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OCUMENTOS\PROYECTOS\PROYECTO PÁGINAS WEB\Nisoagui\rsc\"/>
    </mc:Choice>
  </mc:AlternateContent>
  <xr:revisionPtr revIDLastSave="0" documentId="8_{EED50812-6B5B-4E34-B179-099E8D73DCF4}" xr6:coauthVersionLast="47" xr6:coauthVersionMax="47" xr10:uidLastSave="{00000000-0000-0000-0000-000000000000}"/>
  <bookViews>
    <workbookView xWindow="25080" yWindow="4905" windowWidth="21840" windowHeight="13140" firstSheet="12" activeTab="18" xr2:uid="{00000000-000D-0000-FFFF-FFFF00000000}"/>
  </bookViews>
  <sheets>
    <sheet name="PERT INGENIEROS" sheetId="1" r:id="rId1"/>
    <sheet name="CONSORCIO WAS" sheetId="3" r:id="rId2"/>
    <sheet name="CONSERSA 07-12-2023" sheetId="4" r:id="rId3"/>
    <sheet name="EOS 12-12-2023" sheetId="5" r:id="rId4"/>
    <sheet name="P.A. PERU 18-12-2023" sheetId="6" r:id="rId5"/>
    <sheet name="PERT INGENIEROS 19-12-2023" sheetId="7" r:id="rId6"/>
    <sheet name="STORK PERU" sheetId="8" r:id="rId7"/>
    <sheet name="Hoja5" sheetId="12" r:id="rId8"/>
    <sheet name="Hoja2" sheetId="9" r:id="rId9"/>
    <sheet name="ENERGIA Y ORGANIZACION 4" sheetId="10" r:id="rId10"/>
    <sheet name="ENERGIA Y ORGANIZACION" sheetId="11" r:id="rId11"/>
    <sheet name="STORK PVC" sheetId="13" r:id="rId12"/>
    <sheet name="CONSERSA" sheetId="14" r:id="rId13"/>
    <sheet name="P.A PERU HOJA SIERRA" sheetId="15" r:id="rId14"/>
    <sheet name="Hoja1" sheetId="16" r:id="rId15"/>
    <sheet name="Hoja3" sheetId="17" r:id="rId16"/>
    <sheet name="Hoja4" sheetId="18" r:id="rId17"/>
    <sheet name="Hoja6" sheetId="19" r:id="rId18"/>
    <sheet name="Hoja7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8" l="1"/>
  <c r="G24" i="18"/>
  <c r="G23" i="18"/>
  <c r="G42" i="18" l="1"/>
  <c r="G43" i="18" s="1"/>
  <c r="G44" i="18" s="1"/>
  <c r="J29" i="17"/>
  <c r="H29" i="17"/>
  <c r="J28" i="17"/>
  <c r="H28" i="17"/>
  <c r="J27" i="17"/>
  <c r="H27" i="17"/>
  <c r="J26" i="17"/>
  <c r="H26" i="17"/>
  <c r="J25" i="17"/>
  <c r="H25" i="17"/>
  <c r="J24" i="17"/>
  <c r="H24" i="17"/>
  <c r="G24" i="17"/>
  <c r="G40" i="17" s="1"/>
  <c r="G41" i="17" l="1"/>
  <c r="G42" i="17" s="1"/>
  <c r="G24" i="11"/>
  <c r="G25" i="11"/>
  <c r="G26" i="11"/>
  <c r="G24" i="16"/>
  <c r="G40" i="16" s="1"/>
  <c r="G41" i="16" l="1"/>
  <c r="G42" i="16" s="1"/>
  <c r="G24" i="15"/>
  <c r="G40" i="15" s="1"/>
  <c r="G41" i="15" l="1"/>
  <c r="G42" i="15" s="1"/>
  <c r="G26" i="14"/>
  <c r="G25" i="14"/>
  <c r="G24" i="14"/>
  <c r="J29" i="14"/>
  <c r="H29" i="14"/>
  <c r="J28" i="14"/>
  <c r="H28" i="14"/>
  <c r="J27" i="14"/>
  <c r="H27" i="14"/>
  <c r="G40" i="14"/>
  <c r="J26" i="14"/>
  <c r="H26" i="14"/>
  <c r="J25" i="14"/>
  <c r="H25" i="14"/>
  <c r="J24" i="14"/>
  <c r="H24" i="14"/>
  <c r="G41" i="14" l="1"/>
  <c r="G42" i="14" s="1"/>
  <c r="J25" i="13" l="1"/>
  <c r="J26" i="13"/>
  <c r="J27" i="13"/>
  <c r="J28" i="13"/>
  <c r="J29" i="13"/>
  <c r="J24" i="13"/>
  <c r="H25" i="13"/>
  <c r="H26" i="13"/>
  <c r="H27" i="13"/>
  <c r="H28" i="13"/>
  <c r="H29" i="13"/>
  <c r="H24" i="13"/>
  <c r="G29" i="13"/>
  <c r="G28" i="13"/>
  <c r="G27" i="13"/>
  <c r="G26" i="13"/>
  <c r="G25" i="13"/>
  <c r="G24" i="13"/>
  <c r="G40" i="13" l="1"/>
  <c r="G41" i="13" s="1"/>
  <c r="G42" i="13" s="1"/>
  <c r="G40" i="11"/>
  <c r="G26" i="10"/>
  <c r="G25" i="10"/>
  <c r="G24" i="10"/>
  <c r="G40" i="10"/>
  <c r="G41" i="11" l="1"/>
  <c r="G42" i="11" s="1"/>
  <c r="G41" i="10"/>
  <c r="G42" i="10" s="1"/>
  <c r="G26" i="8"/>
  <c r="G27" i="8"/>
  <c r="G28" i="8"/>
  <c r="G25" i="8"/>
  <c r="G24" i="8"/>
  <c r="G40" i="8" l="1"/>
  <c r="G41" i="8" s="1"/>
  <c r="G42" i="8" s="1"/>
  <c r="G25" i="4"/>
  <c r="G26" i="4"/>
  <c r="G23" i="7" l="1"/>
  <c r="G42" i="7"/>
  <c r="G43" i="7" l="1"/>
  <c r="G44" i="7" s="1"/>
  <c r="G24" i="6"/>
  <c r="G40" i="6" s="1"/>
  <c r="G41" i="6" l="1"/>
  <c r="G42" i="6" s="1"/>
  <c r="G24" i="5"/>
  <c r="G40" i="5" s="1"/>
  <c r="G41" i="5" l="1"/>
  <c r="G42" i="5" s="1"/>
  <c r="G24" i="4"/>
  <c r="G40" i="4" s="1"/>
  <c r="G41" i="4" l="1"/>
  <c r="G42" i="4" s="1"/>
  <c r="G23" i="3"/>
  <c r="G43" i="3" l="1"/>
  <c r="G44" i="3" s="1"/>
  <c r="G45" i="3" s="1"/>
  <c r="G25" i="1"/>
  <c r="G24" i="1"/>
  <c r="G23" i="1"/>
  <c r="G42" i="1" l="1"/>
  <c r="G43" i="1" s="1"/>
  <c r="G44" i="1" s="1"/>
</calcChain>
</file>

<file path=xl/sharedStrings.xml><?xml version="1.0" encoding="utf-8"?>
<sst xmlns="http://schemas.openxmlformats.org/spreadsheetml/2006/main" count="964" uniqueCount="241">
  <si>
    <t>COTIZACION N°00000001</t>
  </si>
  <si>
    <t xml:space="preserve">NISOAGUI EIRL </t>
  </si>
  <si>
    <t>nicolassoto.38@hotmail.com</t>
  </si>
  <si>
    <t>Para:</t>
  </si>
  <si>
    <t>Nombre</t>
  </si>
  <si>
    <t>Angela Obando</t>
  </si>
  <si>
    <t>Nombre de la empresa</t>
  </si>
  <si>
    <t>PERT INGENIEROS ASOCIADOS S.A.C.</t>
  </si>
  <si>
    <t>Ruc</t>
  </si>
  <si>
    <t> 20524777780</t>
  </si>
  <si>
    <t>Dirección</t>
  </si>
  <si>
    <t>Cal. 24 Mza. W Lote. 1 Urb Villa sol, Los Olivos</t>
  </si>
  <si>
    <t>Teléfono</t>
  </si>
  <si>
    <t>Correo</t>
  </si>
  <si>
    <t>aobando@pertingenieros.com</t>
  </si>
  <si>
    <t>ITEM</t>
  </si>
  <si>
    <t>CODIGO</t>
  </si>
  <si>
    <t>Cant.</t>
  </si>
  <si>
    <t>U.M</t>
  </si>
  <si>
    <t>Descripción</t>
  </si>
  <si>
    <t>Precio por unidad</t>
  </si>
  <si>
    <t>Total de línea</t>
  </si>
  <si>
    <t>N000001</t>
  </si>
  <si>
    <t>BOL.</t>
  </si>
  <si>
    <t>N000002</t>
  </si>
  <si>
    <t>N000003</t>
  </si>
  <si>
    <t>Subtotal</t>
  </si>
  <si>
    <t>IGV</t>
  </si>
  <si>
    <t>Total</t>
  </si>
  <si>
    <t>CONDICIONES GENERALES</t>
  </si>
  <si>
    <t>Precios sujetos a variaciones del fabricante</t>
  </si>
  <si>
    <t xml:space="preserve">El Camión ingresará hasta donde sea posible para no poner en riesgo nuestra unidad </t>
  </si>
  <si>
    <t>Tener presenta la descarga es al pie de la unidad</t>
  </si>
  <si>
    <t xml:space="preserve"> La entrega del producto se realizará en el almacén indicado por el cliente dentro de Lima Metropolitana.</t>
  </si>
  <si>
    <r>
      <t>ü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Arial"/>
        <family val="2"/>
      </rPr>
      <t>La entrega del producto se realizará en el almacén indicado por el cliente dentro de Lima Metropolitana.</t>
    </r>
  </si>
  <si>
    <r>
      <t>ü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Arial"/>
        <family val="2"/>
      </rPr>
      <t>El tiempo de entrega será dentro de las 48 Horas de informado el despacho.</t>
    </r>
  </si>
  <si>
    <r>
      <t>ü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Arial"/>
        <family val="2"/>
      </rPr>
      <t>La entrega del producto se realiza en una unidad de transporte estibado con 600 u 800 bolsas.</t>
    </r>
  </si>
  <si>
    <r>
      <t>ü</t>
    </r>
    <r>
      <rPr>
        <b/>
        <sz val="16"/>
        <color theme="1"/>
        <rFont val="Times New Roman"/>
        <family val="1"/>
      </rPr>
      <t xml:space="preserve">  </t>
    </r>
    <r>
      <rPr>
        <b/>
        <sz val="16"/>
        <color theme="1"/>
        <rFont val="Arial"/>
        <family val="2"/>
      </rPr>
      <t>El producto es descargado al pie de la unidad de transporte.</t>
    </r>
  </si>
  <si>
    <t>Banco credito</t>
  </si>
  <si>
    <t>cuenta corriente  194 1492119 0 07</t>
  </si>
  <si>
    <t>CCI 002 194 001492119007 91</t>
  </si>
  <si>
    <t>Emitir cheque a nombre de NISOAGUI EIRL</t>
  </si>
  <si>
    <t>Validez: 15 días calendario desde emitido el presente documento.</t>
  </si>
  <si>
    <t>Nicolas Soto</t>
  </si>
  <si>
    <t>Gestor Comercial</t>
  </si>
  <si>
    <t>FULLCONCRETO-210 MESCLAS SECAS</t>
  </si>
  <si>
    <t>FULLCOCRETO-175 MESCLAS SECAS</t>
  </si>
  <si>
    <t>FULLCONCRETO-140 MESCLAS SECAS</t>
  </si>
  <si>
    <t xml:space="preserve">                                      Direccion</t>
  </si>
  <si>
    <t>Telefono</t>
  </si>
  <si>
    <t>Jr Pedro Valle 783 Villa Maria del Triunfo</t>
  </si>
  <si>
    <t>Entrega materiales</t>
  </si>
  <si>
    <t>LIMA METROPOLITANA</t>
  </si>
  <si>
    <t>Los precios por unidad no incluyen IGV.</t>
  </si>
  <si>
    <t>COTIZACION N°00000002</t>
  </si>
  <si>
    <t>Jonnathan Mendoza</t>
  </si>
  <si>
    <t>CONSORCIO WAS</t>
  </si>
  <si>
    <t>Ca. Mariscal Jose De La Mar 239</t>
  </si>
  <si>
    <t>jonnathan-alberto.mendoza@veolia.com</t>
  </si>
  <si>
    <t>FORMA PAGO</t>
  </si>
  <si>
    <t>FACTURA</t>
  </si>
  <si>
    <t>30 DIAS</t>
  </si>
  <si>
    <t>CHEQUE DIFERIDO</t>
  </si>
  <si>
    <t>S000001</t>
  </si>
  <si>
    <t>SANDFLEX MANUAL 18D 100H BAHCO</t>
  </si>
  <si>
    <t>UNIDADES</t>
  </si>
  <si>
    <t>CONTADO</t>
  </si>
  <si>
    <t>DOLARES</t>
  </si>
  <si>
    <t>Validez: 7 días calendario desde emitido el presente documento.</t>
  </si>
  <si>
    <t>BANCO DE CREDITO cuenta corriente  194 1492119 0 07</t>
  </si>
  <si>
    <t>T/C SUNAT  S/ 3.757</t>
  </si>
  <si>
    <t>COTIZACION N°00000004</t>
  </si>
  <si>
    <t>Cristian Tolentino</t>
  </si>
  <si>
    <t>ENERGIA Y ORGANIZACION DE SISTEMAS S.A.</t>
  </si>
  <si>
    <t>Jr. Faustino Quispe Nro. 351 Miraflors Tambo Huancayo</t>
  </si>
  <si>
    <t xml:space="preserve"> logisticalima@eos.pe</t>
  </si>
  <si>
    <t>T/C SUNAT  S/ 3.77</t>
  </si>
  <si>
    <r>
      <t xml:space="preserve">BANCO DE CREDITO </t>
    </r>
    <r>
      <rPr>
        <b/>
        <sz val="20"/>
        <color rgb="FFFF0000"/>
        <rFont val="Calibri"/>
        <family val="2"/>
        <scheme val="minor"/>
      </rPr>
      <t xml:space="preserve">SOLES </t>
    </r>
    <r>
      <rPr>
        <b/>
        <sz val="20"/>
        <color theme="1"/>
        <rFont val="Calibri"/>
        <family val="2"/>
        <scheme val="minor"/>
      </rPr>
      <t>cuenta corriente  194 1492119 0 07</t>
    </r>
  </si>
  <si>
    <r>
      <rPr>
        <b/>
        <sz val="20"/>
        <color rgb="FFFF0000"/>
        <rFont val="Calibri"/>
        <family val="2"/>
        <scheme val="minor"/>
      </rPr>
      <t>SOLES</t>
    </r>
    <r>
      <rPr>
        <b/>
        <sz val="20"/>
        <color theme="1"/>
        <rFont val="Calibri"/>
        <family val="2"/>
        <scheme val="minor"/>
      </rPr>
      <t xml:space="preserve"> CCI 002 194 001492119007 91</t>
    </r>
  </si>
  <si>
    <t>LIMA METROPOLITANA - JICAMARCA</t>
  </si>
  <si>
    <t>COTIZACION N°00000005</t>
  </si>
  <si>
    <t>jean.inonan@profesionalesasociados.pe</t>
  </si>
  <si>
    <t>Av. Javier Prado Oeste Nro. 757 Int. 1306  Magdalena del Mar</t>
  </si>
  <si>
    <t>P.A. PERU S.A.C.</t>
  </si>
  <si>
    <t>Jean Brayan Inoñan</t>
  </si>
  <si>
    <t xml:space="preserve">T/C SUNAT  S/ </t>
  </si>
  <si>
    <t>CREDITO 15 DIAS</t>
  </si>
  <si>
    <t>COTIZACION N°00000006</t>
  </si>
  <si>
    <t>DOLARES AMERICANOS</t>
  </si>
  <si>
    <t>PIERO ERAZO</t>
  </si>
  <si>
    <t>STORK PERU SAC</t>
  </si>
  <si>
    <t>Av. Juan de Arona Nro. 151 Int. 705 (Torre C)</t>
  </si>
  <si>
    <t>Piero.Erazo@stork.com</t>
  </si>
  <si>
    <t>LIMA METROPOLITANA/ SJL</t>
  </si>
  <si>
    <t>CREDITO 30 DIAS</t>
  </si>
  <si>
    <t>SOLES</t>
  </si>
  <si>
    <t>C000001</t>
  </si>
  <si>
    <t>C000002</t>
  </si>
  <si>
    <t>C000003</t>
  </si>
  <si>
    <t>ROLLOS</t>
  </si>
  <si>
    <t>Precio por rollo</t>
  </si>
  <si>
    <t>CINT ALTA TENSION 4 1/2" x 200MTS C/ROJO</t>
  </si>
  <si>
    <t>CINT BAJA TENSION 4 1/2" x 200MTS AMARILLO</t>
  </si>
  <si>
    <t>CINT DE SEG PELIGRO  AMARILLO X 200 MT APROX.</t>
  </si>
  <si>
    <t>COTIZACION N°00000007</t>
  </si>
  <si>
    <t>COTIZACION N°00000008</t>
  </si>
  <si>
    <t>JOEL GARCIA</t>
  </si>
  <si>
    <t>Joel.Garcia@stork.com</t>
  </si>
  <si>
    <t>PROTECTOR METATARSAL METGUARD DIELECTRICO</t>
  </si>
  <si>
    <t>PAR</t>
  </si>
  <si>
    <t>B000001</t>
  </si>
  <si>
    <t>B000002</t>
  </si>
  <si>
    <t>B000003</t>
  </si>
  <si>
    <t>B000004</t>
  </si>
  <si>
    <t>B000005</t>
  </si>
  <si>
    <t>Item</t>
  </si>
  <si>
    <t>Descripción del Artículo</t>
  </si>
  <si>
    <t>Cantidad Anual</t>
  </si>
  <si>
    <t>Estilbon + pegamento para empaques</t>
  </si>
  <si>
    <t>Desengrasante (galones)</t>
  </si>
  <si>
    <t>Bolsa big bag de bioxido de manganeso</t>
  </si>
  <si>
    <t>Bolsa big bag para residuos</t>
  </si>
  <si>
    <t>Perno 10MMX50MM INOX. 316L UNC CAB. HEX.</t>
  </si>
  <si>
    <t>Perno 12MM X 50MM INOX.316L UNC.CAB.HEX.</t>
  </si>
  <si>
    <t>Perno 12MMX100MM INOX.316L UNC CAB. HEX.</t>
  </si>
  <si>
    <t>Perno 12MMX70MM INOX. 316L UNC CAB. HEX.</t>
  </si>
  <si>
    <t>Perno 16MMX100MM INOX. 316L UNC CAB. HEX</t>
  </si>
  <si>
    <t>Perno 16MMX80MM INOX. 316L UNC CAB. HEX.</t>
  </si>
  <si>
    <t>Perno 20MMX240MM INOX. 316L UNC CAB. HEX</t>
  </si>
  <si>
    <t>Perno 24MMx180MM INOX. 316L UNC.CAB.HEX.</t>
  </si>
  <si>
    <t>Perno 24MMX220MM INOX. 316L UNC.CAB.HEX.</t>
  </si>
  <si>
    <t>Perno 28MMx180MM INOX. 316L UNC.CAB.HEX.</t>
  </si>
  <si>
    <t>Balde plastico 20L</t>
  </si>
  <si>
    <t>Aflojatodo WD40</t>
  </si>
  <si>
    <t>Escoba</t>
  </si>
  <si>
    <t>Abrazaderas 4"</t>
  </si>
  <si>
    <t>Abrazaderas 3"</t>
  </si>
  <si>
    <t>Abrazaderas 2"</t>
  </si>
  <si>
    <t>Abrazaderas 1"</t>
  </si>
  <si>
    <t>Abrazaderas 1/2"</t>
  </si>
  <si>
    <t>Lanza tubulares para inyeccion de aire inox. 12 mts</t>
  </si>
  <si>
    <t>Empaque de jebe 18" para tuberias</t>
  </si>
  <si>
    <t>Empaque de jebe 16" para tuberias</t>
  </si>
  <si>
    <t>Empaque de jebe 14" para tuberias</t>
  </si>
  <si>
    <t>Empaque de jebe 12" para tuberias</t>
  </si>
  <si>
    <t>Empaques de teflon y de temperatura</t>
  </si>
  <si>
    <t>Empaque de jebe 10" para tuberias</t>
  </si>
  <si>
    <t>Empaque de jebe 1/2" para tuberias</t>
  </si>
  <si>
    <t>Empaque de jebe 8" para tuberias</t>
  </si>
  <si>
    <t>Pitón a presión para manguera 1 "</t>
  </si>
  <si>
    <t>Empaque de jebe 6" para tuberias</t>
  </si>
  <si>
    <t>Empaque de jebe 5" para tuberias</t>
  </si>
  <si>
    <t>Empaque de jebe 4" para tuberias</t>
  </si>
  <si>
    <t>Empaque de jebe 3" para tuberias</t>
  </si>
  <si>
    <t>Empaque de jebe 2" para tuberias</t>
  </si>
  <si>
    <t>Sellador de juntas chemablack</t>
  </si>
  <si>
    <t>Paño de limpieza wypall x-70 30163165</t>
  </si>
  <si>
    <t>Cintillo sujet. d/cab 7.6mm x 360mm</t>
  </si>
  <si>
    <t>Manga de descarga para celda electrolitica sección 70</t>
  </si>
  <si>
    <t>Mantas de descarga 2x10 mts</t>
  </si>
  <si>
    <t>T de alimentacion a celdas sección 70</t>
  </si>
  <si>
    <t>Tuberia de alimentacion a celda sección 70</t>
  </si>
  <si>
    <t>Escobilla fibra de nylon duro de 2 diam</t>
  </si>
  <si>
    <t>Mangueras corrugadas 3" rollos 50 mts</t>
  </si>
  <si>
    <t>Mangueras corrugadas 4" rollos 50 mts</t>
  </si>
  <si>
    <t>Geomembrana para salpicadura 5x5 mts</t>
  </si>
  <si>
    <t>Soga nylon para control de carga suspendida 1/2 x 100 mts</t>
  </si>
  <si>
    <t>Kit de repuesto para bomba neumática</t>
  </si>
  <si>
    <t>Manguera plana de PVC diámetro 65mm (rollo 50 m)</t>
  </si>
  <si>
    <t>Manga de PVC de 8 pulg </t>
  </si>
  <si>
    <t>3600 (metros)</t>
  </si>
  <si>
    <t>Abrazadera ajust 50mm a 75mm inox 316L</t>
  </si>
  <si>
    <t>CINT DE SEG PELIGRO  AMARILLO NACIONAL X 200 MT APROX.</t>
  </si>
  <si>
    <t>Precio P.U.</t>
  </si>
  <si>
    <t>PR-L</t>
  </si>
  <si>
    <t>Producto.</t>
  </si>
  <si>
    <t>Producto (Descripción)</t>
  </si>
  <si>
    <t>Fecha PR</t>
  </si>
  <si>
    <t>UM</t>
  </si>
  <si>
    <t>Cantidad solicitada.</t>
  </si>
  <si>
    <t>Descripción adicional</t>
  </si>
  <si>
    <t>188631-6</t>
  </si>
  <si>
    <t>PEI-CURVA,PVC,90°,3/4in</t>
  </si>
  <si>
    <t>Unidad</t>
  </si>
  <si>
    <t>CURVA PVC 3/4</t>
  </si>
  <si>
    <t>188631-7</t>
  </si>
  <si>
    <t>PEI-TUBO,CONDUIT,3/4in,3m,THRD,PESADO</t>
  </si>
  <si>
    <t>Metro</t>
  </si>
  <si>
    <r>
      <t>TUBERIA PVC 3/4</t>
    </r>
    <r>
      <rPr>
        <sz val="10"/>
        <color theme="1"/>
        <rFont val="Inherit"/>
      </rPr>
      <t>  para desagüe</t>
    </r>
  </si>
  <si>
    <t>188631-8</t>
  </si>
  <si>
    <r>
      <t>PEI-TUBO,CONDUIT,SAP,3in,PVC,IE</t>
    </r>
    <r>
      <rPr>
        <sz val="10"/>
        <color theme="1"/>
        <rFont val="Inherit"/>
      </rPr>
      <t>,3m</t>
    </r>
  </si>
  <si>
    <r>
      <t>TUVO PVC 3PULG</t>
    </r>
    <r>
      <rPr>
        <sz val="10"/>
        <color theme="1"/>
        <rFont val="Inherit"/>
      </rPr>
      <t> para desagüe</t>
    </r>
  </si>
  <si>
    <t>188631-9</t>
  </si>
  <si>
    <t>PEI-TUBO,CONDUIT,SAP,2in,PVC,3m</t>
  </si>
  <si>
    <r>
      <t>TUVO PVC 2PULG</t>
    </r>
    <r>
      <rPr>
        <sz val="10"/>
        <color theme="1"/>
        <rFont val="Inherit"/>
      </rPr>
      <t> para desagüe</t>
    </r>
  </si>
  <si>
    <t>188631-10</t>
  </si>
  <si>
    <t>PEI-CURVA,PVC,90°,2in</t>
  </si>
  <si>
    <t>CURVA DE PVC 2 PULG</t>
  </si>
  <si>
    <t>188631-11</t>
  </si>
  <si>
    <t>PEN-SUMIDERO,THD,3in,BZ</t>
  </si>
  <si>
    <t>SUMIDERO ROSCADO DE 3 PULG</t>
  </si>
  <si>
    <t xml:space="preserve">BOTA NITRO METATARSAL T/39 NEGRO VERDE </t>
  </si>
  <si>
    <t xml:space="preserve">BOTA NITRO METATARSAL T/40 NEGRO VERDE </t>
  </si>
  <si>
    <t xml:space="preserve">BOTA NITRO METATARSAL T/41 NEGRO VERDE </t>
  </si>
  <si>
    <t xml:space="preserve">BOTA NITRO METATARSAL T/42 NEGRO VERDE </t>
  </si>
  <si>
    <t>CURVA,PVC,90°,3/4in</t>
  </si>
  <si>
    <t>TUBO,CONDUIT,3/4in,3m,THRD,PESADO</t>
  </si>
  <si>
    <t>TUBO,CONDUIT,SAP,3in,PVC,IE</t>
  </si>
  <si>
    <t>TUBO,CONDUIT,SAP,2in,PVC,3m</t>
  </si>
  <si>
    <t>CURVA,PVC,90°,2in</t>
  </si>
  <si>
    <t>SUMIDERO ROSCADO 3 PULG</t>
  </si>
  <si>
    <t>unidad</t>
  </si>
  <si>
    <t>EDUARDO ALVA</t>
  </si>
  <si>
    <t>CONSTRUCCION Y SERVICIOS SA</t>
  </si>
  <si>
    <t> 20131621311</t>
  </si>
  <si>
    <t>Cal. las Gemas Nro. 370 Santa Ines</t>
  </si>
  <si>
    <t>almacenves@consersa.pe</t>
  </si>
  <si>
    <t>COTIZACION N°00000010</t>
  </si>
  <si>
    <t>COTIZACION N°00000011</t>
  </si>
  <si>
    <t>Alejandro Coba</t>
  </si>
  <si>
    <t>LIMA METROPOLITANA/ SJM</t>
  </si>
  <si>
    <t>ordenes.compras@profesionalesasociados.pe</t>
  </si>
  <si>
    <t>C000004</t>
  </si>
  <si>
    <t>CINTA SEÑALIZADORA DE SEGURIDAD,</t>
  </si>
  <si>
    <t>COLOR AMARILLO</t>
  </si>
  <si>
    <t>* Frase : LUZ DEL SUR</t>
  </si>
  <si>
    <t xml:space="preserve">* *Material:Polietileno </t>
  </si>
  <si>
    <t>Virgen</t>
  </si>
  <si>
    <t>* *Espesor :3.5 micras</t>
  </si>
  <si>
    <t>• Metros: 500 metro</t>
  </si>
  <si>
    <t>COTIZACION N°00000012</t>
  </si>
  <si>
    <t>M000001</t>
  </si>
  <si>
    <t>MANGUERA.REFORZADA.PVC.1"X100MT.: 2 und</t>
  </si>
  <si>
    <t>LIMA METROPOLITANA - COMAS</t>
  </si>
  <si>
    <t>Somos una joven empresa dedicada a la comercializacion de materiales de construccion en general y otros productos</t>
  </si>
  <si>
    <t>contacto :  Nicolas Soto</t>
  </si>
  <si>
    <t>telefono : 991577385</t>
  </si>
  <si>
    <t>correo : ventas@nisoagui.com</t>
  </si>
  <si>
    <t>direccion : jr pedro valle 783</t>
  </si>
  <si>
    <t>Lunes a viernes de 7:30 a 5:30</t>
  </si>
  <si>
    <t>sabados de 8am - 12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</si>
</sst>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S/&quot;\ #,##0.00;\-&quot;S/&quot;\ #,##0.00"/>
    <numFmt numFmtId="165" formatCode="d\-m\-yy;@"/>
    <numFmt numFmtId="166" formatCode="&quot;S/&quot;\ #,##0.00"/>
    <numFmt numFmtId="167" formatCode="#,##0.00\ &quot;€&quot;"/>
    <numFmt numFmtId="168" formatCode="_-* #,##0.00\ &quot;€&quot;_-;\-* #,##0.00\ &quot;€&quot;_-;_-* &quot;-&quot;??\ &quot;€&quot;_-;_-@_-"/>
    <numFmt numFmtId="169" formatCode="[$$-540A]#,##0.00"/>
    <numFmt numFmtId="170" formatCode="[$-F800]dddd\,\ mmmm\ dd\,\ yyyy"/>
  </numFmts>
  <fonts count="65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0"/>
      <name val="Calibri"/>
      <family val="1"/>
      <scheme val="minor"/>
    </font>
    <font>
      <sz val="18"/>
      <color theme="1" tint="0.249977111117893"/>
      <name val="Calibri"/>
      <family val="1"/>
      <scheme val="minor"/>
    </font>
    <font>
      <b/>
      <sz val="18"/>
      <name val="Harrington"/>
      <family val="5"/>
    </font>
    <font>
      <b/>
      <sz val="18"/>
      <color theme="9" tint="-0.499984740745262"/>
      <name val="Harrington"/>
      <family val="5"/>
    </font>
    <font>
      <b/>
      <sz val="48"/>
      <color theme="6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8"/>
      <color rgb="FF00B0F0"/>
      <name val="Calibri Light"/>
      <family val="2"/>
      <scheme val="major"/>
    </font>
    <font>
      <b/>
      <sz val="18"/>
      <color rgb="FF00B0F0"/>
      <name val="Harrington"/>
      <family val="5"/>
    </font>
    <font>
      <b/>
      <sz val="18"/>
      <color rgb="FF00B050"/>
      <name val="Calibri Light"/>
      <family val="2"/>
      <scheme val="major"/>
    </font>
    <font>
      <b/>
      <sz val="12"/>
      <color theme="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6"/>
      <name val="Calibri"/>
      <family val="1"/>
      <scheme val="minor"/>
    </font>
    <font>
      <b/>
      <sz val="18"/>
      <color theme="1" tint="0.249977111117893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</font>
    <font>
      <sz val="18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1"/>
      <scheme val="minor"/>
    </font>
    <font>
      <sz val="18"/>
      <color theme="1"/>
      <name val="Calibri"/>
      <family val="2"/>
      <scheme val="minor"/>
    </font>
    <font>
      <b/>
      <sz val="18"/>
      <color theme="1" tint="0.249977111117893"/>
      <name val="Calibri"/>
      <family val="1"/>
      <scheme val="minor"/>
    </font>
    <font>
      <sz val="18"/>
      <color theme="1"/>
      <name val="Arial Black"/>
      <family val="2"/>
    </font>
    <font>
      <b/>
      <sz val="18"/>
      <color theme="0"/>
      <name val="Calibri"/>
      <family val="1"/>
      <scheme val="minor"/>
    </font>
    <font>
      <b/>
      <sz val="18"/>
      <color theme="1" tint="0.249977111117893"/>
      <name val="Arial"/>
      <family val="2"/>
    </font>
    <font>
      <b/>
      <sz val="18"/>
      <color theme="0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4"/>
      <color theme="1" tint="0.249977111117893"/>
      <name val="Calibri"/>
      <family val="1"/>
      <scheme val="minor"/>
    </font>
    <font>
      <b/>
      <sz val="16"/>
      <color theme="1"/>
      <name val="Wingdings"/>
      <charset val="2"/>
    </font>
    <font>
      <b/>
      <sz val="16"/>
      <color theme="1"/>
      <name val="Times New Roman"/>
      <family val="1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sz val="2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6"/>
      <color theme="1"/>
      <name val="Calibri"/>
      <family val="1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6"/>
      <color rgb="FF000000"/>
      <name val="Arial"/>
      <family val="2"/>
    </font>
    <font>
      <b/>
      <sz val="18"/>
      <color theme="1"/>
      <name val="Calibri"/>
      <family val="1"/>
      <scheme val="minor"/>
    </font>
    <font>
      <sz val="18"/>
      <name val="Calibri"/>
      <family val="1"/>
      <scheme val="minor"/>
    </font>
    <font>
      <b/>
      <sz val="2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0000"/>
      <name val="Arial"/>
      <family val="2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FFFFFF"/>
      <name val="Inherit"/>
    </font>
    <font>
      <b/>
      <sz val="10"/>
      <color theme="1"/>
      <name val="Inherit"/>
    </font>
    <font>
      <sz val="10"/>
      <color rgb="FF000000"/>
      <name val="Inherit"/>
    </font>
    <font>
      <b/>
      <sz val="10"/>
      <color rgb="FF000000"/>
      <name val="Inherit"/>
    </font>
    <font>
      <sz val="10"/>
      <color theme="1"/>
      <name val="Inherit"/>
    </font>
    <font>
      <b/>
      <sz val="16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1"/>
      <color rgb="FF1F497D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 style="dotted">
        <color theme="1"/>
      </top>
      <bottom style="hair">
        <color theme="1"/>
      </bottom>
      <diagonal/>
    </border>
    <border>
      <left style="hair">
        <color theme="1"/>
      </left>
      <right style="dotted">
        <color theme="1"/>
      </right>
      <top style="dotted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dotted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dotted">
        <color theme="1"/>
      </bottom>
      <diagonal/>
    </border>
    <border>
      <left style="hair">
        <color theme="1"/>
      </left>
      <right style="dotted">
        <color theme="1"/>
      </right>
      <top style="hair">
        <color theme="1"/>
      </top>
      <bottom style="dotted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D7D31"/>
      </left>
      <right style="thin">
        <color rgb="FF000000"/>
      </right>
      <top style="thin">
        <color rgb="FFED7D31"/>
      </top>
      <bottom style="thin">
        <color rgb="FF000000"/>
      </bottom>
      <diagonal/>
    </border>
    <border>
      <left style="thin">
        <color rgb="FF000000"/>
      </left>
      <right style="thin">
        <color rgb="FFED7D31"/>
      </right>
      <top style="thin">
        <color rgb="FFED7D3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D7D3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ED7D3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ED7D31"/>
      </left>
      <right style="thin">
        <color rgb="FF000000"/>
      </right>
      <top style="thin">
        <color rgb="FF000000"/>
      </top>
      <bottom style="thin">
        <color rgb="FFED7D31"/>
      </bottom>
      <diagonal/>
    </border>
    <border>
      <left style="thin">
        <color rgb="FF000000"/>
      </left>
      <right style="thin">
        <color rgb="FFED7D31"/>
      </right>
      <top style="thin">
        <color rgb="FF000000"/>
      </top>
      <bottom style="thin">
        <color rgb="FFED7D3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6" fillId="0" borderId="0">
      <alignment horizontal="right" vertical="center"/>
    </xf>
    <xf numFmtId="0" fontId="11" fillId="0" borderId="0" applyFill="0" applyBorder="0" applyAlignment="0" applyProtection="0"/>
    <xf numFmtId="0" fontId="13" fillId="0" borderId="0">
      <alignment horizontal="right"/>
    </xf>
    <xf numFmtId="0" fontId="18" fillId="0" borderId="0" applyNumberFormat="0" applyFill="0" applyBorder="0" applyAlignment="0" applyProtection="0"/>
    <xf numFmtId="0" fontId="13" fillId="0" borderId="0">
      <alignment horizontal="right"/>
    </xf>
  </cellStyleXfs>
  <cellXfs count="20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Border="1"/>
    <xf numFmtId="0" fontId="5" fillId="0" borderId="0" xfId="0" applyFont="1" applyBorder="1"/>
    <xf numFmtId="0" fontId="5" fillId="0" borderId="0" xfId="0" applyFont="1"/>
    <xf numFmtId="0" fontId="2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Border="1"/>
    <xf numFmtId="0" fontId="10" fillId="0" borderId="0" xfId="2" applyFont="1" applyBorder="1" applyAlignment="1">
      <alignment horizontal="right" vertical="center"/>
    </xf>
    <xf numFmtId="0" fontId="3" fillId="0" borderId="0" xfId="0" applyFont="1" applyBorder="1"/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wrapText="1"/>
    </xf>
    <xf numFmtId="0" fontId="12" fillId="2" borderId="2" xfId="3" applyFont="1" applyFill="1" applyBorder="1" applyAlignment="1"/>
    <xf numFmtId="0" fontId="12" fillId="0" borderId="2" xfId="4" applyFont="1" applyBorder="1" applyAlignment="1">
      <alignment horizontal="left"/>
    </xf>
    <xf numFmtId="0" fontId="14" fillId="0" borderId="2" xfId="0" applyNumberFormat="1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wrapText="1"/>
    </xf>
    <xf numFmtId="0" fontId="14" fillId="0" borderId="0" xfId="0" applyFont="1" applyBorder="1" applyAlignment="1">
      <alignment horizontal="left" vertical="center"/>
    </xf>
    <xf numFmtId="0" fontId="3" fillId="0" borderId="5" xfId="0" applyFont="1" applyBorder="1"/>
    <xf numFmtId="0" fontId="16" fillId="0" borderId="0" xfId="0" applyFont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7" fillId="0" borderId="0" xfId="1" applyFont="1" applyBorder="1" applyAlignment="1">
      <alignment vertical="top"/>
    </xf>
    <xf numFmtId="0" fontId="12" fillId="0" borderId="0" xfId="4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16" fillId="0" borderId="6" xfId="0" applyFont="1" applyBorder="1" applyAlignment="1">
      <alignment vertical="center" wrapText="1"/>
    </xf>
    <xf numFmtId="0" fontId="17" fillId="0" borderId="7" xfId="1" applyFont="1" applyBorder="1" applyAlignment="1">
      <alignment vertical="top"/>
    </xf>
    <xf numFmtId="0" fontId="12" fillId="0" borderId="7" xfId="4" applyFont="1" applyBorder="1" applyAlignment="1">
      <alignment horizontal="left" vertical="top"/>
    </xf>
    <xf numFmtId="0" fontId="18" fillId="0" borderId="7" xfId="5" applyBorder="1" applyAlignment="1">
      <alignment horizontal="left" vertical="top"/>
    </xf>
    <xf numFmtId="0" fontId="3" fillId="0" borderId="8" xfId="0" applyFont="1" applyBorder="1" applyAlignment="1">
      <alignment vertical="top"/>
    </xf>
    <xf numFmtId="0" fontId="16" fillId="0" borderId="0" xfId="0" applyFont="1" applyBorder="1" applyAlignment="1">
      <alignment vertical="center" wrapText="1"/>
    </xf>
    <xf numFmtId="0" fontId="18" fillId="0" borderId="0" xfId="5" applyBorder="1" applyAlignment="1">
      <alignment horizontal="left" vertical="top"/>
    </xf>
    <xf numFmtId="0" fontId="19" fillId="0" borderId="0" xfId="4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6" fillId="0" borderId="1" xfId="0" applyFont="1" applyBorder="1" applyAlignment="1">
      <alignment vertical="center" wrapText="1"/>
    </xf>
    <xf numFmtId="0" fontId="12" fillId="0" borderId="2" xfId="4" applyFont="1" applyBorder="1">
      <alignment horizontal="right"/>
    </xf>
    <xf numFmtId="0" fontId="19" fillId="0" borderId="2" xfId="4" applyFont="1" applyBorder="1">
      <alignment horizontal="righ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 applyBorder="1" applyAlignment="1">
      <alignment horizontal="left"/>
    </xf>
    <xf numFmtId="0" fontId="20" fillId="0" borderId="0" xfId="0" applyFont="1" applyBorder="1"/>
    <xf numFmtId="0" fontId="14" fillId="0" borderId="5" xfId="0" applyFont="1" applyBorder="1" applyAlignment="1">
      <alignment vertical="top"/>
    </xf>
    <xf numFmtId="0" fontId="21" fillId="0" borderId="0" xfId="0" applyFont="1" applyBorder="1"/>
    <xf numFmtId="0" fontId="2" fillId="0" borderId="6" xfId="0" applyFont="1" applyBorder="1" applyAlignment="1">
      <alignment wrapText="1"/>
    </xf>
    <xf numFmtId="0" fontId="21" fillId="0" borderId="7" xfId="0" applyFont="1" applyBorder="1"/>
    <xf numFmtId="0" fontId="14" fillId="0" borderId="7" xfId="0" applyFont="1" applyBorder="1" applyAlignment="1">
      <alignment horizontal="left" vertical="top"/>
    </xf>
    <xf numFmtId="0" fontId="14" fillId="0" borderId="8" xfId="0" applyFont="1" applyBorder="1" applyAlignment="1">
      <alignment vertical="top"/>
    </xf>
    <xf numFmtId="0" fontId="21" fillId="0" borderId="0" xfId="0" applyFont="1"/>
    <xf numFmtId="0" fontId="21" fillId="0" borderId="0" xfId="0" applyFont="1" applyAlignment="1">
      <alignment horizontal="left" vertical="top"/>
    </xf>
    <xf numFmtId="0" fontId="2" fillId="4" borderId="0" xfId="0" applyFont="1" applyFill="1" applyAlignment="1">
      <alignment wrapText="1"/>
    </xf>
    <xf numFmtId="0" fontId="21" fillId="4" borderId="0" xfId="0" applyFont="1" applyFill="1" applyAlignment="1">
      <alignment horizontal="left"/>
    </xf>
    <xf numFmtId="0" fontId="21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right"/>
    </xf>
    <xf numFmtId="0" fontId="3" fillId="4" borderId="0" xfId="0" applyFont="1" applyFill="1"/>
    <xf numFmtId="0" fontId="2" fillId="5" borderId="9" xfId="0" applyFont="1" applyFill="1" applyBorder="1" applyAlignment="1">
      <alignment wrapText="1"/>
    </xf>
    <xf numFmtId="0" fontId="22" fillId="5" borderId="10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/>
    </xf>
    <xf numFmtId="0" fontId="23" fillId="0" borderId="13" xfId="0" applyFont="1" applyBorder="1" applyAlignment="1">
      <alignment wrapText="1"/>
    </xf>
    <xf numFmtId="0" fontId="23" fillId="0" borderId="14" xfId="0" applyFont="1" applyBorder="1" applyAlignment="1">
      <alignment wrapText="1"/>
    </xf>
    <xf numFmtId="0" fontId="7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vertical="center"/>
    </xf>
    <xf numFmtId="166" fontId="7" fillId="0" borderId="15" xfId="0" applyNumberFormat="1" applyFont="1" applyFill="1" applyBorder="1" applyAlignment="1">
      <alignment horizontal="center" vertical="center"/>
    </xf>
    <xf numFmtId="164" fontId="7" fillId="0" borderId="16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7" fillId="0" borderId="18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left" vertical="center"/>
    </xf>
    <xf numFmtId="166" fontId="7" fillId="0" borderId="18" xfId="0" applyNumberFormat="1" applyFont="1" applyFill="1" applyBorder="1" applyAlignment="1">
      <alignment horizontal="center" vertical="center"/>
    </xf>
    <xf numFmtId="164" fontId="7" fillId="0" borderId="19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4" fillId="0" borderId="18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left" vertical="center"/>
    </xf>
    <xf numFmtId="166" fontId="24" fillId="0" borderId="18" xfId="0" applyNumberFormat="1" applyFont="1" applyFill="1" applyBorder="1" applyAlignment="1">
      <alignment horizontal="center" vertical="center"/>
    </xf>
    <xf numFmtId="164" fontId="12" fillId="0" borderId="19" xfId="0" applyNumberFormat="1" applyFont="1" applyFill="1" applyBorder="1" applyAlignment="1">
      <alignment horizontal="center" vertical="center"/>
    </xf>
    <xf numFmtId="167" fontId="24" fillId="0" borderId="18" xfId="0" applyNumberFormat="1" applyFont="1" applyFill="1" applyBorder="1" applyAlignment="1">
      <alignment horizontal="right" vertical="center"/>
    </xf>
    <xf numFmtId="168" fontId="12" fillId="0" borderId="19" xfId="0" applyNumberFormat="1" applyFont="1" applyFill="1" applyBorder="1" applyAlignment="1">
      <alignment horizontal="right" vertical="center"/>
    </xf>
    <xf numFmtId="0" fontId="24" fillId="0" borderId="20" xfId="0" applyFont="1" applyFill="1" applyBorder="1" applyAlignment="1">
      <alignment horizontal="left" vertical="center"/>
    </xf>
    <xf numFmtId="167" fontId="24" fillId="0" borderId="20" xfId="0" applyNumberFormat="1" applyFont="1" applyFill="1" applyBorder="1" applyAlignment="1">
      <alignment horizontal="right" vertical="center"/>
    </xf>
    <xf numFmtId="168" fontId="12" fillId="0" borderId="21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5" fillId="2" borderId="22" xfId="0" applyFont="1" applyFill="1" applyBorder="1" applyAlignment="1">
      <alignment horizontal="left" vertical="center"/>
    </xf>
    <xf numFmtId="0" fontId="26" fillId="2" borderId="22" xfId="6" applyFont="1" applyFill="1" applyBorder="1">
      <alignment horizontal="right"/>
    </xf>
    <xf numFmtId="166" fontId="27" fillId="5" borderId="23" xfId="0" applyNumberFormat="1" applyFont="1" applyFill="1" applyBorder="1" applyAlignment="1">
      <alignment horizontal="right" vertical="center" indent="1"/>
    </xf>
    <xf numFmtId="0" fontId="3" fillId="2" borderId="24" xfId="0" applyFont="1" applyFill="1" applyBorder="1" applyAlignment="1">
      <alignment horizontal="left" vertical="center"/>
    </xf>
    <xf numFmtId="0" fontId="25" fillId="2" borderId="25" xfId="0" applyFont="1" applyFill="1" applyBorder="1" applyAlignment="1">
      <alignment horizontal="left" vertical="center"/>
    </xf>
    <xf numFmtId="0" fontId="26" fillId="2" borderId="25" xfId="6" applyFont="1" applyFill="1" applyBorder="1">
      <alignment horizontal="right"/>
    </xf>
    <xf numFmtId="166" fontId="25" fillId="4" borderId="26" xfId="0" applyNumberFormat="1" applyFont="1" applyFill="1" applyBorder="1" applyAlignment="1">
      <alignment horizontal="right" vertical="center" indent="1"/>
    </xf>
    <xf numFmtId="0" fontId="28" fillId="2" borderId="27" xfId="0" applyFont="1" applyFill="1" applyBorder="1"/>
    <xf numFmtId="0" fontId="28" fillId="2" borderId="28" xfId="0" applyFont="1" applyFill="1" applyBorder="1"/>
    <xf numFmtId="0" fontId="26" fillId="2" borderId="28" xfId="0" applyFont="1" applyFill="1" applyBorder="1" applyAlignment="1">
      <alignment horizontal="right"/>
    </xf>
    <xf numFmtId="166" fontId="29" fillId="5" borderId="28" xfId="0" applyNumberFormat="1" applyFont="1" applyFill="1" applyBorder="1"/>
    <xf numFmtId="0" fontId="30" fillId="0" borderId="0" xfId="0" applyFont="1"/>
    <xf numFmtId="0" fontId="31" fillId="0" borderId="0" xfId="0" applyFont="1" applyAlignment="1">
      <alignment horizontal="right" vertical="center" wrapText="1"/>
    </xf>
    <xf numFmtId="0" fontId="30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vertical="center"/>
    </xf>
    <xf numFmtId="0" fontId="39" fillId="0" borderId="1" xfId="0" applyFont="1" applyBorder="1"/>
    <xf numFmtId="0" fontId="40" fillId="0" borderId="2" xfId="0" applyFont="1" applyBorder="1" applyAlignment="1">
      <alignment horizontal="right" vertical="center" wrapText="1"/>
    </xf>
    <xf numFmtId="0" fontId="41" fillId="0" borderId="2" xfId="0" applyFont="1" applyBorder="1" applyAlignment="1">
      <alignment horizontal="right" vertical="center" wrapText="1"/>
    </xf>
    <xf numFmtId="0" fontId="42" fillId="0" borderId="3" xfId="0" applyFont="1" applyBorder="1" applyAlignment="1">
      <alignment horizontal="left" vertical="center" wrapText="1"/>
    </xf>
    <xf numFmtId="0" fontId="42" fillId="0" borderId="0" xfId="0" applyFont="1" applyAlignment="1">
      <alignment horizontal="left" vertical="center" wrapText="1"/>
    </xf>
    <xf numFmtId="0" fontId="39" fillId="0" borderId="4" xfId="0" applyFont="1" applyBorder="1"/>
    <xf numFmtId="0" fontId="40" fillId="0" borderId="0" xfId="0" applyFont="1" applyBorder="1" applyAlignment="1">
      <alignment horizontal="right" vertical="center" wrapText="1"/>
    </xf>
    <xf numFmtId="0" fontId="41" fillId="0" borderId="0" xfId="0" applyFont="1" applyBorder="1" applyAlignment="1">
      <alignment horizontal="right" vertical="center" wrapText="1"/>
    </xf>
    <xf numFmtId="0" fontId="42" fillId="0" borderId="5" xfId="0" applyFont="1" applyBorder="1" applyAlignment="1">
      <alignment horizontal="left" vertical="center" wrapText="1"/>
    </xf>
    <xf numFmtId="0" fontId="40" fillId="0" borderId="6" xfId="0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2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 wrapText="1"/>
    </xf>
    <xf numFmtId="0" fontId="44" fillId="0" borderId="0" xfId="0" applyFont="1" applyAlignment="1">
      <alignment wrapText="1"/>
    </xf>
    <xf numFmtId="0" fontId="44" fillId="0" borderId="0" xfId="0" applyFont="1"/>
    <xf numFmtId="0" fontId="45" fillId="0" borderId="0" xfId="5" applyFont="1"/>
    <xf numFmtId="0" fontId="46" fillId="0" borderId="0" xfId="0" applyFont="1" applyAlignment="1">
      <alignment horizontal="right" vertical="center" wrapText="1"/>
    </xf>
    <xf numFmtId="0" fontId="3" fillId="0" borderId="0" xfId="0" applyFont="1"/>
    <xf numFmtId="0" fontId="3" fillId="0" borderId="0" xfId="0" applyFont="1"/>
    <xf numFmtId="0" fontId="12" fillId="0" borderId="7" xfId="1" applyFont="1" applyBorder="1" applyAlignment="1">
      <alignment vertical="top"/>
    </xf>
    <xf numFmtId="0" fontId="47" fillId="0" borderId="0" xfId="0" applyFont="1" applyAlignment="1">
      <alignment horizontal="left"/>
    </xf>
    <xf numFmtId="0" fontId="18" fillId="0" borderId="0" xfId="5" applyBorder="1" applyAlignment="1">
      <alignment horizontal="left"/>
    </xf>
    <xf numFmtId="0" fontId="2" fillId="0" borderId="29" xfId="0" applyFont="1" applyBorder="1" applyAlignment="1">
      <alignment wrapText="1"/>
    </xf>
    <xf numFmtId="165" fontId="3" fillId="3" borderId="31" xfId="0" applyNumberFormat="1" applyFont="1" applyFill="1" applyBorder="1" applyAlignment="1">
      <alignment horizontal="left" vertical="center" indent="1"/>
    </xf>
    <xf numFmtId="0" fontId="24" fillId="3" borderId="30" xfId="0" applyFont="1" applyFill="1" applyBorder="1" applyAlignment="1">
      <alignment horizontal="left" vertical="center" indent="1"/>
    </xf>
    <xf numFmtId="0" fontId="12" fillId="3" borderId="30" xfId="0" applyFont="1" applyFill="1" applyBorder="1" applyAlignment="1">
      <alignment horizontal="left" vertical="center" indent="1"/>
    </xf>
    <xf numFmtId="0" fontId="12" fillId="3" borderId="30" xfId="0" applyFont="1" applyFill="1" applyBorder="1" applyAlignment="1">
      <alignment horizontal="left" vertical="center" wrapText="1" indent="1"/>
    </xf>
    <xf numFmtId="0" fontId="20" fillId="0" borderId="0" xfId="0" applyFont="1" applyBorder="1" applyAlignment="1">
      <alignment horizontal="left"/>
    </xf>
    <xf numFmtId="169" fontId="12" fillId="0" borderId="19" xfId="0" applyNumberFormat="1" applyFont="1" applyFill="1" applyBorder="1" applyAlignment="1">
      <alignment horizontal="center" vertical="center"/>
    </xf>
    <xf numFmtId="169" fontId="48" fillId="2" borderId="23" xfId="0" applyNumberFormat="1" applyFont="1" applyFill="1" applyBorder="1" applyAlignment="1">
      <alignment horizontal="right" vertical="center" indent="1"/>
    </xf>
    <xf numFmtId="169" fontId="48" fillId="2" borderId="26" xfId="0" applyNumberFormat="1" applyFont="1" applyFill="1" applyBorder="1" applyAlignment="1">
      <alignment horizontal="right" vertical="center" indent="1"/>
    </xf>
    <xf numFmtId="169" fontId="12" fillId="2" borderId="28" xfId="0" applyNumberFormat="1" applyFont="1" applyFill="1" applyBorder="1"/>
    <xf numFmtId="169" fontId="12" fillId="0" borderId="18" xfId="0" applyNumberFormat="1" applyFont="1" applyFill="1" applyBorder="1" applyAlignment="1">
      <alignment horizontal="center" vertical="center"/>
    </xf>
    <xf numFmtId="0" fontId="12" fillId="0" borderId="18" xfId="0" applyFont="1" applyBorder="1" applyAlignment="1">
      <alignment wrapText="1"/>
    </xf>
    <xf numFmtId="0" fontId="12" fillId="0" borderId="18" xfId="0" applyFont="1" applyFill="1" applyBorder="1" applyAlignment="1">
      <alignment horizontal="center" vertical="center"/>
    </xf>
    <xf numFmtId="0" fontId="49" fillId="0" borderId="17" xfId="0" applyFont="1" applyBorder="1" applyAlignment="1">
      <alignment horizontal="center" wrapText="1"/>
    </xf>
    <xf numFmtId="0" fontId="3" fillId="0" borderId="0" xfId="0" applyFont="1"/>
    <xf numFmtId="165" fontId="14" fillId="3" borderId="31" xfId="0" applyNumberFormat="1" applyFont="1" applyFill="1" applyBorder="1" applyAlignment="1">
      <alignment horizontal="left" vertical="center" indent="1"/>
    </xf>
    <xf numFmtId="0" fontId="3" fillId="0" borderId="0" xfId="0" applyFont="1"/>
    <xf numFmtId="0" fontId="3" fillId="0" borderId="0" xfId="0" applyFont="1"/>
    <xf numFmtId="0" fontId="5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165" fontId="52" fillId="3" borderId="31" xfId="0" applyNumberFormat="1" applyFont="1" applyFill="1" applyBorder="1" applyAlignment="1">
      <alignment horizontal="left" vertical="center" indent="1"/>
    </xf>
    <xf numFmtId="169" fontId="27" fillId="5" borderId="23" xfId="0" applyNumberFormat="1" applyFont="1" applyFill="1" applyBorder="1" applyAlignment="1">
      <alignment horizontal="right" vertical="center" indent="1"/>
    </xf>
    <xf numFmtId="169" fontId="25" fillId="4" borderId="26" xfId="0" applyNumberFormat="1" applyFont="1" applyFill="1" applyBorder="1" applyAlignment="1">
      <alignment horizontal="right" vertical="center" indent="1"/>
    </xf>
    <xf numFmtId="169" fontId="29" fillId="5" borderId="28" xfId="0" applyNumberFormat="1" applyFont="1" applyFill="1" applyBorder="1"/>
    <xf numFmtId="0" fontId="3" fillId="0" borderId="0" xfId="0" applyFont="1"/>
    <xf numFmtId="0" fontId="53" fillId="0" borderId="0" xfId="0" applyFont="1" applyAlignment="1">
      <alignment horizontal="left"/>
    </xf>
    <xf numFmtId="0" fontId="23" fillId="0" borderId="17" xfId="0" applyFont="1" applyBorder="1" applyAlignment="1">
      <alignment horizontal="center" wrapText="1"/>
    </xf>
    <xf numFmtId="166" fontId="12" fillId="0" borderId="18" xfId="0" applyNumberFormat="1" applyFont="1" applyFill="1" applyBorder="1" applyAlignment="1">
      <alignment horizontal="center" vertical="center"/>
    </xf>
    <xf numFmtId="166" fontId="12" fillId="0" borderId="19" xfId="0" applyNumberFormat="1" applyFont="1" applyFill="1" applyBorder="1" applyAlignment="1">
      <alignment horizontal="center" vertical="center"/>
    </xf>
    <xf numFmtId="166" fontId="48" fillId="2" borderId="23" xfId="0" applyNumberFormat="1" applyFont="1" applyFill="1" applyBorder="1" applyAlignment="1">
      <alignment horizontal="right" vertical="center" indent="1"/>
    </xf>
    <xf numFmtId="166" fontId="48" fillId="2" borderId="26" xfId="0" applyNumberFormat="1" applyFont="1" applyFill="1" applyBorder="1" applyAlignment="1">
      <alignment horizontal="right" vertical="center" indent="1"/>
    </xf>
    <xf numFmtId="166" fontId="12" fillId="2" borderId="28" xfId="0" applyNumberFormat="1" applyFont="1" applyFill="1" applyBorder="1"/>
    <xf numFmtId="0" fontId="3" fillId="0" borderId="0" xfId="0" applyFont="1"/>
    <xf numFmtId="0" fontId="54" fillId="7" borderId="32" xfId="0" applyFont="1" applyFill="1" applyBorder="1" applyAlignment="1">
      <alignment horizontal="center" vertical="center" wrapText="1" readingOrder="1"/>
    </xf>
    <xf numFmtId="0" fontId="54" fillId="7" borderId="33" xfId="0" applyFont="1" applyFill="1" applyBorder="1" applyAlignment="1">
      <alignment horizontal="center" vertical="center" wrapText="1" readingOrder="1"/>
    </xf>
    <xf numFmtId="0" fontId="54" fillId="7" borderId="34" xfId="0" applyFont="1" applyFill="1" applyBorder="1" applyAlignment="1">
      <alignment horizontal="center" vertical="center" wrapText="1" readingOrder="1"/>
    </xf>
    <xf numFmtId="0" fontId="55" fillId="0" borderId="35" xfId="0" applyFont="1" applyBorder="1" applyAlignment="1">
      <alignment horizontal="center" vertical="center" readingOrder="1"/>
    </xf>
    <xf numFmtId="0" fontId="55" fillId="0" borderId="36" xfId="0" applyFont="1" applyBorder="1" applyAlignment="1">
      <alignment horizontal="left" vertical="center" wrapText="1" readingOrder="1"/>
    </xf>
    <xf numFmtId="0" fontId="56" fillId="8" borderId="37" xfId="0" applyFont="1" applyFill="1" applyBorder="1" applyAlignment="1">
      <alignment horizontal="right" vertical="center" readingOrder="1"/>
    </xf>
    <xf numFmtId="0" fontId="55" fillId="0" borderId="38" xfId="0" applyFont="1" applyBorder="1" applyAlignment="1">
      <alignment horizontal="center" vertical="center" readingOrder="1"/>
    </xf>
    <xf numFmtId="0" fontId="55" fillId="0" borderId="39" xfId="0" applyFont="1" applyBorder="1" applyAlignment="1">
      <alignment horizontal="left" vertical="center" wrapText="1" readingOrder="1"/>
    </xf>
    <xf numFmtId="0" fontId="3" fillId="0" borderId="0" xfId="0" applyFont="1"/>
    <xf numFmtId="166" fontId="26" fillId="2" borderId="22" xfId="6" applyNumberFormat="1" applyFont="1" applyFill="1" applyBorder="1">
      <alignment horizontal="right"/>
    </xf>
    <xf numFmtId="166" fontId="26" fillId="2" borderId="25" xfId="6" applyNumberFormat="1" applyFont="1" applyFill="1" applyBorder="1">
      <alignment horizontal="right"/>
    </xf>
    <xf numFmtId="166" fontId="26" fillId="2" borderId="28" xfId="0" applyNumberFormat="1" applyFont="1" applyFill="1" applyBorder="1" applyAlignment="1">
      <alignment horizontal="right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14" fontId="60" fillId="0" borderId="0" xfId="0" applyNumberFormat="1" applyFont="1" applyAlignment="1">
      <alignment vertical="center"/>
    </xf>
    <xf numFmtId="0" fontId="59" fillId="0" borderId="0" xfId="0" applyFont="1" applyAlignment="1">
      <alignment horizontal="center" vertical="center"/>
    </xf>
    <xf numFmtId="0" fontId="3" fillId="0" borderId="0" xfId="0" applyFont="1"/>
    <xf numFmtId="0" fontId="20" fillId="0" borderId="0" xfId="0" applyFont="1"/>
    <xf numFmtId="166" fontId="3" fillId="0" borderId="0" xfId="0" applyNumberFormat="1" applyFont="1"/>
    <xf numFmtId="0" fontId="3" fillId="0" borderId="0" xfId="0" applyFont="1"/>
    <xf numFmtId="0" fontId="53" fillId="0" borderId="0" xfId="0" applyFont="1"/>
    <xf numFmtId="166" fontId="22" fillId="5" borderId="11" xfId="0" applyNumberFormat="1" applyFont="1" applyFill="1" applyBorder="1" applyAlignment="1">
      <alignment horizontal="center" vertical="center" wrapText="1"/>
    </xf>
    <xf numFmtId="166" fontId="22" fillId="5" borderId="12" xfId="0" applyNumberFormat="1" applyFont="1" applyFill="1" applyBorder="1" applyAlignment="1">
      <alignment horizontal="center" vertical="center"/>
    </xf>
    <xf numFmtId="166" fontId="24" fillId="0" borderId="18" xfId="0" applyNumberFormat="1" applyFont="1" applyFill="1" applyBorder="1" applyAlignment="1">
      <alignment horizontal="right" vertical="center"/>
    </xf>
    <xf numFmtId="166" fontId="12" fillId="0" borderId="19" xfId="0" applyNumberFormat="1" applyFont="1" applyFill="1" applyBorder="1" applyAlignment="1">
      <alignment horizontal="right" vertical="center"/>
    </xf>
    <xf numFmtId="166" fontId="12" fillId="0" borderId="21" xfId="0" applyNumberFormat="1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/>
    <xf numFmtId="0" fontId="62" fillId="0" borderId="0" xfId="0" applyFont="1"/>
    <xf numFmtId="0" fontId="63" fillId="0" borderId="40" xfId="0" applyFont="1" applyBorder="1" applyAlignment="1">
      <alignment horizontal="left" vertical="center"/>
    </xf>
    <xf numFmtId="0" fontId="64" fillId="0" borderId="0" xfId="0" applyFont="1"/>
    <xf numFmtId="0" fontId="3" fillId="0" borderId="0" xfId="0" applyFont="1"/>
    <xf numFmtId="0" fontId="37" fillId="0" borderId="0" xfId="0" applyFont="1" applyAlignment="1">
      <alignment horizontal="justify" vertical="center"/>
    </xf>
    <xf numFmtId="0" fontId="38" fillId="0" borderId="0" xfId="0" applyFont="1" applyAlignment="1">
      <alignment horizontal="justify" vertical="center"/>
    </xf>
    <xf numFmtId="0" fontId="36" fillId="0" borderId="0" xfId="0" applyFont="1" applyAlignment="1">
      <alignment horizontal="justify" vertical="center"/>
    </xf>
    <xf numFmtId="0" fontId="30" fillId="0" borderId="0" xfId="0" applyFont="1" applyAlignment="1">
      <alignment horizontal="left"/>
    </xf>
    <xf numFmtId="0" fontId="40" fillId="0" borderId="0" xfId="2" applyFont="1" applyBorder="1" applyAlignment="1">
      <alignment horizontal="right" vertical="center"/>
    </xf>
    <xf numFmtId="0" fontId="15" fillId="0" borderId="0" xfId="1" applyFont="1" applyBorder="1" applyAlignment="1">
      <alignment vertical="top"/>
    </xf>
    <xf numFmtId="0" fontId="20" fillId="0" borderId="0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3" fillId="0" borderId="0" xfId="0" applyFont="1"/>
    <xf numFmtId="0" fontId="34" fillId="0" borderId="0" xfId="0" applyFont="1" applyAlignment="1">
      <alignment horizontal="justify" vertical="center"/>
    </xf>
    <xf numFmtId="0" fontId="36" fillId="6" borderId="0" xfId="0" applyFont="1" applyFill="1" applyAlignment="1">
      <alignment horizontal="justify" vertical="center"/>
    </xf>
    <xf numFmtId="170" fontId="40" fillId="0" borderId="0" xfId="2" applyNumberFormat="1" applyFont="1" applyBorder="1" applyAlignment="1">
      <alignment horizontal="right" vertical="center"/>
    </xf>
  </cellXfs>
  <cellStyles count="7">
    <cellStyle name="Hipervínculo" xfId="5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3 2" xfId="6" xr:uid="{00000000-0005-0000-0000-000004000000}"/>
    <cellStyle name="Texto explicativo" xfId="1" builtinId="53"/>
    <cellStyle name="Texto explicativo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1403350</xdr:colOff>
      <xdr:row>4</xdr:row>
      <xdr:rowOff>174625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125" y="190500"/>
          <a:ext cx="4197350" cy="1079500"/>
        </a:xfrm>
        <a:prstGeom prst="rect">
          <a:avLst/>
        </a:prstGeom>
      </xdr:spPr>
    </xdr:pic>
    <xdr:clientData/>
  </xdr:twoCellAnchor>
  <xdr:twoCellAnchor editAs="oneCell">
    <xdr:from>
      <xdr:col>3</xdr:col>
      <xdr:colOff>295466</xdr:colOff>
      <xdr:row>65</xdr:row>
      <xdr:rowOff>31750</xdr:rowOff>
    </xdr:from>
    <xdr:to>
      <xdr:col>4</xdr:col>
      <xdr:colOff>1014094</xdr:colOff>
      <xdr:row>67</xdr:row>
      <xdr:rowOff>111125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2708466" y="18811875"/>
          <a:ext cx="1591753" cy="682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85726</xdr:rowOff>
    </xdr:from>
    <xdr:to>
      <xdr:col>4</xdr:col>
      <xdr:colOff>828675</xdr:colOff>
      <xdr:row>5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76226"/>
          <a:ext cx="3600450" cy="1143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225916</xdr:colOff>
      <xdr:row>0</xdr:row>
      <xdr:rowOff>179635</xdr:rowOff>
    </xdr:from>
    <xdr:to>
      <xdr:col>4</xdr:col>
      <xdr:colOff>617113</xdr:colOff>
      <xdr:row>5</xdr:row>
      <xdr:rowOff>53662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289" y="179635"/>
          <a:ext cx="3195035" cy="122899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138721</xdr:colOff>
      <xdr:row>1</xdr:row>
      <xdr:rowOff>19050</xdr:rowOff>
    </xdr:from>
    <xdr:to>
      <xdr:col>4</xdr:col>
      <xdr:colOff>866775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021" y="209550"/>
          <a:ext cx="3566504" cy="1200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491147</xdr:colOff>
      <xdr:row>1</xdr:row>
      <xdr:rowOff>0</xdr:rowOff>
    </xdr:from>
    <xdr:to>
      <xdr:col>4</xdr:col>
      <xdr:colOff>3162300</xdr:colOff>
      <xdr:row>5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147" y="190500"/>
          <a:ext cx="5976328" cy="1295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85726</xdr:rowOff>
    </xdr:from>
    <xdr:to>
      <xdr:col>4</xdr:col>
      <xdr:colOff>1453815</xdr:colOff>
      <xdr:row>5</xdr:row>
      <xdr:rowOff>33421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416" y="269542"/>
          <a:ext cx="4206373" cy="111743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</xdr:rowOff>
    </xdr:from>
    <xdr:to>
      <xdr:col>4</xdr:col>
      <xdr:colOff>679450</xdr:colOff>
      <xdr:row>4</xdr:row>
      <xdr:rowOff>314326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190501"/>
          <a:ext cx="3451225" cy="1200150"/>
        </a:xfrm>
        <a:prstGeom prst="rect">
          <a:avLst/>
        </a:prstGeom>
      </xdr:spPr>
    </xdr:pic>
    <xdr:clientData/>
  </xdr:twoCellAnchor>
  <xdr:twoCellAnchor editAs="oneCell">
    <xdr:from>
      <xdr:col>3</xdr:col>
      <xdr:colOff>565340</xdr:colOff>
      <xdr:row>64</xdr:row>
      <xdr:rowOff>31750</xdr:rowOff>
    </xdr:from>
    <xdr:to>
      <xdr:col>4</xdr:col>
      <xdr:colOff>2460624</xdr:colOff>
      <xdr:row>68</xdr:row>
      <xdr:rowOff>158750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10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978340" y="18240375"/>
          <a:ext cx="2768409" cy="13335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3</xdr:row>
      <xdr:rowOff>38100</xdr:rowOff>
    </xdr:from>
    <xdr:to>
      <xdr:col>10</xdr:col>
      <xdr:colOff>38100</xdr:colOff>
      <xdr:row>9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609600"/>
          <a:ext cx="417195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180975</xdr:rowOff>
    </xdr:from>
    <xdr:to>
      <xdr:col>2</xdr:col>
      <xdr:colOff>171450</xdr:colOff>
      <xdr:row>12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23975"/>
          <a:ext cx="1695450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1</xdr:col>
      <xdr:colOff>746426</xdr:colOff>
      <xdr:row>19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62225"/>
          <a:ext cx="1508426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1083</xdr:rowOff>
    </xdr:from>
    <xdr:to>
      <xdr:col>1</xdr:col>
      <xdr:colOff>742949</xdr:colOff>
      <xdr:row>27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001583"/>
          <a:ext cx="1504949" cy="1303842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7</xdr:row>
      <xdr:rowOff>57634</xdr:rowOff>
    </xdr:from>
    <xdr:to>
      <xdr:col>14</xdr:col>
      <xdr:colOff>304800</xdr:colOff>
      <xdr:row>13</xdr:row>
      <xdr:rowOff>104442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34500" y="1391134"/>
          <a:ext cx="1638300" cy="1189808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304801</xdr:colOff>
      <xdr:row>14</xdr:row>
      <xdr:rowOff>76200</xdr:rowOff>
    </xdr:from>
    <xdr:to>
      <xdr:col>13</xdr:col>
      <xdr:colOff>742951</xdr:colOff>
      <xdr:row>20</xdr:row>
      <xdr:rowOff>104776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48801" y="2743200"/>
          <a:ext cx="1200150" cy="1171576"/>
        </a:xfrm>
        <a:prstGeom prst="rect">
          <a:avLst/>
        </a:prstGeom>
      </xdr:spPr>
    </xdr:pic>
    <xdr:clientData/>
  </xdr:twoCellAnchor>
  <xdr:twoCellAnchor editAs="oneCell">
    <xdr:from>
      <xdr:col>12</xdr:col>
      <xdr:colOff>323851</xdr:colOff>
      <xdr:row>21</xdr:row>
      <xdr:rowOff>180975</xdr:rowOff>
    </xdr:from>
    <xdr:to>
      <xdr:col>13</xdr:col>
      <xdr:colOff>514351</xdr:colOff>
      <xdr:row>27</xdr:row>
      <xdr:rowOff>57151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67851" y="4181475"/>
          <a:ext cx="952500" cy="1019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</xdr:row>
      <xdr:rowOff>152400</xdr:rowOff>
    </xdr:from>
    <xdr:to>
      <xdr:col>5</xdr:col>
      <xdr:colOff>504825</xdr:colOff>
      <xdr:row>9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914400"/>
          <a:ext cx="4171950" cy="942975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20</xdr:row>
      <xdr:rowOff>171450</xdr:rowOff>
    </xdr:from>
    <xdr:to>
      <xdr:col>9</xdr:col>
      <xdr:colOff>285750</xdr:colOff>
      <xdr:row>26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3981450"/>
          <a:ext cx="1304925" cy="9906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13</xdr:row>
      <xdr:rowOff>9525</xdr:rowOff>
    </xdr:from>
    <xdr:to>
      <xdr:col>7</xdr:col>
      <xdr:colOff>232076</xdr:colOff>
      <xdr:row>19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50" y="2486025"/>
          <a:ext cx="1508426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12</xdr:row>
      <xdr:rowOff>172533</xdr:rowOff>
    </xdr:from>
    <xdr:to>
      <xdr:col>5</xdr:col>
      <xdr:colOff>190499</xdr:colOff>
      <xdr:row>19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95550" y="2458533"/>
          <a:ext cx="1504949" cy="130384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20</xdr:row>
      <xdr:rowOff>171934</xdr:rowOff>
    </xdr:from>
    <xdr:to>
      <xdr:col>7</xdr:col>
      <xdr:colOff>304800</xdr:colOff>
      <xdr:row>27</xdr:row>
      <xdr:rowOff>28242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0" y="3981934"/>
          <a:ext cx="1638300" cy="118980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428626</xdr:colOff>
      <xdr:row>12</xdr:row>
      <xdr:rowOff>114300</xdr:rowOff>
    </xdr:from>
    <xdr:to>
      <xdr:col>9</xdr:col>
      <xdr:colOff>104776</xdr:colOff>
      <xdr:row>18</xdr:row>
      <xdr:rowOff>142876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62626" y="2400300"/>
          <a:ext cx="1200150" cy="1171576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295276</xdr:colOff>
      <xdr:row>21</xdr:row>
      <xdr:rowOff>133350</xdr:rowOff>
    </xdr:from>
    <xdr:to>
      <xdr:col>4</xdr:col>
      <xdr:colOff>485776</xdr:colOff>
      <xdr:row>27</xdr:row>
      <xdr:rowOff>9526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81276" y="4133850"/>
          <a:ext cx="952500" cy="1019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641350</xdr:colOff>
      <xdr:row>4</xdr:row>
      <xdr:rowOff>160812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05" y="185552"/>
          <a:ext cx="3449370" cy="10390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641350</xdr:colOff>
      <xdr:row>3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125" y="190500"/>
          <a:ext cx="3435350" cy="825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500672</xdr:colOff>
      <xdr:row>1</xdr:row>
      <xdr:rowOff>0</xdr:rowOff>
    </xdr:from>
    <xdr:to>
      <xdr:col>4</xdr:col>
      <xdr:colOff>1819518</xdr:colOff>
      <xdr:row>5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672" y="195385"/>
          <a:ext cx="4628173" cy="12108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481622</xdr:colOff>
      <xdr:row>0</xdr:row>
      <xdr:rowOff>95251</xdr:rowOff>
    </xdr:from>
    <xdr:to>
      <xdr:col>4</xdr:col>
      <xdr:colOff>895593</xdr:colOff>
      <xdr:row>4</xdr:row>
      <xdr:rowOff>142876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622" y="95251"/>
          <a:ext cx="3719146" cy="1123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171451</xdr:rowOff>
    </xdr:from>
    <xdr:to>
      <xdr:col>4</xdr:col>
      <xdr:colOff>323851</xdr:colOff>
      <xdr:row>4</xdr:row>
      <xdr:rowOff>47626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6" y="171451"/>
          <a:ext cx="3105150" cy="952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31750</xdr:colOff>
      <xdr:row>5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90500"/>
          <a:ext cx="3451225" cy="8128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635000</xdr:colOff>
      <xdr:row>30</xdr:row>
      <xdr:rowOff>206374</xdr:rowOff>
    </xdr:from>
    <xdr:to>
      <xdr:col>4</xdr:col>
      <xdr:colOff>5148676</xdr:colOff>
      <xdr:row>45</xdr:row>
      <xdr:rowOff>31749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1125" y="8270874"/>
          <a:ext cx="4513676" cy="38258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491147</xdr:colOff>
      <xdr:row>1</xdr:row>
      <xdr:rowOff>0</xdr:rowOff>
    </xdr:from>
    <xdr:to>
      <xdr:col>4</xdr:col>
      <xdr:colOff>905118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147" y="190500"/>
          <a:ext cx="3719146" cy="8858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491147</xdr:colOff>
      <xdr:row>1</xdr:row>
      <xdr:rowOff>0</xdr:rowOff>
    </xdr:from>
    <xdr:to>
      <xdr:col>4</xdr:col>
      <xdr:colOff>143118</xdr:colOff>
      <xdr:row>4</xdr:row>
      <xdr:rowOff>219075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147" y="190500"/>
          <a:ext cx="2957146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obando@pertingenieros.com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4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Joel.Garcia@stork.com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lmacenves@consersa.pe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ordenes.compras@profesionalesasociados.pe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4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Joel.Garcia@stork.com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obando@pertingenieros.com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15.xml"/><Relationship Id="rId4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iero.Erazo@stork.com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ean.inonan@profesionalesasociados.pe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obando@pertingenieros.com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el.Garcia@stork.com" TargetMode="External"/><Relationship Id="rId2" Type="http://schemas.openxmlformats.org/officeDocument/2006/relationships/hyperlink" Target="mailto:nicolassoto.38@hotmail.com" TargetMode="External"/><Relationship Id="rId1" Type="http://schemas.openxmlformats.org/officeDocument/2006/relationships/hyperlink" Target="mailto:nicolassoto.38@hotmail.com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view="pageBreakPreview" topLeftCell="A13" zoomScale="60" zoomScaleNormal="100" workbookViewId="0">
      <selection sqref="A1:XFD1048576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2" customWidth="1"/>
    <col min="4" max="4" width="13.140625" style="2" customWidth="1"/>
    <col min="5" max="5" width="54.42578125" style="2" customWidth="1"/>
    <col min="6" max="6" width="28.140625" style="2" customWidth="1"/>
    <col min="7" max="7" width="36.5703125" style="2" customWidth="1"/>
    <col min="8" max="8" width="6" style="2" customWidth="1"/>
    <col min="9" max="9" width="9.140625" style="2" customWidth="1"/>
    <col min="10" max="16384" width="9.140625" style="2"/>
  </cols>
  <sheetData>
    <row r="1" spans="1:7" ht="15" customHeight="1"/>
    <row r="2" spans="1:7" ht="38.25" customHeight="1">
      <c r="C2" s="3"/>
      <c r="D2" s="4"/>
      <c r="E2" s="5"/>
      <c r="F2" s="200" t="s">
        <v>0</v>
      </c>
      <c r="G2" s="200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  <c r="F4" s="9"/>
      <c r="G4" s="9"/>
    </row>
    <row r="5" spans="1:7" s="10" customFormat="1" ht="36" customHeight="1" thickBot="1">
      <c r="A5" s="6"/>
      <c r="B5" s="6"/>
      <c r="C5" s="11"/>
      <c r="D5" s="12"/>
      <c r="E5" s="4"/>
      <c r="F5" s="9"/>
      <c r="G5" s="9"/>
    </row>
    <row r="6" spans="1:7" ht="20.100000000000001" customHeight="1">
      <c r="B6" s="13"/>
      <c r="C6" s="14" t="s">
        <v>1</v>
      </c>
      <c r="D6" s="14"/>
      <c r="E6" s="15" t="s">
        <v>8</v>
      </c>
      <c r="F6" s="16">
        <v>20611852771</v>
      </c>
      <c r="G6" s="17"/>
    </row>
    <row r="7" spans="1:7" ht="20.100000000000001" customHeight="1">
      <c r="B7" s="18"/>
      <c r="C7" s="201" t="s">
        <v>48</v>
      </c>
      <c r="D7" s="201"/>
      <c r="E7" s="201"/>
      <c r="F7" s="19" t="s">
        <v>50</v>
      </c>
      <c r="G7" s="20"/>
    </row>
    <row r="8" spans="1:7" s="27" customFormat="1" ht="20.100000000000001" customHeight="1">
      <c r="A8" s="21"/>
      <c r="B8" s="22"/>
      <c r="C8" s="23"/>
      <c r="D8" s="23"/>
      <c r="E8" s="24" t="s">
        <v>49</v>
      </c>
      <c r="F8" s="25">
        <v>991577385</v>
      </c>
      <c r="G8" s="26"/>
    </row>
    <row r="9" spans="1:7" s="27" customFormat="1" ht="20.100000000000001" customHeight="1" thickBot="1">
      <c r="A9" s="21"/>
      <c r="B9" s="28"/>
      <c r="C9" s="29"/>
      <c r="D9" s="29"/>
      <c r="E9" s="30" t="s">
        <v>13</v>
      </c>
      <c r="F9" s="31" t="s">
        <v>2</v>
      </c>
      <c r="G9" s="32"/>
    </row>
    <row r="10" spans="1:7" s="27" customFormat="1" ht="20.100000000000001" customHeight="1">
      <c r="A10" s="21"/>
      <c r="B10" s="33"/>
      <c r="C10" s="23"/>
      <c r="D10" s="23"/>
      <c r="E10" s="23"/>
      <c r="F10" s="24"/>
      <c r="G10" s="34"/>
    </row>
    <row r="11" spans="1:7" s="27" customFormat="1" ht="20.100000000000001" customHeight="1" thickBot="1">
      <c r="A11" s="21"/>
      <c r="B11" s="21"/>
      <c r="C11" s="23"/>
      <c r="D11" s="23"/>
      <c r="E11" s="23"/>
      <c r="F11" s="35"/>
      <c r="G11" s="36"/>
    </row>
    <row r="12" spans="1:7" ht="23.1" customHeight="1">
      <c r="A12" s="21"/>
      <c r="B12" s="37"/>
      <c r="C12" s="38" t="s">
        <v>3</v>
      </c>
      <c r="D12" s="39"/>
      <c r="E12" s="40" t="s">
        <v>4</v>
      </c>
      <c r="F12" s="41" t="s">
        <v>5</v>
      </c>
      <c r="G12" s="42"/>
    </row>
    <row r="13" spans="1:7" ht="23.1" customHeight="1">
      <c r="B13" s="18"/>
      <c r="C13" s="43"/>
      <c r="D13" s="43"/>
      <c r="E13" s="43" t="s">
        <v>6</v>
      </c>
      <c r="F13" s="44" t="s">
        <v>7</v>
      </c>
      <c r="G13" s="45"/>
    </row>
    <row r="14" spans="1:7" ht="23.1" customHeight="1">
      <c r="B14" s="18"/>
      <c r="C14" s="43"/>
      <c r="D14" s="43"/>
      <c r="E14" s="43" t="s">
        <v>8</v>
      </c>
      <c r="F14" s="44" t="s">
        <v>9</v>
      </c>
      <c r="G14" s="45"/>
    </row>
    <row r="15" spans="1:7" ht="23.1" customHeight="1">
      <c r="B15" s="18"/>
      <c r="C15" s="46"/>
      <c r="D15" s="46"/>
      <c r="E15" s="43" t="s">
        <v>10</v>
      </c>
      <c r="F15" s="202" t="s">
        <v>11</v>
      </c>
      <c r="G15" s="203"/>
    </row>
    <row r="16" spans="1:7" ht="23.1" customHeight="1">
      <c r="B16" s="18"/>
      <c r="C16" s="46"/>
      <c r="D16" s="46"/>
      <c r="E16" s="25" t="s">
        <v>12</v>
      </c>
      <c r="F16" s="25">
        <v>924030810</v>
      </c>
      <c r="G16" s="45"/>
    </row>
    <row r="17" spans="1:7" s="123" customFormat="1" ht="23.1" customHeight="1">
      <c r="A17" s="1"/>
      <c r="B17" s="18"/>
      <c r="C17" s="46"/>
      <c r="D17" s="46"/>
      <c r="E17" s="25" t="s">
        <v>13</v>
      </c>
      <c r="F17" s="34" t="s">
        <v>14</v>
      </c>
      <c r="G17" s="45"/>
    </row>
    <row r="18" spans="1:7" ht="23.1" customHeight="1" thickBot="1">
      <c r="B18" s="47"/>
      <c r="C18" s="48"/>
      <c r="D18" s="48"/>
      <c r="E18" s="49" t="s">
        <v>51</v>
      </c>
      <c r="F18" s="125" t="s">
        <v>79</v>
      </c>
      <c r="G18" s="50"/>
    </row>
    <row r="19" spans="1:7" ht="20.100000000000001" customHeight="1" thickBot="1">
      <c r="C19" s="51"/>
      <c r="D19" s="51"/>
      <c r="E19" s="52"/>
      <c r="F19" s="27"/>
      <c r="G19" s="27"/>
    </row>
    <row r="20" spans="1:7" ht="28.5" customHeight="1" thickBot="1">
      <c r="B20" s="128"/>
      <c r="C20" s="131" t="s">
        <v>59</v>
      </c>
      <c r="D20" s="130"/>
      <c r="E20" s="132" t="s">
        <v>62</v>
      </c>
      <c r="F20" s="132" t="s">
        <v>61</v>
      </c>
      <c r="G20" s="129"/>
    </row>
    <row r="21" spans="1:7" s="58" customFormat="1" ht="20.100000000000001" customHeight="1">
      <c r="A21" s="53"/>
      <c r="B21" s="53"/>
      <c r="C21" s="54"/>
      <c r="D21" s="54"/>
      <c r="E21" s="55"/>
      <c r="F21" s="56"/>
      <c r="G21" s="57"/>
    </row>
    <row r="22" spans="1:7" ht="20.100000000000001" customHeight="1">
      <c r="A22" s="59" t="s">
        <v>15</v>
      </c>
      <c r="B22" s="59" t="s">
        <v>16</v>
      </c>
      <c r="C22" s="60" t="s">
        <v>17</v>
      </c>
      <c r="D22" s="61" t="s">
        <v>18</v>
      </c>
      <c r="E22" s="61" t="s">
        <v>19</v>
      </c>
      <c r="F22" s="62" t="s">
        <v>20</v>
      </c>
      <c r="G22" s="63" t="s">
        <v>21</v>
      </c>
    </row>
    <row r="23" spans="1:7" ht="24.95" customHeight="1">
      <c r="A23" s="64">
        <v>1</v>
      </c>
      <c r="B23" s="65" t="s">
        <v>22</v>
      </c>
      <c r="C23" s="66">
        <v>800</v>
      </c>
      <c r="D23" s="66" t="s">
        <v>23</v>
      </c>
      <c r="E23" s="67" t="s">
        <v>45</v>
      </c>
      <c r="F23" s="68">
        <v>7.3</v>
      </c>
      <c r="G23" s="69">
        <f>C23*F23</f>
        <v>5840</v>
      </c>
    </row>
    <row r="24" spans="1:7" ht="24.95" customHeight="1">
      <c r="A24" s="70">
        <v>2</v>
      </c>
      <c r="B24" s="71" t="s">
        <v>24</v>
      </c>
      <c r="C24" s="72">
        <v>800</v>
      </c>
      <c r="D24" s="72" t="s">
        <v>23</v>
      </c>
      <c r="E24" s="73" t="s">
        <v>46</v>
      </c>
      <c r="F24" s="74">
        <v>6.8</v>
      </c>
      <c r="G24" s="75">
        <f t="shared" ref="G24:G25" si="0">C24*F24</f>
        <v>5440</v>
      </c>
    </row>
    <row r="25" spans="1:7" ht="24.95" customHeight="1">
      <c r="A25" s="70">
        <v>3</v>
      </c>
      <c r="B25" s="71" t="s">
        <v>25</v>
      </c>
      <c r="C25" s="72">
        <v>800</v>
      </c>
      <c r="D25" s="72" t="s">
        <v>23</v>
      </c>
      <c r="E25" s="73" t="s">
        <v>47</v>
      </c>
      <c r="F25" s="74">
        <v>6.5</v>
      </c>
      <c r="G25" s="75">
        <f t="shared" si="0"/>
        <v>5200</v>
      </c>
    </row>
    <row r="26" spans="1:7" ht="20.100000000000001" customHeight="1">
      <c r="A26" s="76"/>
      <c r="B26" s="77"/>
      <c r="C26" s="78"/>
      <c r="D26" s="78"/>
      <c r="E26" s="79"/>
      <c r="F26" s="80"/>
      <c r="G26" s="81"/>
    </row>
    <row r="27" spans="1:7" ht="20.100000000000001" customHeight="1">
      <c r="A27" s="76"/>
      <c r="B27" s="77"/>
      <c r="C27" s="78"/>
      <c r="D27" s="78"/>
      <c r="E27" s="79"/>
      <c r="F27" s="80"/>
      <c r="G27" s="81"/>
    </row>
    <row r="28" spans="1:7" ht="20.100000000000001" customHeight="1">
      <c r="A28" s="76"/>
      <c r="B28" s="77"/>
      <c r="C28" s="79"/>
      <c r="D28" s="79"/>
      <c r="E28" s="79"/>
      <c r="F28" s="82"/>
      <c r="G28" s="83"/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6"/>
      <c r="B39" s="77"/>
      <c r="C39" s="79"/>
      <c r="D39" s="79"/>
      <c r="E39" s="79"/>
      <c r="F39" s="82"/>
      <c r="G39" s="83"/>
    </row>
    <row r="40" spans="1:7" ht="20.100000000000001" customHeight="1">
      <c r="A40" s="76"/>
      <c r="B40" s="77"/>
      <c r="C40" s="79"/>
      <c r="D40" s="79"/>
      <c r="E40" s="79"/>
      <c r="F40" s="82"/>
      <c r="G40" s="83"/>
    </row>
    <row r="41" spans="1:7" ht="20.100000000000001" customHeight="1">
      <c r="A41" s="77"/>
      <c r="B41" s="77"/>
      <c r="C41" s="84"/>
      <c r="D41" s="84"/>
      <c r="E41" s="84"/>
      <c r="F41" s="85"/>
      <c r="G41" s="86"/>
    </row>
    <row r="42" spans="1:7" ht="23.25" customHeight="1" thickBot="1">
      <c r="C42" s="87"/>
      <c r="D42" s="87"/>
      <c r="E42" s="88"/>
      <c r="F42" s="89" t="s">
        <v>26</v>
      </c>
      <c r="G42" s="90">
        <f>SUBTOTAL(109,G23:G41)</f>
        <v>16480</v>
      </c>
    </row>
    <row r="43" spans="1:7" ht="20.100000000000001" customHeight="1" thickBot="1">
      <c r="C43" s="91"/>
      <c r="D43" s="91"/>
      <c r="E43" s="92"/>
      <c r="F43" s="93" t="s">
        <v>27</v>
      </c>
      <c r="G43" s="94">
        <f>G42*0.18</f>
        <v>2966.4</v>
      </c>
    </row>
    <row r="44" spans="1:7" ht="25.5" customHeight="1" thickTop="1">
      <c r="C44" s="95"/>
      <c r="D44" s="95"/>
      <c r="E44" s="96"/>
      <c r="F44" s="97" t="s">
        <v>28</v>
      </c>
      <c r="G44" s="98">
        <f>+SUM(G42:G43)</f>
        <v>19446.400000000001</v>
      </c>
    </row>
    <row r="45" spans="1:7" ht="23.25" customHeight="1">
      <c r="C45" s="204"/>
      <c r="D45" s="204"/>
      <c r="E45" s="204"/>
      <c r="F45" s="204"/>
      <c r="G45" s="204"/>
    </row>
    <row r="46" spans="1:7" ht="20.100000000000001" customHeight="1">
      <c r="A46" s="21"/>
      <c r="B46" s="21"/>
    </row>
    <row r="47" spans="1:7" ht="21.95" customHeight="1">
      <c r="A47" s="99" t="s">
        <v>29</v>
      </c>
      <c r="B47" s="100"/>
      <c r="C47" s="100"/>
      <c r="D47" s="100"/>
      <c r="E47" s="101"/>
      <c r="F47" s="102"/>
    </row>
    <row r="48" spans="1:7" ht="21.95" customHeight="1">
      <c r="A48" s="99" t="s">
        <v>53</v>
      </c>
      <c r="B48" s="100"/>
      <c r="C48" s="100"/>
      <c r="D48" s="100"/>
      <c r="E48" s="101"/>
      <c r="F48" s="102"/>
    </row>
    <row r="49" spans="1:6" ht="21.95" customHeight="1">
      <c r="A49" s="99" t="s">
        <v>30</v>
      </c>
      <c r="B49" s="100"/>
      <c r="C49" s="100"/>
      <c r="D49" s="100"/>
      <c r="E49" s="101"/>
      <c r="F49" s="102"/>
    </row>
    <row r="50" spans="1:6" ht="21.95" customHeight="1">
      <c r="A50" s="99" t="s">
        <v>31</v>
      </c>
      <c r="B50" s="100"/>
      <c r="C50" s="100"/>
      <c r="D50" s="100"/>
      <c r="E50" s="101"/>
      <c r="F50" s="102"/>
    </row>
    <row r="51" spans="1:6" ht="21.95" customHeight="1">
      <c r="A51" s="103"/>
      <c r="B51" s="104"/>
      <c r="C51" s="104"/>
      <c r="D51" s="104"/>
      <c r="E51" s="104"/>
      <c r="F51" s="102"/>
    </row>
    <row r="52" spans="1:6" ht="21.95" customHeight="1">
      <c r="A52" s="99" t="s">
        <v>33</v>
      </c>
      <c r="B52" s="100"/>
      <c r="C52" s="100"/>
      <c r="D52" s="100"/>
      <c r="E52" s="101"/>
      <c r="F52" s="101"/>
    </row>
    <row r="53" spans="1:6" ht="38.25" customHeight="1">
      <c r="A53" s="105" t="s">
        <v>34</v>
      </c>
      <c r="B53" s="105"/>
      <c r="C53" s="105"/>
      <c r="D53" s="105"/>
      <c r="E53" s="105"/>
      <c r="F53" s="105"/>
    </row>
    <row r="54" spans="1:6" ht="21.95" customHeight="1">
      <c r="A54" s="205" t="s">
        <v>35</v>
      </c>
      <c r="B54" s="205"/>
      <c r="C54" s="205"/>
      <c r="D54" s="205"/>
      <c r="E54" s="205"/>
      <c r="F54" s="205"/>
    </row>
    <row r="55" spans="1:6" ht="30.75" customHeight="1">
      <c r="A55" s="105" t="s">
        <v>36</v>
      </c>
      <c r="B55" s="105"/>
      <c r="C55" s="105"/>
      <c r="D55" s="105"/>
      <c r="E55" s="105"/>
      <c r="F55" s="105"/>
    </row>
    <row r="56" spans="1:6" ht="21.95" customHeight="1">
      <c r="A56" s="205" t="s">
        <v>37</v>
      </c>
      <c r="B56" s="205"/>
      <c r="C56" s="205"/>
      <c r="D56" s="205"/>
      <c r="E56" s="205"/>
      <c r="F56" s="205"/>
    </row>
    <row r="57" spans="1:6">
      <c r="A57" s="196"/>
      <c r="B57" s="196"/>
      <c r="C57" s="196"/>
      <c r="D57" s="196"/>
      <c r="E57" s="196"/>
      <c r="F57" s="196"/>
    </row>
    <row r="58" spans="1:6" ht="24" thickBot="1">
      <c r="A58" s="197"/>
      <c r="B58" s="197"/>
      <c r="C58" s="197"/>
      <c r="D58" s="197"/>
      <c r="E58" s="197"/>
      <c r="F58" s="197"/>
    </row>
    <row r="59" spans="1:6" ht="26.25">
      <c r="A59" s="106" t="s">
        <v>38</v>
      </c>
      <c r="B59" s="107"/>
      <c r="C59" s="107"/>
      <c r="D59" s="108"/>
      <c r="E59" s="109"/>
      <c r="F59" s="110"/>
    </row>
    <row r="60" spans="1:6" ht="26.25">
      <c r="A60" s="111" t="s">
        <v>39</v>
      </c>
      <c r="B60" s="112"/>
      <c r="C60" s="112"/>
      <c r="D60" s="113"/>
      <c r="E60" s="114"/>
      <c r="F60" s="110"/>
    </row>
    <row r="61" spans="1:6" ht="26.25">
      <c r="A61" s="111" t="s">
        <v>40</v>
      </c>
      <c r="B61" s="112"/>
      <c r="C61" s="112"/>
      <c r="D61" s="113"/>
      <c r="E61" s="114"/>
      <c r="F61" s="110"/>
    </row>
    <row r="62" spans="1:6" ht="24" customHeight="1" thickBot="1">
      <c r="A62" s="115" t="s">
        <v>41</v>
      </c>
      <c r="B62" s="116"/>
      <c r="C62" s="116"/>
      <c r="D62" s="116"/>
      <c r="E62" s="117"/>
      <c r="F62" s="110"/>
    </row>
    <row r="63" spans="1:6">
      <c r="A63" s="118"/>
      <c r="B63" s="118"/>
      <c r="C63" s="118"/>
      <c r="D63" s="118"/>
      <c r="E63" s="110"/>
      <c r="F63" s="110"/>
    </row>
    <row r="64" spans="1:6" ht="23.25" customHeight="1">
      <c r="A64" s="198" t="s">
        <v>42</v>
      </c>
      <c r="B64" s="198"/>
      <c r="C64" s="198"/>
      <c r="D64" s="198"/>
      <c r="E64" s="198"/>
      <c r="F64" s="198"/>
    </row>
    <row r="65" spans="1:6">
      <c r="A65" s="119"/>
      <c r="B65" s="119"/>
      <c r="C65" s="120"/>
      <c r="D65" s="120"/>
      <c r="E65" s="120"/>
      <c r="F65" s="120"/>
    </row>
    <row r="66" spans="1:6">
      <c r="A66" s="99" t="s">
        <v>43</v>
      </c>
      <c r="B66" s="99"/>
      <c r="C66" s="100"/>
      <c r="D66" s="120"/>
      <c r="E66" s="120"/>
      <c r="F66" s="120"/>
    </row>
    <row r="67" spans="1:6">
      <c r="A67" s="99" t="s">
        <v>44</v>
      </c>
      <c r="B67" s="99"/>
      <c r="C67" s="100"/>
      <c r="D67" s="120"/>
      <c r="E67" s="120"/>
      <c r="F67" s="120"/>
    </row>
    <row r="68" spans="1:6">
      <c r="A68" s="199">
        <v>991577385</v>
      </c>
      <c r="B68" s="199"/>
      <c r="C68" s="100"/>
      <c r="D68" s="120"/>
      <c r="E68" s="120"/>
      <c r="F68" s="120"/>
    </row>
    <row r="69" spans="1:6">
      <c r="A69" s="121" t="s">
        <v>2</v>
      </c>
      <c r="B69" s="99"/>
      <c r="C69" s="100"/>
      <c r="D69" s="120"/>
      <c r="E69" s="120"/>
      <c r="F69" s="120"/>
    </row>
    <row r="70" spans="1:6">
      <c r="A70"/>
      <c r="B70" s="122"/>
      <c r="C70" s="122"/>
    </row>
  </sheetData>
  <mergeCells count="10">
    <mergeCell ref="A57:F57"/>
    <mergeCell ref="A58:F58"/>
    <mergeCell ref="A64:F64"/>
    <mergeCell ref="A68:B68"/>
    <mergeCell ref="F2:G2"/>
    <mergeCell ref="C7:E7"/>
    <mergeCell ref="F15:G15"/>
    <mergeCell ref="C45:G45"/>
    <mergeCell ref="A54:F54"/>
    <mergeCell ref="A56:F56"/>
  </mergeCells>
  <hyperlinks>
    <hyperlink ref="A69" r:id="rId1" xr:uid="{00000000-0004-0000-0000-000000000000}"/>
    <hyperlink ref="F9" r:id="rId2" xr:uid="{00000000-0004-0000-0000-000001000000}"/>
    <hyperlink ref="F17" r:id="rId3" xr:uid="{00000000-0004-0000-0000-000002000000}"/>
  </hyperlinks>
  <pageMargins left="0.62992125984251968" right="0.19685039370078741" top="0.19685039370078741" bottom="0.19685039370078741" header="0.11811023622047245" footer="0"/>
  <pageSetup scale="50" orientation="portrait" horizontalDpi="300" verticalDpi="300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4"/>
  <sheetViews>
    <sheetView view="pageBreakPreview" zoomScale="60" zoomScaleNormal="69" workbookViewId="0">
      <selection sqref="A1:XFD1048576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61" customWidth="1"/>
    <col min="4" max="4" width="13.140625" style="161" customWidth="1"/>
    <col min="5" max="5" width="77.5703125" style="161" customWidth="1"/>
    <col min="6" max="6" width="18.85546875" style="161" customWidth="1"/>
    <col min="7" max="7" width="42" style="161" customWidth="1"/>
    <col min="8" max="8" width="6" style="161" customWidth="1"/>
    <col min="9" max="9" width="9.140625" style="161" customWidth="1"/>
    <col min="10" max="16384" width="9.140625" style="161"/>
  </cols>
  <sheetData>
    <row r="1" spans="1:7" ht="15" customHeight="1"/>
    <row r="2" spans="1:7" ht="38.25" customHeight="1">
      <c r="C2" s="3"/>
      <c r="D2" s="4"/>
      <c r="E2" s="5"/>
      <c r="F2" s="207">
        <v>45272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71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41" t="s">
        <v>72</v>
      </c>
      <c r="G13" s="42"/>
    </row>
    <row r="14" spans="1:7" ht="23.1" customHeight="1">
      <c r="B14" s="18"/>
      <c r="C14" s="43"/>
      <c r="D14" s="43"/>
      <c r="E14" s="43" t="s">
        <v>6</v>
      </c>
      <c r="F14" s="44" t="s">
        <v>73</v>
      </c>
      <c r="G14" s="45"/>
    </row>
    <row r="15" spans="1:7" ht="23.1" customHeight="1">
      <c r="B15" s="18"/>
      <c r="C15" s="43"/>
      <c r="D15" s="43"/>
      <c r="E15" s="43" t="s">
        <v>8</v>
      </c>
      <c r="F15" s="133">
        <v>20281244222</v>
      </c>
      <c r="G15" s="45"/>
    </row>
    <row r="16" spans="1:7" ht="23.1" customHeight="1">
      <c r="B16" s="18"/>
      <c r="C16" s="46"/>
      <c r="D16" s="46"/>
      <c r="E16" s="43" t="s">
        <v>10</v>
      </c>
      <c r="F16" s="202" t="s">
        <v>74</v>
      </c>
      <c r="G16" s="203"/>
    </row>
    <row r="17" spans="1:7" ht="23.1" customHeight="1">
      <c r="B17" s="18"/>
      <c r="C17" s="46"/>
      <c r="D17" s="46"/>
      <c r="E17" s="25" t="s">
        <v>12</v>
      </c>
      <c r="F17" s="25">
        <v>924892882</v>
      </c>
      <c r="G17" s="45"/>
    </row>
    <row r="18" spans="1:7" ht="23.1" customHeight="1">
      <c r="B18" s="18"/>
      <c r="C18" s="46"/>
      <c r="D18" s="46"/>
      <c r="E18" s="25" t="s">
        <v>13</v>
      </c>
      <c r="F18" s="34" t="s">
        <v>75</v>
      </c>
      <c r="G18" s="45"/>
    </row>
    <row r="19" spans="1:7" ht="23.1" customHeight="1" thickBot="1">
      <c r="B19" s="47"/>
      <c r="C19" s="48"/>
      <c r="D19" s="48"/>
      <c r="E19" s="49" t="s">
        <v>51</v>
      </c>
      <c r="F19" s="125" t="s">
        <v>52</v>
      </c>
      <c r="G19" s="50"/>
    </row>
    <row r="20" spans="1:7" ht="20.100000000000001" customHeight="1" thickBot="1">
      <c r="C20" s="51"/>
      <c r="D20" s="51"/>
      <c r="E20" s="52"/>
      <c r="F20" s="27"/>
      <c r="G20" s="27"/>
    </row>
    <row r="21" spans="1:7" ht="28.5" customHeight="1" thickBot="1">
      <c r="B21" s="128"/>
      <c r="C21" s="131" t="s">
        <v>59</v>
      </c>
      <c r="D21" s="130"/>
      <c r="E21" s="132" t="s">
        <v>66</v>
      </c>
      <c r="F21" s="132" t="s">
        <v>95</v>
      </c>
      <c r="G21" s="143" t="s">
        <v>85</v>
      </c>
    </row>
    <row r="22" spans="1:7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7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173</v>
      </c>
      <c r="G23" s="63" t="s">
        <v>21</v>
      </c>
    </row>
    <row r="24" spans="1:7" ht="20.100000000000001" customHeight="1">
      <c r="A24" s="155">
        <v>1</v>
      </c>
      <c r="B24" s="139" t="s">
        <v>96</v>
      </c>
      <c r="C24" s="140">
        <v>40</v>
      </c>
      <c r="D24" s="140" t="s">
        <v>99</v>
      </c>
      <c r="E24" s="147" t="s">
        <v>101</v>
      </c>
      <c r="F24" s="156">
        <v>17.100000000000001</v>
      </c>
      <c r="G24" s="157">
        <f>C24*F24</f>
        <v>684</v>
      </c>
    </row>
    <row r="25" spans="1:7" ht="20.100000000000001" customHeight="1">
      <c r="A25" s="155">
        <v>2</v>
      </c>
      <c r="B25" s="139" t="s">
        <v>97</v>
      </c>
      <c r="C25" s="78">
        <v>40</v>
      </c>
      <c r="D25" s="140" t="s">
        <v>99</v>
      </c>
      <c r="E25" s="147" t="s">
        <v>102</v>
      </c>
      <c r="F25" s="156">
        <v>17.100000000000001</v>
      </c>
      <c r="G25" s="157">
        <f t="shared" ref="G25:G26" si="0">C25*F25</f>
        <v>684</v>
      </c>
    </row>
    <row r="26" spans="1:7" ht="20.100000000000001" customHeight="1">
      <c r="A26" s="155">
        <v>3</v>
      </c>
      <c r="B26" s="139" t="s">
        <v>98</v>
      </c>
      <c r="C26" s="140">
        <v>40</v>
      </c>
      <c r="D26" s="140" t="s">
        <v>99</v>
      </c>
      <c r="E26" s="147" t="s">
        <v>172</v>
      </c>
      <c r="F26" s="156">
        <v>19.5</v>
      </c>
      <c r="G26" s="157">
        <f t="shared" si="0"/>
        <v>780</v>
      </c>
    </row>
    <row r="27" spans="1:7" ht="20.100000000000001" customHeight="1">
      <c r="A27" s="76"/>
      <c r="B27" s="77"/>
      <c r="C27" s="79"/>
      <c r="D27" s="79"/>
      <c r="E27" s="79"/>
      <c r="F27" s="82"/>
      <c r="G27" s="83"/>
    </row>
    <row r="28" spans="1:7" ht="20.100000000000001" customHeight="1">
      <c r="A28" s="76"/>
      <c r="B28" s="77"/>
      <c r="C28" s="79"/>
      <c r="D28" s="79"/>
      <c r="E28" s="79"/>
      <c r="F28" s="82"/>
      <c r="G28" s="83"/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171" t="s">
        <v>26</v>
      </c>
      <c r="G40" s="158">
        <f>SUBTOTAL(109,G24:G39)</f>
        <v>2148</v>
      </c>
    </row>
    <row r="41" spans="1:7" ht="21.75" customHeight="1" thickBot="1">
      <c r="C41" s="91"/>
      <c r="D41" s="91"/>
      <c r="E41" s="92"/>
      <c r="F41" s="172" t="s">
        <v>27</v>
      </c>
      <c r="G41" s="159">
        <f>G40*0.18</f>
        <v>386.64</v>
      </c>
    </row>
    <row r="42" spans="1:7" ht="25.5" customHeight="1" thickTop="1">
      <c r="C42" s="95"/>
      <c r="D42" s="95"/>
      <c r="E42" s="96"/>
      <c r="F42" s="173" t="s">
        <v>28</v>
      </c>
      <c r="G42" s="160">
        <f>+SUM(G40:G41)</f>
        <v>2534.64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77</v>
      </c>
      <c r="B54" s="112"/>
      <c r="C54" s="112"/>
      <c r="D54" s="113"/>
      <c r="E54" s="114"/>
      <c r="F54" s="110"/>
    </row>
    <row r="55" spans="1:6" ht="26.25">
      <c r="A55" s="111" t="s">
        <v>78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900-000000000000}"/>
    <hyperlink ref="F10" r:id="rId2" xr:uid="{00000000-0004-0000-0900-000001000000}"/>
  </hyperlinks>
  <pageMargins left="0.7" right="0.7" top="0.75" bottom="0.75" header="0.3" footer="0.3"/>
  <pageSetup scale="47" orientation="portrait" horizontalDpi="300" verticalDpi="300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4"/>
  <sheetViews>
    <sheetView topLeftCell="A10" zoomScale="64" zoomScaleNormal="64" workbookViewId="0">
      <selection activeCell="B24" sqref="B24:G26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61" customWidth="1"/>
    <col min="4" max="4" width="13.140625" style="161" customWidth="1"/>
    <col min="5" max="5" width="77.5703125" style="161" customWidth="1"/>
    <col min="6" max="6" width="18.85546875" style="161" customWidth="1"/>
    <col min="7" max="7" width="42" style="161" customWidth="1"/>
    <col min="8" max="8" width="6" style="161" customWidth="1"/>
    <col min="9" max="9" width="9.140625" style="161" customWidth="1"/>
    <col min="10" max="16384" width="9.140625" style="161"/>
  </cols>
  <sheetData>
    <row r="1" spans="1:7" ht="15" customHeight="1"/>
    <row r="2" spans="1:7" ht="38.25" customHeight="1">
      <c r="C2" s="3"/>
      <c r="D2" s="4"/>
      <c r="E2" s="5"/>
      <c r="F2" s="207">
        <v>45272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71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41" t="s">
        <v>72</v>
      </c>
      <c r="G13" s="42"/>
    </row>
    <row r="14" spans="1:7" ht="23.1" customHeight="1">
      <c r="B14" s="18"/>
      <c r="C14" s="43"/>
      <c r="D14" s="43"/>
      <c r="E14" s="43" t="s">
        <v>6</v>
      </c>
      <c r="F14" s="44" t="s">
        <v>73</v>
      </c>
      <c r="G14" s="45"/>
    </row>
    <row r="15" spans="1:7" ht="23.1" customHeight="1">
      <c r="B15" s="18"/>
      <c r="C15" s="43"/>
      <c r="D15" s="43"/>
      <c r="E15" s="43" t="s">
        <v>8</v>
      </c>
      <c r="F15" s="133">
        <v>20281244222</v>
      </c>
      <c r="G15" s="45"/>
    </row>
    <row r="16" spans="1:7" ht="23.1" customHeight="1">
      <c r="B16" s="18"/>
      <c r="C16" s="46"/>
      <c r="D16" s="46"/>
      <c r="E16" s="43" t="s">
        <v>10</v>
      </c>
      <c r="F16" s="202" t="s">
        <v>74</v>
      </c>
      <c r="G16" s="203"/>
    </row>
    <row r="17" spans="1:7" ht="23.1" customHeight="1">
      <c r="B17" s="18"/>
      <c r="C17" s="46"/>
      <c r="D17" s="46"/>
      <c r="E17" s="25" t="s">
        <v>12</v>
      </c>
      <c r="F17" s="25">
        <v>924892882</v>
      </c>
      <c r="G17" s="45"/>
    </row>
    <row r="18" spans="1:7" ht="23.1" customHeight="1">
      <c r="B18" s="18"/>
      <c r="C18" s="46"/>
      <c r="D18" s="46"/>
      <c r="E18" s="25" t="s">
        <v>13</v>
      </c>
      <c r="F18" s="34" t="s">
        <v>75</v>
      </c>
      <c r="G18" s="45"/>
    </row>
    <row r="19" spans="1:7" ht="23.1" customHeight="1" thickBot="1">
      <c r="B19" s="47"/>
      <c r="C19" s="48"/>
      <c r="D19" s="48"/>
      <c r="E19" s="49" t="s">
        <v>51</v>
      </c>
      <c r="F19" s="125" t="s">
        <v>52</v>
      </c>
      <c r="G19" s="50"/>
    </row>
    <row r="20" spans="1:7" ht="20.100000000000001" customHeight="1" thickBot="1">
      <c r="C20" s="51"/>
      <c r="D20" s="51"/>
      <c r="E20" s="52"/>
      <c r="F20" s="27"/>
      <c r="G20" s="27"/>
    </row>
    <row r="21" spans="1:7" ht="28.5" customHeight="1" thickBot="1">
      <c r="B21" s="128"/>
      <c r="C21" s="131" t="s">
        <v>59</v>
      </c>
      <c r="D21" s="130"/>
      <c r="E21" s="132" t="s">
        <v>66</v>
      </c>
      <c r="F21" s="132" t="s">
        <v>95</v>
      </c>
      <c r="G21" s="143" t="s">
        <v>85</v>
      </c>
    </row>
    <row r="22" spans="1:7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7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173</v>
      </c>
      <c r="G23" s="63" t="s">
        <v>21</v>
      </c>
    </row>
    <row r="24" spans="1:7" ht="20.100000000000001" customHeight="1">
      <c r="A24" s="155">
        <v>1</v>
      </c>
      <c r="B24" s="139" t="s">
        <v>96</v>
      </c>
      <c r="C24" s="140">
        <v>40</v>
      </c>
      <c r="D24" s="140" t="s">
        <v>99</v>
      </c>
      <c r="E24" s="147" t="s">
        <v>101</v>
      </c>
      <c r="F24" s="156">
        <v>17.100000000000001</v>
      </c>
      <c r="G24" s="157">
        <f>C24*F24</f>
        <v>684</v>
      </c>
    </row>
    <row r="25" spans="1:7" ht="20.100000000000001" customHeight="1">
      <c r="A25" s="155">
        <v>2</v>
      </c>
      <c r="B25" s="139" t="s">
        <v>97</v>
      </c>
      <c r="C25" s="78">
        <v>40</v>
      </c>
      <c r="D25" s="140" t="s">
        <v>99</v>
      </c>
      <c r="E25" s="147" t="s">
        <v>102</v>
      </c>
      <c r="F25" s="156">
        <v>17.100000000000001</v>
      </c>
      <c r="G25" s="157">
        <f t="shared" ref="G25:G26" si="0">C25*F25</f>
        <v>684</v>
      </c>
    </row>
    <row r="26" spans="1:7" ht="20.100000000000001" customHeight="1">
      <c r="A26" s="155">
        <v>3</v>
      </c>
      <c r="B26" s="139" t="s">
        <v>98</v>
      </c>
      <c r="C26" s="140">
        <v>40</v>
      </c>
      <c r="D26" s="140" t="s">
        <v>99</v>
      </c>
      <c r="E26" s="147" t="s">
        <v>172</v>
      </c>
      <c r="F26" s="156">
        <v>19.5</v>
      </c>
      <c r="G26" s="157">
        <f t="shared" si="0"/>
        <v>780</v>
      </c>
    </row>
    <row r="27" spans="1:7" ht="20.100000000000001" customHeight="1">
      <c r="A27" s="76"/>
      <c r="B27" s="77"/>
      <c r="C27" s="79"/>
      <c r="D27" s="79"/>
      <c r="E27" s="79"/>
      <c r="F27" s="82"/>
      <c r="G27" s="83"/>
    </row>
    <row r="28" spans="1:7" ht="20.100000000000001" customHeight="1">
      <c r="A28" s="76"/>
      <c r="B28" s="77"/>
      <c r="C28" s="79"/>
      <c r="D28" s="79"/>
      <c r="E28" s="79"/>
      <c r="F28" s="82"/>
      <c r="G28" s="83"/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171" t="s">
        <v>26</v>
      </c>
      <c r="G40" s="158">
        <f>SUBTOTAL(109,G24:G39)</f>
        <v>2148</v>
      </c>
    </row>
    <row r="41" spans="1:7" ht="21.75" customHeight="1" thickBot="1">
      <c r="C41" s="91"/>
      <c r="D41" s="91"/>
      <c r="E41" s="92"/>
      <c r="F41" s="172" t="s">
        <v>27</v>
      </c>
      <c r="G41" s="159">
        <f>G40*0.18</f>
        <v>386.64</v>
      </c>
    </row>
    <row r="42" spans="1:7" ht="25.5" customHeight="1" thickTop="1">
      <c r="C42" s="95"/>
      <c r="D42" s="95"/>
      <c r="E42" s="96"/>
      <c r="F42" s="173" t="s">
        <v>28</v>
      </c>
      <c r="G42" s="160">
        <f>+SUM(G40:G41)</f>
        <v>2534.64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77</v>
      </c>
      <c r="B54" s="112"/>
      <c r="C54" s="112"/>
      <c r="D54" s="113"/>
      <c r="E54" s="114"/>
      <c r="F54" s="110"/>
    </row>
    <row r="55" spans="1:6" ht="26.25">
      <c r="A55" s="111" t="s">
        <v>78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A00-000000000000}"/>
    <hyperlink ref="F10" r:id="rId2" xr:uid="{00000000-0004-0000-0A00-000001000000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4"/>
  <sheetViews>
    <sheetView view="pageBreakPreview" zoomScale="60" zoomScaleNormal="98" workbookViewId="0">
      <selection sqref="A1:XFD1048576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70" customWidth="1"/>
    <col min="4" max="4" width="13.140625" style="170" customWidth="1"/>
    <col min="5" max="5" width="81.7109375" style="170" customWidth="1"/>
    <col min="6" max="6" width="23.42578125" style="170" customWidth="1"/>
    <col min="7" max="7" width="36.5703125" style="170" customWidth="1"/>
    <col min="8" max="8" width="1.28515625" style="170" customWidth="1"/>
    <col min="9" max="9" width="9.140625" style="170" hidden="1" customWidth="1"/>
    <col min="10" max="10" width="13" style="170" hidden="1" customWidth="1"/>
    <col min="11" max="11" width="9.140625" style="170" hidden="1" customWidth="1"/>
    <col min="12" max="16384" width="9.140625" style="170"/>
  </cols>
  <sheetData>
    <row r="1" spans="1:7" ht="15" customHeight="1"/>
    <row r="2" spans="1:7" ht="38.25" customHeight="1">
      <c r="C2" s="3"/>
      <c r="D2" s="4"/>
      <c r="E2" s="5"/>
      <c r="F2" s="207">
        <v>45281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105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41" t="s">
        <v>106</v>
      </c>
      <c r="G13" s="42"/>
    </row>
    <row r="14" spans="1:7" ht="23.1" customHeight="1">
      <c r="B14" s="18"/>
      <c r="C14" s="43"/>
      <c r="D14" s="43"/>
      <c r="E14" s="43" t="s">
        <v>6</v>
      </c>
      <c r="F14" s="44" t="s">
        <v>90</v>
      </c>
      <c r="G14" s="45"/>
    </row>
    <row r="15" spans="1:7" ht="23.1" customHeight="1">
      <c r="B15" s="18"/>
      <c r="C15" s="43"/>
      <c r="D15" s="43"/>
      <c r="E15" s="43" t="s">
        <v>8</v>
      </c>
      <c r="F15" s="154">
        <v>20492518311</v>
      </c>
      <c r="G15" s="45"/>
    </row>
    <row r="16" spans="1:7" ht="23.1" customHeight="1">
      <c r="B16" s="18"/>
      <c r="C16" s="46"/>
      <c r="D16" s="46"/>
      <c r="E16" s="43" t="s">
        <v>10</v>
      </c>
      <c r="F16" s="202" t="s">
        <v>91</v>
      </c>
      <c r="G16" s="203"/>
    </row>
    <row r="17" spans="1:11" ht="23.1" customHeight="1">
      <c r="B17" s="18"/>
      <c r="C17" s="46"/>
      <c r="D17" s="46"/>
      <c r="E17" s="25" t="s">
        <v>12</v>
      </c>
      <c r="F17" s="25">
        <v>944341361</v>
      </c>
      <c r="G17" s="45"/>
    </row>
    <row r="18" spans="1:11" ht="23.1" customHeight="1">
      <c r="B18" s="18"/>
      <c r="C18" s="46"/>
      <c r="D18" s="46"/>
      <c r="E18" s="25" t="s">
        <v>13</v>
      </c>
      <c r="F18" s="34" t="s">
        <v>107</v>
      </c>
      <c r="G18" s="45"/>
    </row>
    <row r="19" spans="1:11" ht="23.1" customHeight="1" thickBot="1">
      <c r="B19" s="47"/>
      <c r="C19" s="48"/>
      <c r="D19" s="48"/>
      <c r="E19" s="49" t="s">
        <v>51</v>
      </c>
      <c r="F19" s="125" t="s">
        <v>93</v>
      </c>
      <c r="G19" s="50"/>
    </row>
    <row r="20" spans="1:11" ht="20.100000000000001" customHeight="1" thickBot="1">
      <c r="C20" s="51"/>
      <c r="D20" s="51"/>
      <c r="E20" s="52"/>
      <c r="F20" s="27"/>
      <c r="G20" s="27"/>
    </row>
    <row r="21" spans="1:11" ht="28.5" customHeight="1" thickBot="1">
      <c r="B21" s="128"/>
      <c r="C21" s="131" t="s">
        <v>59</v>
      </c>
      <c r="D21" s="130"/>
      <c r="E21" s="132" t="s">
        <v>94</v>
      </c>
      <c r="F21" s="132" t="s">
        <v>95</v>
      </c>
      <c r="G21" s="143" t="s">
        <v>85</v>
      </c>
    </row>
    <row r="22" spans="1:11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11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100</v>
      </c>
      <c r="G23" s="63" t="s">
        <v>21</v>
      </c>
    </row>
    <row r="24" spans="1:11" ht="20.100000000000001" customHeight="1">
      <c r="A24" s="155">
        <v>1</v>
      </c>
      <c r="B24" s="139" t="s">
        <v>110</v>
      </c>
      <c r="C24" s="140">
        <v>50</v>
      </c>
      <c r="D24" s="140" t="s">
        <v>211</v>
      </c>
      <c r="E24" s="181" t="s">
        <v>205</v>
      </c>
      <c r="F24" s="156">
        <v>2.9</v>
      </c>
      <c r="G24" s="157">
        <f>C24*F24</f>
        <v>145</v>
      </c>
      <c r="H24" s="182">
        <f>I24*F24</f>
        <v>3.3349999999999995</v>
      </c>
      <c r="I24" s="170">
        <v>1.1499999999999999</v>
      </c>
      <c r="J24" s="182">
        <f>F24/K24</f>
        <v>2.4576271186440679</v>
      </c>
      <c r="K24" s="170">
        <v>1.18</v>
      </c>
    </row>
    <row r="25" spans="1:11" ht="20.100000000000001" customHeight="1">
      <c r="A25" s="155">
        <v>2</v>
      </c>
      <c r="B25" s="139" t="s">
        <v>111</v>
      </c>
      <c r="C25" s="78">
        <v>60</v>
      </c>
      <c r="D25" s="140" t="s">
        <v>211</v>
      </c>
      <c r="E25" s="181" t="s">
        <v>206</v>
      </c>
      <c r="F25" s="156">
        <v>14.1</v>
      </c>
      <c r="G25" s="157">
        <f t="shared" ref="G25:G29" si="0">C25*F25</f>
        <v>846</v>
      </c>
      <c r="H25" s="182">
        <f t="shared" ref="H25:H29" si="1">I25*F25</f>
        <v>16.215</v>
      </c>
      <c r="I25" s="170">
        <v>1.1499999999999999</v>
      </c>
      <c r="J25" s="182">
        <f t="shared" ref="J25:J29" si="2">F25/K25</f>
        <v>11.949152542372882</v>
      </c>
      <c r="K25" s="170">
        <v>1.18</v>
      </c>
    </row>
    <row r="26" spans="1:11" ht="20.100000000000001" customHeight="1">
      <c r="A26" s="155">
        <v>3</v>
      </c>
      <c r="B26" s="139" t="s">
        <v>112</v>
      </c>
      <c r="C26" s="140">
        <v>30</v>
      </c>
      <c r="D26" s="140" t="s">
        <v>211</v>
      </c>
      <c r="E26" s="181" t="s">
        <v>207</v>
      </c>
      <c r="F26" s="156">
        <v>24.03</v>
      </c>
      <c r="G26" s="157">
        <f t="shared" si="0"/>
        <v>720.90000000000009</v>
      </c>
      <c r="H26" s="182">
        <f t="shared" si="1"/>
        <v>27.634499999999999</v>
      </c>
      <c r="I26" s="170">
        <v>1.1499999999999999</v>
      </c>
      <c r="J26" s="182">
        <f t="shared" si="2"/>
        <v>20.364406779661017</v>
      </c>
      <c r="K26" s="170">
        <v>1.18</v>
      </c>
    </row>
    <row r="27" spans="1:11" ht="20.100000000000001" customHeight="1">
      <c r="A27" s="155">
        <v>4</v>
      </c>
      <c r="B27" s="139" t="s">
        <v>113</v>
      </c>
      <c r="C27" s="78">
        <v>10</v>
      </c>
      <c r="D27" s="140" t="s">
        <v>211</v>
      </c>
      <c r="E27" s="181" t="s">
        <v>208</v>
      </c>
      <c r="F27" s="156">
        <v>21.58</v>
      </c>
      <c r="G27" s="157">
        <f t="shared" si="0"/>
        <v>215.79999999999998</v>
      </c>
      <c r="H27" s="182">
        <f t="shared" si="1"/>
        <v>24.816999999999997</v>
      </c>
      <c r="I27" s="170">
        <v>1.1499999999999999</v>
      </c>
      <c r="J27" s="182">
        <f t="shared" si="2"/>
        <v>18.288135593220339</v>
      </c>
      <c r="K27" s="170">
        <v>1.18</v>
      </c>
    </row>
    <row r="28" spans="1:11" ht="20.100000000000001" customHeight="1">
      <c r="A28" s="155">
        <v>5</v>
      </c>
      <c r="B28" s="139" t="s">
        <v>114</v>
      </c>
      <c r="C28" s="140">
        <v>10</v>
      </c>
      <c r="D28" s="140" t="s">
        <v>211</v>
      </c>
      <c r="E28" s="181" t="s">
        <v>209</v>
      </c>
      <c r="F28" s="156">
        <v>10.5</v>
      </c>
      <c r="G28" s="157">
        <f t="shared" si="0"/>
        <v>105</v>
      </c>
      <c r="H28" s="182">
        <f t="shared" si="1"/>
        <v>12.074999999999999</v>
      </c>
      <c r="I28" s="170">
        <v>1.1499999999999999</v>
      </c>
      <c r="J28" s="182">
        <f t="shared" si="2"/>
        <v>8.898305084745763</v>
      </c>
      <c r="K28" s="170">
        <v>1.18</v>
      </c>
    </row>
    <row r="29" spans="1:11" ht="20.100000000000001" customHeight="1">
      <c r="A29" s="76"/>
      <c r="B29" s="77"/>
      <c r="C29" s="78">
        <v>4</v>
      </c>
      <c r="D29" s="140" t="s">
        <v>211</v>
      </c>
      <c r="E29" s="181" t="s">
        <v>210</v>
      </c>
      <c r="F29" s="80">
        <v>28.5</v>
      </c>
      <c r="G29" s="157">
        <f t="shared" si="0"/>
        <v>114</v>
      </c>
      <c r="H29" s="182">
        <f t="shared" si="1"/>
        <v>32.774999999999999</v>
      </c>
      <c r="I29" s="170">
        <v>1.1499999999999999</v>
      </c>
      <c r="J29" s="182">
        <f t="shared" si="2"/>
        <v>24.152542372881356</v>
      </c>
      <c r="K29" s="170">
        <v>1.18</v>
      </c>
    </row>
    <row r="30" spans="1:11" ht="20.100000000000001" customHeight="1">
      <c r="A30" s="76"/>
      <c r="B30" s="77"/>
      <c r="C30" s="79"/>
      <c r="D30" s="79"/>
      <c r="E30" s="79"/>
      <c r="F30" s="82"/>
      <c r="G30" s="83"/>
    </row>
    <row r="31" spans="1:11" ht="20.100000000000001" customHeight="1">
      <c r="A31" s="76"/>
      <c r="B31" s="77"/>
      <c r="C31" s="79"/>
      <c r="D31" s="79"/>
      <c r="E31" s="79"/>
      <c r="F31" s="82"/>
      <c r="G31" s="83"/>
    </row>
    <row r="32" spans="1:11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89" t="s">
        <v>26</v>
      </c>
      <c r="G40" s="158">
        <f>SUBTOTAL(109,G24:G39)</f>
        <v>2146.6999999999998</v>
      </c>
    </row>
    <row r="41" spans="1:7" ht="21.75" customHeight="1" thickBot="1">
      <c r="C41" s="91"/>
      <c r="D41" s="91"/>
      <c r="E41" s="92"/>
      <c r="F41" s="93" t="s">
        <v>27</v>
      </c>
      <c r="G41" s="159">
        <f>G40*0.18</f>
        <v>386.40599999999995</v>
      </c>
    </row>
    <row r="42" spans="1:7" ht="25.5" customHeight="1" thickTop="1">
      <c r="C42" s="95"/>
      <c r="D42" s="95"/>
      <c r="E42" s="96"/>
      <c r="F42" s="97" t="s">
        <v>28</v>
      </c>
      <c r="G42" s="160">
        <f>+SUM(G40:G41)</f>
        <v>2533.1059999999998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69</v>
      </c>
      <c r="B54" s="112"/>
      <c r="C54" s="112"/>
      <c r="D54" s="113"/>
      <c r="E54" s="114"/>
      <c r="F54" s="110"/>
    </row>
    <row r="55" spans="1:6" ht="26.25">
      <c r="A55" s="111" t="s">
        <v>40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B00-000000000000}"/>
    <hyperlink ref="F10" r:id="rId2" xr:uid="{00000000-0004-0000-0B00-000001000000}"/>
    <hyperlink ref="F18" r:id="rId3" xr:uid="{00000000-0004-0000-0B00-000002000000}"/>
  </hyperlinks>
  <pageMargins left="0.7" right="0.7" top="0.75" bottom="0.75" header="0.3" footer="0.3"/>
  <pageSetup scale="48" orientation="portrait" horizontalDpi="300" verticalDpi="300" r:id="rId4"/>
  <colBreaks count="1" manualBreakCount="1">
    <brk id="7" max="1048575" man="1"/>
  </colBreaks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4"/>
  <sheetViews>
    <sheetView topLeftCell="A13" zoomScale="71" zoomScaleNormal="71" workbookViewId="0">
      <selection activeCell="E7" sqref="E7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80" customWidth="1"/>
    <col min="4" max="4" width="13.140625" style="180" customWidth="1"/>
    <col min="5" max="5" width="77.140625" style="180" customWidth="1"/>
    <col min="6" max="6" width="23.42578125" style="180" customWidth="1"/>
    <col min="7" max="7" width="40.42578125" style="180" customWidth="1"/>
    <col min="8" max="8" width="1.28515625" style="180" customWidth="1"/>
    <col min="9" max="9" width="9.140625" style="180" hidden="1" customWidth="1"/>
    <col min="10" max="10" width="13" style="180" hidden="1" customWidth="1"/>
    <col min="11" max="11" width="9.140625" style="180" hidden="1" customWidth="1"/>
    <col min="12" max="16384" width="9.140625" style="180"/>
  </cols>
  <sheetData>
    <row r="1" spans="1:7" ht="15" customHeight="1"/>
    <row r="2" spans="1:7" ht="38.25" customHeight="1">
      <c r="C2" s="3"/>
      <c r="D2" s="4"/>
      <c r="E2" s="5"/>
      <c r="F2" s="207">
        <v>45286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217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41" t="s">
        <v>212</v>
      </c>
      <c r="G13" s="42"/>
    </row>
    <row r="14" spans="1:7" ht="23.1" customHeight="1">
      <c r="B14" s="18"/>
      <c r="C14" s="43"/>
      <c r="D14" s="43"/>
      <c r="E14" s="43" t="s">
        <v>6</v>
      </c>
      <c r="F14" s="44" t="s">
        <v>213</v>
      </c>
      <c r="G14" s="45"/>
    </row>
    <row r="15" spans="1:7" ht="23.1" customHeight="1">
      <c r="B15" s="18"/>
      <c r="C15" s="43"/>
      <c r="D15" s="43"/>
      <c r="E15" s="43" t="s">
        <v>8</v>
      </c>
      <c r="F15" s="184" t="s">
        <v>214</v>
      </c>
      <c r="G15" s="45"/>
    </row>
    <row r="16" spans="1:7" ht="23.1" customHeight="1">
      <c r="B16" s="18"/>
      <c r="C16" s="46"/>
      <c r="D16" s="46"/>
      <c r="E16" s="43" t="s">
        <v>10</v>
      </c>
      <c r="F16" s="202" t="s">
        <v>215</v>
      </c>
      <c r="G16" s="203"/>
    </row>
    <row r="17" spans="1:11" ht="23.1" customHeight="1">
      <c r="B17" s="18"/>
      <c r="C17" s="46"/>
      <c r="D17" s="46"/>
      <c r="E17" s="25" t="s">
        <v>12</v>
      </c>
      <c r="F17" s="25">
        <v>981443372</v>
      </c>
      <c r="G17" s="45"/>
    </row>
    <row r="18" spans="1:11" ht="23.1" customHeight="1">
      <c r="B18" s="18"/>
      <c r="C18" s="46"/>
      <c r="D18" s="46"/>
      <c r="E18" s="25" t="s">
        <v>13</v>
      </c>
      <c r="F18" s="34" t="s">
        <v>216</v>
      </c>
      <c r="G18" s="45"/>
    </row>
    <row r="19" spans="1:11" ht="23.1" customHeight="1" thickBot="1">
      <c r="B19" s="47"/>
      <c r="C19" s="48"/>
      <c r="D19" s="48"/>
      <c r="E19" s="49" t="s">
        <v>51</v>
      </c>
      <c r="F19" s="125" t="s">
        <v>93</v>
      </c>
      <c r="G19" s="50"/>
    </row>
    <row r="20" spans="1:11" ht="20.100000000000001" customHeight="1" thickBot="1">
      <c r="C20" s="51"/>
      <c r="D20" s="51"/>
      <c r="E20" s="52"/>
      <c r="F20" s="27"/>
      <c r="G20" s="27"/>
    </row>
    <row r="21" spans="1:11" ht="28.5" customHeight="1" thickBot="1">
      <c r="B21" s="128"/>
      <c r="C21" s="131" t="s">
        <v>59</v>
      </c>
      <c r="D21" s="130"/>
      <c r="E21" s="132" t="s">
        <v>66</v>
      </c>
      <c r="F21" s="132" t="s">
        <v>95</v>
      </c>
      <c r="G21" s="143" t="s">
        <v>85</v>
      </c>
    </row>
    <row r="22" spans="1:11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11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100</v>
      </c>
      <c r="G23" s="63" t="s">
        <v>21</v>
      </c>
    </row>
    <row r="24" spans="1:11" ht="20.100000000000001" customHeight="1">
      <c r="A24" s="155">
        <v>1</v>
      </c>
      <c r="B24" s="139" t="s">
        <v>96</v>
      </c>
      <c r="C24" s="140">
        <v>40</v>
      </c>
      <c r="D24" s="140" t="s">
        <v>99</v>
      </c>
      <c r="E24" s="147" t="s">
        <v>101</v>
      </c>
      <c r="F24" s="156">
        <v>17.3</v>
      </c>
      <c r="G24" s="157">
        <f>C24*F24</f>
        <v>692</v>
      </c>
      <c r="H24" s="182">
        <f>I24*F24</f>
        <v>19.895</v>
      </c>
      <c r="I24" s="180">
        <v>1.1499999999999999</v>
      </c>
      <c r="J24" s="182">
        <f>F24/K24</f>
        <v>14.661016949152543</v>
      </c>
      <c r="K24" s="180">
        <v>1.18</v>
      </c>
    </row>
    <row r="25" spans="1:11" ht="20.100000000000001" customHeight="1">
      <c r="A25" s="155">
        <v>2</v>
      </c>
      <c r="B25" s="139" t="s">
        <v>97</v>
      </c>
      <c r="C25" s="78">
        <v>40</v>
      </c>
      <c r="D25" s="140" t="s">
        <v>99</v>
      </c>
      <c r="E25" s="147" t="s">
        <v>102</v>
      </c>
      <c r="F25" s="156">
        <v>17.3</v>
      </c>
      <c r="G25" s="157">
        <f t="shared" ref="G25:G26" si="0">C25*F25</f>
        <v>692</v>
      </c>
      <c r="H25" s="182">
        <f t="shared" ref="H25:H29" si="1">I25*F25</f>
        <v>19.895</v>
      </c>
      <c r="I25" s="180">
        <v>1.1499999999999999</v>
      </c>
      <c r="J25" s="182">
        <f t="shared" ref="J25:J29" si="2">F25/K25</f>
        <v>14.661016949152543</v>
      </c>
      <c r="K25" s="180">
        <v>1.18</v>
      </c>
    </row>
    <row r="26" spans="1:11" ht="20.100000000000001" customHeight="1">
      <c r="A26" s="155">
        <v>3</v>
      </c>
      <c r="B26" s="139" t="s">
        <v>98</v>
      </c>
      <c r="C26" s="140">
        <v>40</v>
      </c>
      <c r="D26" s="140" t="s">
        <v>99</v>
      </c>
      <c r="E26" s="147" t="s">
        <v>103</v>
      </c>
      <c r="F26" s="156">
        <v>19.7</v>
      </c>
      <c r="G26" s="157">
        <f t="shared" si="0"/>
        <v>788</v>
      </c>
      <c r="H26" s="182">
        <f t="shared" si="1"/>
        <v>22.654999999999998</v>
      </c>
      <c r="I26" s="180">
        <v>1.1499999999999999</v>
      </c>
      <c r="J26" s="182">
        <f t="shared" si="2"/>
        <v>16.694915254237287</v>
      </c>
      <c r="K26" s="180">
        <v>1.18</v>
      </c>
    </row>
    <row r="27" spans="1:11" ht="20.100000000000001" customHeight="1">
      <c r="A27" s="155"/>
      <c r="B27" s="139"/>
      <c r="C27" s="140"/>
      <c r="D27" s="140"/>
      <c r="E27" s="147"/>
      <c r="F27" s="156"/>
      <c r="G27" s="157"/>
      <c r="H27" s="182">
        <f t="shared" si="1"/>
        <v>0</v>
      </c>
      <c r="I27" s="180">
        <v>1.1499999999999999</v>
      </c>
      <c r="J27" s="182">
        <f t="shared" si="2"/>
        <v>0</v>
      </c>
      <c r="K27" s="180">
        <v>1.18</v>
      </c>
    </row>
    <row r="28" spans="1:11" ht="20.100000000000001" customHeight="1">
      <c r="A28" s="155"/>
      <c r="B28" s="139"/>
      <c r="C28" s="78"/>
      <c r="D28" s="140"/>
      <c r="E28" s="147"/>
      <c r="F28" s="156"/>
      <c r="G28" s="157"/>
      <c r="H28" s="182">
        <f t="shared" si="1"/>
        <v>0</v>
      </c>
      <c r="I28" s="180">
        <v>1.1499999999999999</v>
      </c>
      <c r="J28" s="182">
        <f t="shared" si="2"/>
        <v>0</v>
      </c>
      <c r="K28" s="180">
        <v>1.18</v>
      </c>
    </row>
    <row r="29" spans="1:11" ht="20.100000000000001" customHeight="1">
      <c r="A29" s="155"/>
      <c r="B29" s="139"/>
      <c r="C29" s="140"/>
      <c r="D29" s="140"/>
      <c r="E29" s="147"/>
      <c r="F29" s="156"/>
      <c r="G29" s="157"/>
      <c r="H29" s="182">
        <f t="shared" si="1"/>
        <v>0</v>
      </c>
      <c r="I29" s="180">
        <v>1.1499999999999999</v>
      </c>
      <c r="J29" s="182">
        <f t="shared" si="2"/>
        <v>0</v>
      </c>
      <c r="K29" s="180">
        <v>1.18</v>
      </c>
    </row>
    <row r="30" spans="1:11" ht="20.100000000000001" customHeight="1">
      <c r="A30" s="76"/>
      <c r="B30" s="77"/>
      <c r="C30" s="79"/>
      <c r="D30" s="79"/>
      <c r="E30" s="79"/>
      <c r="F30" s="82"/>
      <c r="G30" s="83"/>
    </row>
    <row r="31" spans="1:11" ht="20.100000000000001" customHeight="1">
      <c r="A31" s="76"/>
      <c r="B31" s="77"/>
      <c r="C31" s="79"/>
      <c r="D31" s="79"/>
      <c r="E31" s="79"/>
      <c r="F31" s="82"/>
      <c r="G31" s="83"/>
    </row>
    <row r="32" spans="1:11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89" t="s">
        <v>26</v>
      </c>
      <c r="G40" s="158">
        <f>SUBTOTAL(109,G24:G39)</f>
        <v>2172</v>
      </c>
    </row>
    <row r="41" spans="1:7" ht="21.75" customHeight="1" thickBot="1">
      <c r="C41" s="91"/>
      <c r="D41" s="91"/>
      <c r="E41" s="92"/>
      <c r="F41" s="93" t="s">
        <v>27</v>
      </c>
      <c r="G41" s="159">
        <f>G40*0.18</f>
        <v>390.96</v>
      </c>
    </row>
    <row r="42" spans="1:7" ht="25.5" customHeight="1" thickTop="1">
      <c r="C42" s="95"/>
      <c r="D42" s="95"/>
      <c r="E42" s="96"/>
      <c r="F42" s="97" t="s">
        <v>28</v>
      </c>
      <c r="G42" s="160">
        <f>+SUM(G40:G41)</f>
        <v>2562.96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69</v>
      </c>
      <c r="B54" s="112"/>
      <c r="C54" s="112"/>
      <c r="D54" s="113"/>
      <c r="E54" s="114"/>
      <c r="F54" s="110"/>
    </row>
    <row r="55" spans="1:6" ht="26.25">
      <c r="A55" s="111" t="s">
        <v>40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C00-000000000000}"/>
    <hyperlink ref="F10" r:id="rId2" xr:uid="{00000000-0004-0000-0C00-000001000000}"/>
    <hyperlink ref="F18" r:id="rId3" xr:uid="{00000000-0004-0000-0C00-000002000000}"/>
  </hyperlinks>
  <pageMargins left="0.7" right="0.7" top="0.75" bottom="0.75" header="0.3" footer="0.3"/>
  <pageSetup scale="47" orientation="portrait" horizontalDpi="300" verticalDpi="300" r:id="rId4"/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64"/>
  <sheetViews>
    <sheetView view="pageBreakPreview" topLeftCell="A7" zoomScale="60" zoomScaleNormal="100" workbookViewId="0">
      <selection activeCell="E10" sqref="E10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1.5703125" style="183" customWidth="1"/>
    <col min="4" max="4" width="16.140625" style="183" customWidth="1"/>
    <col min="5" max="5" width="54.42578125" style="183" customWidth="1"/>
    <col min="6" max="6" width="28.140625" style="183" customWidth="1"/>
    <col min="7" max="7" width="36.5703125" style="183" customWidth="1"/>
    <col min="8" max="8" width="6" style="183" customWidth="1"/>
    <col min="9" max="9" width="9.140625" style="183" customWidth="1"/>
    <col min="10" max="16384" width="9.140625" style="183"/>
  </cols>
  <sheetData>
    <row r="1" spans="1:7" ht="15" customHeight="1"/>
    <row r="2" spans="1:7" ht="38.25" customHeight="1">
      <c r="C2" s="3"/>
      <c r="D2" s="4"/>
      <c r="E2" s="5"/>
      <c r="F2" s="207">
        <v>45289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218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147" t="s">
        <v>219</v>
      </c>
      <c r="G13" s="146"/>
    </row>
    <row r="14" spans="1:7" ht="23.1" customHeight="1">
      <c r="B14" s="18"/>
      <c r="C14" s="43"/>
      <c r="D14" s="43"/>
      <c r="E14" s="43" t="s">
        <v>6</v>
      </c>
      <c r="F14" s="147" t="s">
        <v>83</v>
      </c>
      <c r="G14" s="146"/>
    </row>
    <row r="15" spans="1:7" ht="23.1" customHeight="1">
      <c r="B15" s="18"/>
      <c r="C15" s="43"/>
      <c r="D15" s="43"/>
      <c r="E15" s="43" t="s">
        <v>8</v>
      </c>
      <c r="F15" s="148">
        <v>20549011196</v>
      </c>
      <c r="G15" s="146"/>
    </row>
    <row r="16" spans="1:7" ht="23.1" customHeight="1">
      <c r="B16" s="18"/>
      <c r="C16" s="46"/>
      <c r="D16" s="46"/>
      <c r="E16" s="43" t="s">
        <v>10</v>
      </c>
      <c r="F16" s="202" t="s">
        <v>82</v>
      </c>
      <c r="G16" s="203"/>
    </row>
    <row r="17" spans="1:7" ht="23.1" customHeight="1">
      <c r="B17" s="18"/>
      <c r="C17" s="46"/>
      <c r="D17" s="46"/>
      <c r="E17" s="25" t="s">
        <v>12</v>
      </c>
      <c r="F17" s="25">
        <v>923523100</v>
      </c>
      <c r="G17" s="45"/>
    </row>
    <row r="18" spans="1:7" ht="23.1" customHeight="1">
      <c r="B18" s="18"/>
      <c r="C18" s="46"/>
      <c r="D18" s="46"/>
      <c r="E18" s="25" t="s">
        <v>13</v>
      </c>
      <c r="F18" s="34" t="s">
        <v>221</v>
      </c>
      <c r="G18" s="45"/>
    </row>
    <row r="19" spans="1:7" ht="23.1" customHeight="1" thickBot="1">
      <c r="B19" s="47"/>
      <c r="C19" s="48"/>
      <c r="D19" s="48"/>
      <c r="E19" s="49" t="s">
        <v>51</v>
      </c>
      <c r="F19" s="125" t="s">
        <v>220</v>
      </c>
      <c r="G19" s="50"/>
    </row>
    <row r="20" spans="1:7" ht="20.100000000000001" customHeight="1" thickBot="1">
      <c r="C20" s="51"/>
      <c r="D20" s="51"/>
      <c r="E20" s="52"/>
      <c r="F20" s="27"/>
      <c r="G20" s="27"/>
    </row>
    <row r="21" spans="1:7" ht="28.5" customHeight="1" thickBot="1">
      <c r="B21" s="128"/>
      <c r="C21" s="131" t="s">
        <v>59</v>
      </c>
      <c r="D21" s="130"/>
      <c r="E21" s="132" t="s">
        <v>94</v>
      </c>
      <c r="F21" s="132" t="s">
        <v>95</v>
      </c>
      <c r="G21" s="149" t="s">
        <v>85</v>
      </c>
    </row>
    <row r="22" spans="1:7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7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185" t="s">
        <v>20</v>
      </c>
      <c r="G23" s="186" t="s">
        <v>21</v>
      </c>
    </row>
    <row r="24" spans="1:7" ht="20.100000000000001" customHeight="1">
      <c r="A24" s="141">
        <v>1</v>
      </c>
      <c r="B24" s="139" t="s">
        <v>63</v>
      </c>
      <c r="C24" s="140">
        <v>1000</v>
      </c>
      <c r="D24" s="140" t="s">
        <v>65</v>
      </c>
      <c r="E24" s="99" t="s">
        <v>64</v>
      </c>
      <c r="F24" s="156">
        <v>3.9</v>
      </c>
      <c r="G24" s="157">
        <f>C24*F24</f>
        <v>3900</v>
      </c>
    </row>
    <row r="25" spans="1:7" ht="20.100000000000001" customHeight="1">
      <c r="A25" s="76"/>
      <c r="B25" s="77"/>
      <c r="C25" s="78"/>
      <c r="D25" s="78"/>
      <c r="E25" s="79"/>
      <c r="F25" s="80"/>
      <c r="G25" s="157"/>
    </row>
    <row r="26" spans="1:7" ht="20.100000000000001" customHeight="1">
      <c r="A26" s="76"/>
      <c r="B26" s="77"/>
      <c r="C26" s="79"/>
      <c r="D26" s="79"/>
      <c r="E26" s="79"/>
      <c r="F26" s="187"/>
      <c r="G26" s="188"/>
    </row>
    <row r="27" spans="1:7" ht="20.100000000000001" customHeight="1">
      <c r="A27" s="76"/>
      <c r="B27" s="77"/>
      <c r="C27" s="79"/>
      <c r="D27" s="79"/>
      <c r="E27" s="79"/>
      <c r="F27" s="187"/>
      <c r="G27" s="188"/>
    </row>
    <row r="28" spans="1:7" ht="20.100000000000001" customHeight="1">
      <c r="A28" s="76"/>
      <c r="B28" s="77"/>
      <c r="C28" s="79"/>
      <c r="D28" s="79"/>
      <c r="E28" s="79"/>
      <c r="F28" s="187"/>
      <c r="G28" s="188"/>
    </row>
    <row r="29" spans="1:7" ht="20.100000000000001" customHeight="1">
      <c r="A29" s="76"/>
      <c r="B29" s="77"/>
      <c r="C29" s="79"/>
      <c r="D29" s="79"/>
      <c r="E29" s="79"/>
      <c r="F29" s="187"/>
      <c r="G29" s="188"/>
    </row>
    <row r="30" spans="1:7" ht="20.100000000000001" customHeight="1">
      <c r="A30" s="76"/>
      <c r="B30" s="77"/>
      <c r="C30" s="79"/>
      <c r="D30" s="79"/>
      <c r="E30" s="79"/>
      <c r="F30" s="187"/>
      <c r="G30" s="188"/>
    </row>
    <row r="31" spans="1:7" ht="20.100000000000001" customHeight="1">
      <c r="A31" s="76"/>
      <c r="B31" s="77"/>
      <c r="C31" s="79"/>
      <c r="D31" s="79"/>
      <c r="E31" s="79"/>
      <c r="F31" s="187"/>
      <c r="G31" s="188"/>
    </row>
    <row r="32" spans="1:7" ht="20.100000000000001" customHeight="1">
      <c r="A32" s="76"/>
      <c r="B32" s="77"/>
      <c r="C32" s="79"/>
      <c r="D32" s="79"/>
      <c r="E32" s="79"/>
      <c r="F32" s="187"/>
      <c r="G32" s="188"/>
    </row>
    <row r="33" spans="1:7" ht="20.100000000000001" customHeight="1">
      <c r="A33" s="76"/>
      <c r="B33" s="77"/>
      <c r="C33" s="79"/>
      <c r="D33" s="79"/>
      <c r="E33" s="79"/>
      <c r="F33" s="187"/>
      <c r="G33" s="188"/>
    </row>
    <row r="34" spans="1:7" ht="20.100000000000001" customHeight="1">
      <c r="A34" s="76"/>
      <c r="B34" s="77"/>
      <c r="C34" s="79"/>
      <c r="D34" s="79"/>
      <c r="E34" s="79"/>
      <c r="F34" s="187"/>
      <c r="G34" s="188"/>
    </row>
    <row r="35" spans="1:7" ht="20.100000000000001" customHeight="1">
      <c r="A35" s="76"/>
      <c r="B35" s="77"/>
      <c r="C35" s="79"/>
      <c r="D35" s="79"/>
      <c r="E35" s="79"/>
      <c r="F35" s="187"/>
      <c r="G35" s="188"/>
    </row>
    <row r="36" spans="1:7" ht="20.100000000000001" customHeight="1">
      <c r="A36" s="76"/>
      <c r="B36" s="77"/>
      <c r="C36" s="79"/>
      <c r="D36" s="79"/>
      <c r="E36" s="79"/>
      <c r="F36" s="187"/>
      <c r="G36" s="188"/>
    </row>
    <row r="37" spans="1:7" ht="20.100000000000001" customHeight="1">
      <c r="A37" s="76"/>
      <c r="B37" s="77"/>
      <c r="C37" s="79"/>
      <c r="D37" s="79"/>
      <c r="E37" s="79"/>
      <c r="F37" s="187"/>
      <c r="G37" s="188"/>
    </row>
    <row r="38" spans="1:7" ht="20.100000000000001" customHeight="1">
      <c r="A38" s="76"/>
      <c r="B38" s="77"/>
      <c r="C38" s="79"/>
      <c r="D38" s="79"/>
      <c r="E38" s="79"/>
      <c r="F38" s="187"/>
      <c r="G38" s="188"/>
    </row>
    <row r="39" spans="1:7" ht="20.100000000000001" customHeight="1">
      <c r="A39" s="77"/>
      <c r="B39" s="77"/>
      <c r="C39" s="84"/>
      <c r="D39" s="84"/>
      <c r="E39" s="84"/>
      <c r="F39" s="85"/>
      <c r="G39" s="189"/>
    </row>
    <row r="40" spans="1:7" ht="23.25" customHeight="1" thickBot="1">
      <c r="C40" s="87"/>
      <c r="D40" s="87"/>
      <c r="E40" s="88"/>
      <c r="F40" s="89" t="s">
        <v>26</v>
      </c>
      <c r="G40" s="158">
        <f>SUBTOTAL(109,G24:G39)</f>
        <v>3900</v>
      </c>
    </row>
    <row r="41" spans="1:7" ht="21.75" customHeight="1" thickBot="1">
      <c r="C41" s="91"/>
      <c r="D41" s="91"/>
      <c r="E41" s="92"/>
      <c r="F41" s="93" t="s">
        <v>27</v>
      </c>
      <c r="G41" s="159">
        <f>G40*0.18</f>
        <v>702</v>
      </c>
    </row>
    <row r="42" spans="1:7" ht="25.5" customHeight="1" thickTop="1">
      <c r="C42" s="95"/>
      <c r="D42" s="95"/>
      <c r="E42" s="96"/>
      <c r="F42" s="97" t="s">
        <v>28</v>
      </c>
      <c r="G42" s="160">
        <f>+SUM(G40:G41)</f>
        <v>4602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77</v>
      </c>
      <c r="B54" s="112"/>
      <c r="C54" s="112"/>
      <c r="D54" s="113"/>
      <c r="E54" s="114"/>
      <c r="F54" s="110"/>
    </row>
    <row r="55" spans="1:6" ht="26.25">
      <c r="A55" s="111" t="s">
        <v>78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D00-000000000000}"/>
    <hyperlink ref="F10" r:id="rId2" xr:uid="{00000000-0004-0000-0D00-000001000000}"/>
    <hyperlink ref="F18" r:id="rId3" xr:uid="{00000000-0004-0000-0D00-000002000000}"/>
  </hyperlinks>
  <pageMargins left="0.7" right="0.7" top="0.75" bottom="0.75" header="0.3" footer="0.3"/>
  <pageSetup scale="51" orientation="portrait" horizontalDpi="300" verticalDpi="300" r:id="rId4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64"/>
  <sheetViews>
    <sheetView view="pageBreakPreview" topLeftCell="A4" zoomScale="60" zoomScaleNormal="68" workbookViewId="0">
      <selection activeCell="C43" sqref="C43:G43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90" customWidth="1"/>
    <col min="4" max="4" width="13.140625" style="190" customWidth="1"/>
    <col min="5" max="5" width="77.5703125" style="190" customWidth="1"/>
    <col min="6" max="6" width="18.85546875" style="190" customWidth="1"/>
    <col min="7" max="7" width="46.5703125" style="190" customWidth="1"/>
    <col min="8" max="8" width="6" style="190" customWidth="1"/>
    <col min="9" max="9" width="9.140625" style="190" customWidth="1"/>
    <col min="10" max="16384" width="9.140625" style="190"/>
  </cols>
  <sheetData>
    <row r="1" spans="1:7" ht="15" customHeight="1"/>
    <row r="2" spans="1:7" ht="38.25" customHeight="1">
      <c r="C2" s="3"/>
      <c r="D2" s="4"/>
      <c r="E2" s="5"/>
      <c r="F2" s="207">
        <v>45294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230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41" t="s">
        <v>72</v>
      </c>
      <c r="G13" s="42"/>
    </row>
    <row r="14" spans="1:7" ht="23.1" customHeight="1">
      <c r="B14" s="18"/>
      <c r="C14" s="43"/>
      <c r="D14" s="43"/>
      <c r="E14" s="43" t="s">
        <v>6</v>
      </c>
      <c r="F14" s="44" t="s">
        <v>73</v>
      </c>
      <c r="G14" s="45"/>
    </row>
    <row r="15" spans="1:7" ht="23.1" customHeight="1">
      <c r="B15" s="18"/>
      <c r="C15" s="43"/>
      <c r="D15" s="43"/>
      <c r="E15" s="43" t="s">
        <v>8</v>
      </c>
      <c r="F15" s="133">
        <v>20281244222</v>
      </c>
      <c r="G15" s="45"/>
    </row>
    <row r="16" spans="1:7" ht="23.1" customHeight="1">
      <c r="B16" s="18"/>
      <c r="C16" s="46"/>
      <c r="D16" s="46"/>
      <c r="E16" s="43" t="s">
        <v>10</v>
      </c>
      <c r="F16" s="202" t="s">
        <v>74</v>
      </c>
      <c r="G16" s="203"/>
    </row>
    <row r="17" spans="1:7" ht="23.1" customHeight="1">
      <c r="B17" s="18"/>
      <c r="C17" s="46"/>
      <c r="D17" s="46"/>
      <c r="E17" s="25" t="s">
        <v>12</v>
      </c>
      <c r="F17" s="25">
        <v>924892882</v>
      </c>
      <c r="G17" s="45"/>
    </row>
    <row r="18" spans="1:7" ht="23.1" customHeight="1">
      <c r="B18" s="18"/>
      <c r="C18" s="46"/>
      <c r="D18" s="46"/>
      <c r="E18" s="25" t="s">
        <v>13</v>
      </c>
      <c r="F18" s="34" t="s">
        <v>75</v>
      </c>
      <c r="G18" s="45"/>
    </row>
    <row r="19" spans="1:7" ht="23.1" customHeight="1" thickBot="1">
      <c r="B19" s="47"/>
      <c r="C19" s="48"/>
      <c r="D19" s="48"/>
      <c r="E19" s="49" t="s">
        <v>51</v>
      </c>
      <c r="F19" s="125" t="s">
        <v>52</v>
      </c>
      <c r="G19" s="50"/>
    </row>
    <row r="20" spans="1:7" ht="20.100000000000001" customHeight="1" thickBot="1">
      <c r="C20" s="51"/>
      <c r="D20" s="51"/>
      <c r="E20" s="52"/>
      <c r="F20" s="27"/>
      <c r="G20" s="27"/>
    </row>
    <row r="21" spans="1:7" ht="28.5" customHeight="1" thickBot="1">
      <c r="B21" s="128"/>
      <c r="C21" s="131" t="s">
        <v>59</v>
      </c>
      <c r="D21" s="130"/>
      <c r="E21" s="132" t="s">
        <v>66</v>
      </c>
      <c r="F21" s="132" t="s">
        <v>95</v>
      </c>
      <c r="G21" s="143" t="s">
        <v>85</v>
      </c>
    </row>
    <row r="22" spans="1:7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7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173</v>
      </c>
      <c r="G23" s="63" t="s">
        <v>21</v>
      </c>
    </row>
    <row r="24" spans="1:7" ht="20.100000000000001" customHeight="1">
      <c r="A24" s="155">
        <v>1</v>
      </c>
      <c r="B24" s="139" t="s">
        <v>222</v>
      </c>
      <c r="C24" s="140">
        <v>5</v>
      </c>
      <c r="D24" s="140" t="s">
        <v>99</v>
      </c>
      <c r="E24" s="192" t="s">
        <v>223</v>
      </c>
      <c r="F24" s="156">
        <v>128</v>
      </c>
      <c r="G24" s="157">
        <f>C24*F24</f>
        <v>640</v>
      </c>
    </row>
    <row r="25" spans="1:7" ht="20.100000000000001" customHeight="1">
      <c r="A25" s="155"/>
      <c r="B25" s="139"/>
      <c r="C25" s="78"/>
      <c r="D25" s="140"/>
      <c r="E25" s="193" t="s">
        <v>224</v>
      </c>
      <c r="F25" s="156"/>
      <c r="G25" s="157"/>
    </row>
    <row r="26" spans="1:7" ht="20.100000000000001" customHeight="1">
      <c r="A26" s="155"/>
      <c r="B26" s="139"/>
      <c r="C26" s="140"/>
      <c r="D26" s="140"/>
      <c r="E26" s="193" t="s">
        <v>225</v>
      </c>
      <c r="F26" s="156"/>
      <c r="G26" s="157"/>
    </row>
    <row r="27" spans="1:7" ht="20.100000000000001" customHeight="1">
      <c r="A27" s="76"/>
      <c r="B27" s="77"/>
      <c r="C27" s="79"/>
      <c r="D27" s="79"/>
      <c r="E27" s="193" t="s">
        <v>226</v>
      </c>
      <c r="F27" s="82"/>
      <c r="G27" s="83"/>
    </row>
    <row r="28" spans="1:7" ht="20.100000000000001" customHeight="1">
      <c r="A28" s="76"/>
      <c r="B28" s="77"/>
      <c r="C28" s="79"/>
      <c r="D28" s="79"/>
      <c r="E28" s="193" t="s">
        <v>227</v>
      </c>
      <c r="F28" s="82"/>
      <c r="G28" s="83"/>
    </row>
    <row r="29" spans="1:7" ht="20.100000000000001" customHeight="1">
      <c r="A29" s="76"/>
      <c r="B29" s="77"/>
      <c r="C29" s="79"/>
      <c r="D29" s="79"/>
      <c r="E29" s="193" t="s">
        <v>228</v>
      </c>
      <c r="F29" s="82"/>
      <c r="G29" s="83"/>
    </row>
    <row r="30" spans="1:7" ht="20.100000000000001" customHeight="1">
      <c r="A30" s="76"/>
      <c r="B30" s="77"/>
      <c r="C30" s="79"/>
      <c r="D30" s="79"/>
      <c r="E30" s="193" t="s">
        <v>229</v>
      </c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171" t="s">
        <v>26</v>
      </c>
      <c r="G40" s="158">
        <f>SUBTOTAL(109,G24:G39)</f>
        <v>640</v>
      </c>
    </row>
    <row r="41" spans="1:7" ht="21.75" customHeight="1" thickBot="1">
      <c r="C41" s="91"/>
      <c r="D41" s="91"/>
      <c r="E41" s="92"/>
      <c r="F41" s="172" t="s">
        <v>27</v>
      </c>
      <c r="G41" s="159">
        <f>G40*0.18</f>
        <v>115.19999999999999</v>
      </c>
    </row>
    <row r="42" spans="1:7" ht="25.5" customHeight="1" thickTop="1">
      <c r="C42" s="95"/>
      <c r="D42" s="95"/>
      <c r="E42" s="96"/>
      <c r="F42" s="173" t="s">
        <v>28</v>
      </c>
      <c r="G42" s="160">
        <f>+SUM(G40:G41)</f>
        <v>755.2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77</v>
      </c>
      <c r="B54" s="112"/>
      <c r="C54" s="112"/>
      <c r="D54" s="113"/>
      <c r="E54" s="114"/>
      <c r="F54" s="110"/>
    </row>
    <row r="55" spans="1:6" ht="26.25">
      <c r="A55" s="111" t="s">
        <v>78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E00-000000000000}"/>
    <hyperlink ref="F10" r:id="rId2" xr:uid="{00000000-0004-0000-0E00-000001000000}"/>
  </hyperlinks>
  <pageMargins left="0.7" right="0.7" top="0.75" bottom="0.75" header="0.3" footer="0.3"/>
  <pageSetup scale="48" orientation="portrait" horizontalDpi="300" verticalDpi="300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4"/>
  <sheetViews>
    <sheetView topLeftCell="A4" zoomScale="57" zoomScaleNormal="57" workbookViewId="0">
      <selection activeCell="N7" sqref="N1:N1048576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91" customWidth="1"/>
    <col min="4" max="4" width="13.140625" style="191" customWidth="1"/>
    <col min="5" max="5" width="81.7109375" style="191" customWidth="1"/>
    <col min="6" max="6" width="23.42578125" style="191" customWidth="1"/>
    <col min="7" max="7" width="36.5703125" style="191" customWidth="1"/>
    <col min="8" max="8" width="1.28515625" style="191" customWidth="1"/>
    <col min="9" max="9" width="9.140625" style="191" hidden="1" customWidth="1"/>
    <col min="10" max="10" width="13" style="191" hidden="1" customWidth="1"/>
    <col min="11" max="11" width="9.140625" style="191" hidden="1" customWidth="1"/>
    <col min="12" max="16384" width="9.140625" style="191"/>
  </cols>
  <sheetData>
    <row r="1" spans="1:7" ht="15" customHeight="1"/>
    <row r="2" spans="1:7" ht="38.25" customHeight="1">
      <c r="C2" s="3"/>
      <c r="D2" s="4"/>
      <c r="E2" s="5"/>
      <c r="F2" s="207">
        <v>45294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105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41" t="s">
        <v>106</v>
      </c>
      <c r="G13" s="42"/>
    </row>
    <row r="14" spans="1:7" ht="23.1" customHeight="1">
      <c r="B14" s="18"/>
      <c r="C14" s="43"/>
      <c r="D14" s="43"/>
      <c r="E14" s="43" t="s">
        <v>6</v>
      </c>
      <c r="F14" s="44" t="s">
        <v>90</v>
      </c>
      <c r="G14" s="45"/>
    </row>
    <row r="15" spans="1:7" ht="23.1" customHeight="1">
      <c r="B15" s="18"/>
      <c r="C15" s="43"/>
      <c r="D15" s="43"/>
      <c r="E15" s="43" t="s">
        <v>8</v>
      </c>
      <c r="F15" s="154">
        <v>20492518311</v>
      </c>
      <c r="G15" s="45"/>
    </row>
    <row r="16" spans="1:7" ht="23.1" customHeight="1">
      <c r="B16" s="18"/>
      <c r="C16" s="46"/>
      <c r="D16" s="46"/>
      <c r="E16" s="43" t="s">
        <v>10</v>
      </c>
      <c r="F16" s="202" t="s">
        <v>91</v>
      </c>
      <c r="G16" s="203"/>
    </row>
    <row r="17" spans="1:11" ht="23.1" customHeight="1">
      <c r="B17" s="18"/>
      <c r="C17" s="46"/>
      <c r="D17" s="46"/>
      <c r="E17" s="25" t="s">
        <v>12</v>
      </c>
      <c r="F17" s="25">
        <v>944341361</v>
      </c>
      <c r="G17" s="45"/>
    </row>
    <row r="18" spans="1:11" ht="23.1" customHeight="1">
      <c r="B18" s="18"/>
      <c r="C18" s="46"/>
      <c r="D18" s="46"/>
      <c r="E18" s="25" t="s">
        <v>13</v>
      </c>
      <c r="F18" s="34" t="s">
        <v>107</v>
      </c>
      <c r="G18" s="45"/>
    </row>
    <row r="19" spans="1:11" ht="23.1" customHeight="1" thickBot="1">
      <c r="B19" s="47"/>
      <c r="C19" s="48"/>
      <c r="D19" s="48"/>
      <c r="E19" s="49" t="s">
        <v>51</v>
      </c>
      <c r="F19" s="125" t="s">
        <v>93</v>
      </c>
      <c r="G19" s="50"/>
    </row>
    <row r="20" spans="1:11" ht="20.100000000000001" customHeight="1" thickBot="1">
      <c r="C20" s="51"/>
      <c r="D20" s="51"/>
      <c r="E20" s="52"/>
      <c r="F20" s="27"/>
      <c r="G20" s="27"/>
    </row>
    <row r="21" spans="1:11" ht="28.5" customHeight="1" thickBot="1">
      <c r="B21" s="128"/>
      <c r="C21" s="131" t="s">
        <v>59</v>
      </c>
      <c r="D21" s="130"/>
      <c r="E21" s="132" t="s">
        <v>94</v>
      </c>
      <c r="F21" s="132" t="s">
        <v>95</v>
      </c>
      <c r="G21" s="143" t="s">
        <v>85</v>
      </c>
    </row>
    <row r="22" spans="1:11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11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100</v>
      </c>
      <c r="G23" s="63" t="s">
        <v>21</v>
      </c>
    </row>
    <row r="24" spans="1:11" ht="20.100000000000001" customHeight="1">
      <c r="A24" s="155">
        <v>1</v>
      </c>
      <c r="B24" s="139" t="s">
        <v>231</v>
      </c>
      <c r="C24" s="140">
        <v>2</v>
      </c>
      <c r="D24" s="140" t="s">
        <v>211</v>
      </c>
      <c r="E24" s="194" t="s">
        <v>232</v>
      </c>
      <c r="F24" s="156">
        <v>270</v>
      </c>
      <c r="G24" s="157">
        <f>C24*F24</f>
        <v>540</v>
      </c>
      <c r="H24" s="182">
        <f>I24*F24</f>
        <v>310.5</v>
      </c>
      <c r="I24" s="191">
        <v>1.1499999999999999</v>
      </c>
      <c r="J24" s="182">
        <f>F24/K24</f>
        <v>228.81355932203391</v>
      </c>
      <c r="K24" s="191">
        <v>1.18</v>
      </c>
    </row>
    <row r="25" spans="1:11" ht="20.100000000000001" customHeight="1">
      <c r="A25" s="155">
        <v>2</v>
      </c>
      <c r="B25" s="139"/>
      <c r="C25" s="78"/>
      <c r="D25" s="140"/>
      <c r="E25" s="181"/>
      <c r="F25" s="156"/>
      <c r="G25" s="157"/>
      <c r="H25" s="182">
        <f t="shared" ref="H25:H29" si="0">I25*F25</f>
        <v>0</v>
      </c>
      <c r="I25" s="191">
        <v>1.1499999999999999</v>
      </c>
      <c r="J25" s="182">
        <f t="shared" ref="J25:J29" si="1">F25/K25</f>
        <v>0</v>
      </c>
      <c r="K25" s="191">
        <v>1.18</v>
      </c>
    </row>
    <row r="26" spans="1:11" ht="20.100000000000001" customHeight="1">
      <c r="A26" s="155">
        <v>3</v>
      </c>
      <c r="B26" s="139"/>
      <c r="C26" s="140"/>
      <c r="D26" s="140"/>
      <c r="E26" s="181"/>
      <c r="F26" s="156"/>
      <c r="G26" s="157"/>
      <c r="H26" s="182">
        <f t="shared" si="0"/>
        <v>0</v>
      </c>
      <c r="I26" s="191">
        <v>1.1499999999999999</v>
      </c>
      <c r="J26" s="182">
        <f t="shared" si="1"/>
        <v>0</v>
      </c>
      <c r="K26" s="191">
        <v>1.18</v>
      </c>
    </row>
    <row r="27" spans="1:11" ht="20.100000000000001" customHeight="1">
      <c r="A27" s="155">
        <v>4</v>
      </c>
      <c r="B27" s="139"/>
      <c r="C27" s="78"/>
      <c r="D27" s="140"/>
      <c r="E27" s="181"/>
      <c r="F27" s="156"/>
      <c r="G27" s="157"/>
      <c r="H27" s="182">
        <f t="shared" si="0"/>
        <v>0</v>
      </c>
      <c r="I27" s="191">
        <v>1.1499999999999999</v>
      </c>
      <c r="J27" s="182">
        <f t="shared" si="1"/>
        <v>0</v>
      </c>
      <c r="K27" s="191">
        <v>1.18</v>
      </c>
    </row>
    <row r="28" spans="1:11" ht="20.100000000000001" customHeight="1">
      <c r="A28" s="155">
        <v>5</v>
      </c>
      <c r="B28" s="139"/>
      <c r="C28" s="140"/>
      <c r="D28" s="140"/>
      <c r="E28" s="181"/>
      <c r="F28" s="156"/>
      <c r="G28" s="157"/>
      <c r="H28" s="182">
        <f t="shared" si="0"/>
        <v>0</v>
      </c>
      <c r="I28" s="191">
        <v>1.1499999999999999</v>
      </c>
      <c r="J28" s="182">
        <f t="shared" si="1"/>
        <v>0</v>
      </c>
      <c r="K28" s="191">
        <v>1.18</v>
      </c>
    </row>
    <row r="29" spans="1:11" ht="20.100000000000001" customHeight="1">
      <c r="A29" s="76"/>
      <c r="B29" s="77"/>
      <c r="C29" s="78"/>
      <c r="D29" s="140"/>
      <c r="E29" s="181"/>
      <c r="F29" s="80"/>
      <c r="G29" s="157"/>
      <c r="H29" s="182">
        <f t="shared" si="0"/>
        <v>0</v>
      </c>
      <c r="I29" s="191">
        <v>1.1499999999999999</v>
      </c>
      <c r="J29" s="182">
        <f t="shared" si="1"/>
        <v>0</v>
      </c>
      <c r="K29" s="191">
        <v>1.18</v>
      </c>
    </row>
    <row r="30" spans="1:11" ht="20.100000000000001" customHeight="1">
      <c r="A30" s="76"/>
      <c r="B30" s="77"/>
      <c r="C30" s="79"/>
      <c r="D30" s="79"/>
      <c r="E30" s="79"/>
      <c r="F30" s="82"/>
      <c r="G30" s="83"/>
    </row>
    <row r="31" spans="1:11" ht="20.100000000000001" customHeight="1">
      <c r="A31" s="76"/>
      <c r="B31" s="77"/>
      <c r="C31" s="79"/>
      <c r="D31" s="79"/>
      <c r="E31" s="79"/>
      <c r="F31" s="82"/>
      <c r="G31" s="83"/>
    </row>
    <row r="32" spans="1:11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89" t="s">
        <v>26</v>
      </c>
      <c r="G40" s="158">
        <f>SUBTOTAL(109,G24:G39)</f>
        <v>540</v>
      </c>
    </row>
    <row r="41" spans="1:7" ht="21.75" customHeight="1" thickBot="1">
      <c r="C41" s="91"/>
      <c r="D41" s="91"/>
      <c r="E41" s="92"/>
      <c r="F41" s="93" t="s">
        <v>27</v>
      </c>
      <c r="G41" s="159">
        <f>G40*0.18</f>
        <v>97.2</v>
      </c>
    </row>
    <row r="42" spans="1:7" ht="25.5" customHeight="1" thickTop="1">
      <c r="C42" s="95"/>
      <c r="D42" s="95"/>
      <c r="E42" s="96"/>
      <c r="F42" s="97" t="s">
        <v>28</v>
      </c>
      <c r="G42" s="160">
        <f>+SUM(G40:G41)</f>
        <v>637.20000000000005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69</v>
      </c>
      <c r="B54" s="112"/>
      <c r="C54" s="112"/>
      <c r="D54" s="113"/>
      <c r="E54" s="114"/>
      <c r="F54" s="110"/>
    </row>
    <row r="55" spans="1:6" ht="26.25">
      <c r="A55" s="111" t="s">
        <v>40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F00-000000000000}"/>
    <hyperlink ref="F10" r:id="rId2" xr:uid="{00000000-0004-0000-0F00-000001000000}"/>
    <hyperlink ref="F18" r:id="rId3" xr:uid="{00000000-0004-0000-0F00-000002000000}"/>
  </hyperlinks>
  <pageMargins left="0.7" right="0.7" top="0.75" bottom="0.75" header="0.3" footer="0.3"/>
  <pageSetup orientation="portrait" horizontalDpi="300" verticalDpi="300" r:id="rId4"/>
  <drawing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70"/>
  <sheetViews>
    <sheetView view="pageBreakPreview" zoomScale="60" zoomScaleNormal="77" workbookViewId="0">
      <selection activeCell="F68" sqref="F68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95" customWidth="1"/>
    <col min="4" max="4" width="13.140625" style="195" customWidth="1"/>
    <col min="5" max="5" width="54.42578125" style="195" customWidth="1"/>
    <col min="6" max="6" width="28.140625" style="195" customWidth="1"/>
    <col min="7" max="7" width="36.5703125" style="195" customWidth="1"/>
    <col min="8" max="8" width="6" style="195" customWidth="1"/>
    <col min="9" max="9" width="9.140625" style="195" customWidth="1"/>
    <col min="10" max="16384" width="9.140625" style="195"/>
  </cols>
  <sheetData>
    <row r="1" spans="1:7" ht="15" customHeight="1"/>
    <row r="2" spans="1:7" ht="38.25" customHeight="1">
      <c r="C2" s="3"/>
      <c r="D2" s="4"/>
      <c r="E2" s="5"/>
      <c r="F2" s="200" t="s">
        <v>218</v>
      </c>
      <c r="G2" s="200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  <c r="F4" s="9"/>
      <c r="G4" s="9"/>
    </row>
    <row r="5" spans="1:7" s="10" customFormat="1" ht="36" customHeight="1" thickBot="1">
      <c r="A5" s="6"/>
      <c r="B5" s="6"/>
      <c r="C5" s="11"/>
      <c r="D5" s="12"/>
      <c r="E5" s="4"/>
      <c r="F5" s="9"/>
      <c r="G5" s="9"/>
    </row>
    <row r="6" spans="1:7" ht="20.100000000000001" customHeight="1">
      <c r="B6" s="13"/>
      <c r="C6" s="14" t="s">
        <v>1</v>
      </c>
      <c r="D6" s="14"/>
      <c r="E6" s="15" t="s">
        <v>8</v>
      </c>
      <c r="F6" s="16">
        <v>20611852771</v>
      </c>
      <c r="G6" s="17"/>
    </row>
    <row r="7" spans="1:7" ht="20.100000000000001" customHeight="1">
      <c r="B7" s="18"/>
      <c r="C7" s="201" t="s">
        <v>48</v>
      </c>
      <c r="D7" s="201"/>
      <c r="E7" s="201"/>
      <c r="F7" s="19" t="s">
        <v>50</v>
      </c>
      <c r="G7" s="20"/>
    </row>
    <row r="8" spans="1:7" s="27" customFormat="1" ht="20.100000000000001" customHeight="1">
      <c r="A8" s="21"/>
      <c r="B8" s="22"/>
      <c r="C8" s="23"/>
      <c r="D8" s="23"/>
      <c r="E8" s="24" t="s">
        <v>49</v>
      </c>
      <c r="F8" s="25">
        <v>991577385</v>
      </c>
      <c r="G8" s="26"/>
    </row>
    <row r="9" spans="1:7" s="27" customFormat="1" ht="20.100000000000001" customHeight="1" thickBot="1">
      <c r="A9" s="21"/>
      <c r="B9" s="28"/>
      <c r="C9" s="29"/>
      <c r="D9" s="29"/>
      <c r="E9" s="30" t="s">
        <v>13</v>
      </c>
      <c r="F9" s="31" t="s">
        <v>2</v>
      </c>
      <c r="G9" s="32"/>
    </row>
    <row r="10" spans="1:7" s="27" customFormat="1" ht="20.100000000000001" customHeight="1">
      <c r="A10" s="21"/>
      <c r="B10" s="33"/>
      <c r="C10" s="23"/>
      <c r="D10" s="23"/>
      <c r="E10" s="23"/>
      <c r="F10" s="24"/>
      <c r="G10" s="34"/>
    </row>
    <row r="11" spans="1:7" s="27" customFormat="1" ht="20.100000000000001" customHeight="1" thickBot="1">
      <c r="A11" s="21"/>
      <c r="B11" s="21"/>
      <c r="C11" s="23"/>
      <c r="D11" s="23"/>
      <c r="E11" s="23"/>
      <c r="F11" s="35"/>
      <c r="G11" s="36"/>
    </row>
    <row r="12" spans="1:7" ht="23.1" customHeight="1">
      <c r="A12" s="21"/>
      <c r="B12" s="37"/>
      <c r="C12" s="38" t="s">
        <v>3</v>
      </c>
      <c r="D12" s="39"/>
      <c r="E12" s="40" t="s">
        <v>4</v>
      </c>
      <c r="F12" s="41" t="s">
        <v>5</v>
      </c>
      <c r="G12" s="42"/>
    </row>
    <row r="13" spans="1:7" ht="23.1" customHeight="1">
      <c r="B13" s="18"/>
      <c r="C13" s="43"/>
      <c r="D13" s="43"/>
      <c r="E13" s="43" t="s">
        <v>6</v>
      </c>
      <c r="F13" s="44" t="s">
        <v>7</v>
      </c>
      <c r="G13" s="45"/>
    </row>
    <row r="14" spans="1:7" ht="23.1" customHeight="1">
      <c r="B14" s="18"/>
      <c r="C14" s="43"/>
      <c r="D14" s="43"/>
      <c r="E14" s="43" t="s">
        <v>8</v>
      </c>
      <c r="F14" s="44" t="s">
        <v>9</v>
      </c>
      <c r="G14" s="45"/>
    </row>
    <row r="15" spans="1:7" ht="23.1" customHeight="1">
      <c r="B15" s="18"/>
      <c r="C15" s="46"/>
      <c r="D15" s="46"/>
      <c r="E15" s="43" t="s">
        <v>10</v>
      </c>
      <c r="F15" s="202" t="s">
        <v>11</v>
      </c>
      <c r="G15" s="203"/>
    </row>
    <row r="16" spans="1:7" ht="23.1" customHeight="1">
      <c r="B16" s="18"/>
      <c r="C16" s="46"/>
      <c r="D16" s="46"/>
      <c r="E16" s="25" t="s">
        <v>12</v>
      </c>
      <c r="F16" s="25">
        <v>924030810</v>
      </c>
      <c r="G16" s="45"/>
    </row>
    <row r="17" spans="1:7" ht="23.1" customHeight="1">
      <c r="B17" s="18"/>
      <c r="C17" s="46"/>
      <c r="D17" s="46"/>
      <c r="E17" s="25" t="s">
        <v>13</v>
      </c>
      <c r="F17" s="34" t="s">
        <v>14</v>
      </c>
      <c r="G17" s="45"/>
    </row>
    <row r="18" spans="1:7" ht="23.1" customHeight="1" thickBot="1">
      <c r="B18" s="47"/>
      <c r="C18" s="48"/>
      <c r="D18" s="48"/>
      <c r="E18" s="49" t="s">
        <v>51</v>
      </c>
      <c r="F18" s="125" t="s">
        <v>233</v>
      </c>
      <c r="G18" s="50"/>
    </row>
    <row r="19" spans="1:7" ht="20.100000000000001" customHeight="1" thickBot="1">
      <c r="C19" s="51"/>
      <c r="D19" s="51"/>
      <c r="E19" s="52"/>
      <c r="F19" s="27"/>
      <c r="G19" s="27"/>
    </row>
    <row r="20" spans="1:7" ht="28.5" customHeight="1" thickBot="1">
      <c r="B20" s="128"/>
      <c r="C20" s="131" t="s">
        <v>59</v>
      </c>
      <c r="D20" s="130"/>
      <c r="E20" s="132" t="s">
        <v>62</v>
      </c>
      <c r="F20" s="132" t="s">
        <v>61</v>
      </c>
      <c r="G20" s="129"/>
    </row>
    <row r="21" spans="1:7" s="58" customFormat="1" ht="20.100000000000001" customHeight="1">
      <c r="A21" s="53"/>
      <c r="B21" s="53"/>
      <c r="C21" s="54"/>
      <c r="D21" s="54"/>
      <c r="E21" s="55"/>
      <c r="F21" s="56"/>
      <c r="G21" s="57"/>
    </row>
    <row r="22" spans="1:7" ht="20.100000000000001" customHeight="1">
      <c r="A22" s="59" t="s">
        <v>15</v>
      </c>
      <c r="B22" s="59" t="s">
        <v>16</v>
      </c>
      <c r="C22" s="60" t="s">
        <v>17</v>
      </c>
      <c r="D22" s="61" t="s">
        <v>18</v>
      </c>
      <c r="E22" s="61" t="s">
        <v>19</v>
      </c>
      <c r="F22" s="62" t="s">
        <v>20</v>
      </c>
      <c r="G22" s="63" t="s">
        <v>21</v>
      </c>
    </row>
    <row r="23" spans="1:7" ht="24.95" customHeight="1">
      <c r="A23" s="64">
        <v>1</v>
      </c>
      <c r="B23" s="65" t="s">
        <v>22</v>
      </c>
      <c r="C23" s="66">
        <v>800</v>
      </c>
      <c r="D23" s="66" t="s">
        <v>23</v>
      </c>
      <c r="E23" s="67" t="s">
        <v>45</v>
      </c>
      <c r="F23" s="68">
        <v>7.7</v>
      </c>
      <c r="G23" s="69">
        <f>C23*F23</f>
        <v>6160</v>
      </c>
    </row>
    <row r="24" spans="1:7" ht="24.95" customHeight="1">
      <c r="A24" s="70">
        <v>2</v>
      </c>
      <c r="B24" s="71" t="s">
        <v>24</v>
      </c>
      <c r="C24" s="72">
        <v>800</v>
      </c>
      <c r="D24" s="72" t="s">
        <v>23</v>
      </c>
      <c r="E24" s="73" t="s">
        <v>46</v>
      </c>
      <c r="F24" s="74">
        <v>7.2</v>
      </c>
      <c r="G24" s="75">
        <f t="shared" ref="G24:G25" si="0">C24*F24</f>
        <v>5760</v>
      </c>
    </row>
    <row r="25" spans="1:7" ht="24.95" customHeight="1">
      <c r="A25" s="70">
        <v>3</v>
      </c>
      <c r="B25" s="71" t="s">
        <v>25</v>
      </c>
      <c r="C25" s="72">
        <v>800</v>
      </c>
      <c r="D25" s="72" t="s">
        <v>23</v>
      </c>
      <c r="E25" s="73" t="s">
        <v>47</v>
      </c>
      <c r="F25" s="74">
        <v>6.9</v>
      </c>
      <c r="G25" s="75">
        <f t="shared" si="0"/>
        <v>5520</v>
      </c>
    </row>
    <row r="26" spans="1:7" ht="20.100000000000001" customHeight="1">
      <c r="A26" s="76"/>
      <c r="B26" s="77"/>
      <c r="C26" s="78"/>
      <c r="D26" s="78"/>
      <c r="E26" s="79"/>
      <c r="F26" s="80"/>
      <c r="G26" s="81"/>
    </row>
    <row r="27" spans="1:7" ht="20.100000000000001" customHeight="1">
      <c r="A27" s="76"/>
      <c r="B27" s="77"/>
      <c r="C27" s="78"/>
      <c r="D27" s="78"/>
      <c r="E27" s="79"/>
      <c r="F27" s="80"/>
      <c r="G27" s="81"/>
    </row>
    <row r="28" spans="1:7" ht="20.100000000000001" customHeight="1">
      <c r="A28" s="76"/>
      <c r="B28" s="77"/>
      <c r="C28" s="79"/>
      <c r="D28" s="79"/>
      <c r="E28" s="79"/>
      <c r="F28" s="82"/>
      <c r="G28" s="83"/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6"/>
      <c r="B39" s="77"/>
      <c r="C39" s="79"/>
      <c r="D39" s="79"/>
      <c r="E39" s="79"/>
      <c r="F39" s="82"/>
      <c r="G39" s="83"/>
    </row>
    <row r="40" spans="1:7" ht="20.100000000000001" customHeight="1">
      <c r="A40" s="76"/>
      <c r="B40" s="77"/>
      <c r="C40" s="79"/>
      <c r="D40" s="79"/>
      <c r="E40" s="79"/>
      <c r="F40" s="82"/>
      <c r="G40" s="83"/>
    </row>
    <row r="41" spans="1:7" ht="20.100000000000001" customHeight="1">
      <c r="A41" s="77"/>
      <c r="B41" s="77"/>
      <c r="C41" s="84"/>
      <c r="D41" s="84"/>
      <c r="E41" s="84"/>
      <c r="F41" s="85"/>
      <c r="G41" s="86"/>
    </row>
    <row r="42" spans="1:7" ht="23.25" customHeight="1" thickBot="1">
      <c r="C42" s="87"/>
      <c r="D42" s="87"/>
      <c r="E42" s="88"/>
      <c r="F42" s="89" t="s">
        <v>26</v>
      </c>
      <c r="G42" s="90">
        <f>SUBTOTAL(109,G23:G41)</f>
        <v>17440</v>
      </c>
    </row>
    <row r="43" spans="1:7" ht="20.100000000000001" customHeight="1" thickBot="1">
      <c r="C43" s="91"/>
      <c r="D43" s="91"/>
      <c r="E43" s="92"/>
      <c r="F43" s="93" t="s">
        <v>27</v>
      </c>
      <c r="G43" s="94">
        <f>G42*0.18</f>
        <v>3139.2</v>
      </c>
    </row>
    <row r="44" spans="1:7" ht="25.5" customHeight="1" thickTop="1">
      <c r="C44" s="95"/>
      <c r="D44" s="95"/>
      <c r="E44" s="96"/>
      <c r="F44" s="97" t="s">
        <v>28</v>
      </c>
      <c r="G44" s="98">
        <f>+SUM(G42:G43)</f>
        <v>20579.2</v>
      </c>
    </row>
    <row r="45" spans="1:7" ht="23.25" customHeight="1">
      <c r="C45" s="204"/>
      <c r="D45" s="204"/>
      <c r="E45" s="204"/>
      <c r="F45" s="204"/>
      <c r="G45" s="204"/>
    </row>
    <row r="46" spans="1:7" ht="20.100000000000001" customHeight="1">
      <c r="A46" s="21"/>
      <c r="B46" s="21"/>
    </row>
    <row r="47" spans="1:7" ht="21.95" customHeight="1">
      <c r="A47" s="99" t="s">
        <v>29</v>
      </c>
      <c r="B47" s="100"/>
      <c r="C47" s="100"/>
      <c r="D47" s="100"/>
      <c r="E47" s="101"/>
      <c r="F47" s="102"/>
    </row>
    <row r="48" spans="1:7" ht="21.95" customHeight="1">
      <c r="A48" s="99" t="s">
        <v>53</v>
      </c>
      <c r="B48" s="100"/>
      <c r="C48" s="100"/>
      <c r="D48" s="100"/>
      <c r="E48" s="101"/>
      <c r="F48" s="102"/>
    </row>
    <row r="49" spans="1:6" ht="21.95" customHeight="1">
      <c r="A49" s="99" t="s">
        <v>30</v>
      </c>
      <c r="B49" s="100"/>
      <c r="C49" s="100"/>
      <c r="D49" s="100"/>
      <c r="E49" s="101"/>
      <c r="F49" s="102"/>
    </row>
    <row r="50" spans="1:6" ht="21.95" customHeight="1">
      <c r="A50" s="99" t="s">
        <v>31</v>
      </c>
      <c r="B50" s="100"/>
      <c r="C50" s="100"/>
      <c r="D50" s="100"/>
      <c r="E50" s="101"/>
      <c r="F50" s="102"/>
    </row>
    <row r="51" spans="1:6" ht="21.95" customHeight="1">
      <c r="A51" s="103"/>
      <c r="B51" s="104"/>
      <c r="C51" s="104"/>
      <c r="D51" s="104"/>
      <c r="E51" s="104"/>
      <c r="F51" s="102"/>
    </row>
    <row r="52" spans="1:6" ht="21.95" customHeight="1">
      <c r="A52" s="99" t="s">
        <v>33</v>
      </c>
      <c r="B52" s="100"/>
      <c r="C52" s="100"/>
      <c r="D52" s="100"/>
      <c r="E52" s="101"/>
      <c r="F52" s="101"/>
    </row>
    <row r="53" spans="1:6" ht="38.25" customHeight="1">
      <c r="A53" s="105" t="s">
        <v>34</v>
      </c>
      <c r="B53" s="105"/>
      <c r="C53" s="105"/>
      <c r="D53" s="105"/>
      <c r="E53" s="105"/>
      <c r="F53" s="105"/>
    </row>
    <row r="54" spans="1:6" ht="21.95" customHeight="1">
      <c r="A54" s="205" t="s">
        <v>35</v>
      </c>
      <c r="B54" s="205"/>
      <c r="C54" s="205"/>
      <c r="D54" s="205"/>
      <c r="E54" s="205"/>
      <c r="F54" s="205"/>
    </row>
    <row r="55" spans="1:6" ht="30.75" customHeight="1">
      <c r="A55" s="105" t="s">
        <v>36</v>
      </c>
      <c r="B55" s="105"/>
      <c r="C55" s="105"/>
      <c r="D55" s="105"/>
      <c r="E55" s="105"/>
      <c r="F55" s="105"/>
    </row>
    <row r="56" spans="1:6" ht="21.95" customHeight="1">
      <c r="A56" s="205" t="s">
        <v>37</v>
      </c>
      <c r="B56" s="205"/>
      <c r="C56" s="205"/>
      <c r="D56" s="205"/>
      <c r="E56" s="205"/>
      <c r="F56" s="205"/>
    </row>
    <row r="57" spans="1:6">
      <c r="A57" s="196"/>
      <c r="B57" s="196"/>
      <c r="C57" s="196"/>
      <c r="D57" s="196"/>
      <c r="E57" s="196"/>
      <c r="F57" s="196"/>
    </row>
    <row r="58" spans="1:6" ht="24" thickBot="1">
      <c r="A58" s="197"/>
      <c r="B58" s="197"/>
      <c r="C58" s="197"/>
      <c r="D58" s="197"/>
      <c r="E58" s="197"/>
      <c r="F58" s="197"/>
    </row>
    <row r="59" spans="1:6" ht="26.25">
      <c r="A59" s="106" t="s">
        <v>38</v>
      </c>
      <c r="B59" s="107"/>
      <c r="C59" s="107"/>
      <c r="D59" s="108"/>
      <c r="E59" s="109"/>
      <c r="F59" s="110"/>
    </row>
    <row r="60" spans="1:6" ht="26.25">
      <c r="A60" s="111" t="s">
        <v>39</v>
      </c>
      <c r="B60" s="112"/>
      <c r="C60" s="112"/>
      <c r="D60" s="113"/>
      <c r="E60" s="114"/>
      <c r="F60" s="110"/>
    </row>
    <row r="61" spans="1:6" ht="26.25">
      <c r="A61" s="111" t="s">
        <v>40</v>
      </c>
      <c r="B61" s="112"/>
      <c r="C61" s="112"/>
      <c r="D61" s="113"/>
      <c r="E61" s="114"/>
      <c r="F61" s="110"/>
    </row>
    <row r="62" spans="1:6" ht="24" customHeight="1" thickBot="1">
      <c r="A62" s="115" t="s">
        <v>41</v>
      </c>
      <c r="B62" s="116"/>
      <c r="C62" s="116"/>
      <c r="D62" s="116"/>
      <c r="E62" s="117"/>
      <c r="F62" s="110"/>
    </row>
    <row r="63" spans="1:6">
      <c r="A63" s="118"/>
      <c r="B63" s="118"/>
      <c r="C63" s="118"/>
      <c r="D63" s="118"/>
      <c r="E63" s="110"/>
      <c r="F63" s="110"/>
    </row>
    <row r="64" spans="1:6" ht="23.25" customHeight="1">
      <c r="A64" s="198" t="s">
        <v>42</v>
      </c>
      <c r="B64" s="198"/>
      <c r="C64" s="198"/>
      <c r="D64" s="198"/>
      <c r="E64" s="198"/>
      <c r="F64" s="198"/>
    </row>
    <row r="65" spans="1:6">
      <c r="A65" s="119"/>
      <c r="B65" s="119"/>
      <c r="C65" s="120"/>
      <c r="D65" s="120"/>
      <c r="E65" s="120"/>
      <c r="F65" s="120"/>
    </row>
    <row r="66" spans="1:6">
      <c r="A66" s="99" t="s">
        <v>43</v>
      </c>
      <c r="B66" s="99"/>
      <c r="C66" s="100"/>
      <c r="D66" s="120"/>
      <c r="E66" s="120"/>
      <c r="F66" s="120"/>
    </row>
    <row r="67" spans="1:6">
      <c r="A67" s="99" t="s">
        <v>44</v>
      </c>
      <c r="B67" s="99"/>
      <c r="C67" s="100"/>
      <c r="D67" s="120"/>
      <c r="E67" s="120"/>
      <c r="F67" s="120"/>
    </row>
    <row r="68" spans="1:6">
      <c r="A68" s="199">
        <v>991577385</v>
      </c>
      <c r="B68" s="199"/>
      <c r="C68" s="100"/>
      <c r="D68" s="120"/>
      <c r="E68" s="120"/>
      <c r="F68" s="120"/>
    </row>
    <row r="69" spans="1:6">
      <c r="A69" s="121" t="s">
        <v>2</v>
      </c>
      <c r="B69" s="99"/>
      <c r="C69" s="100"/>
      <c r="D69" s="120"/>
      <c r="E69" s="120"/>
      <c r="F69" s="120"/>
    </row>
    <row r="70" spans="1:6">
      <c r="A70"/>
      <c r="B70" s="122"/>
      <c r="C70" s="122"/>
    </row>
  </sheetData>
  <mergeCells count="10">
    <mergeCell ref="A57:F57"/>
    <mergeCell ref="A58:F58"/>
    <mergeCell ref="A64:F64"/>
    <mergeCell ref="A68:B68"/>
    <mergeCell ref="F2:G2"/>
    <mergeCell ref="C7:E7"/>
    <mergeCell ref="F15:G15"/>
    <mergeCell ref="C45:G45"/>
    <mergeCell ref="A54:F54"/>
    <mergeCell ref="A56:F56"/>
  </mergeCells>
  <hyperlinks>
    <hyperlink ref="A69" r:id="rId1" xr:uid="{00000000-0004-0000-1000-000000000000}"/>
    <hyperlink ref="F9" r:id="rId2" xr:uid="{00000000-0004-0000-1000-000001000000}"/>
    <hyperlink ref="F17" r:id="rId3" xr:uid="{00000000-0004-0000-1000-000002000000}"/>
  </hyperlinks>
  <pageMargins left="0.7" right="0.7" top="0.75" bottom="0.75" header="0.3" footer="0.3"/>
  <pageSetup scale="45" orientation="portrait" horizontalDpi="300" verticalDpi="300" r:id="rId4"/>
  <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D12:D23"/>
  <sheetViews>
    <sheetView topLeftCell="A16" workbookViewId="0">
      <selection activeCell="A4" sqref="A1:XFD1048576"/>
    </sheetView>
  </sheetViews>
  <sheetFormatPr baseColWidth="10" defaultRowHeight="15"/>
  <sheetData>
    <row r="12" spans="4:4">
      <c r="D12" t="s">
        <v>234</v>
      </c>
    </row>
    <row r="14" spans="4:4">
      <c r="D14" t="s">
        <v>235</v>
      </c>
    </row>
    <row r="16" spans="4:4">
      <c r="D16" t="s">
        <v>236</v>
      </c>
    </row>
    <row r="18" spans="4:4">
      <c r="D18" t="s">
        <v>237</v>
      </c>
    </row>
    <row r="20" spans="4:4">
      <c r="D20" t="s">
        <v>238</v>
      </c>
    </row>
    <row r="22" spans="4:4">
      <c r="D22" t="s">
        <v>239</v>
      </c>
    </row>
    <row r="23" spans="4:4">
      <c r="D23" t="s">
        <v>240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2:A23"/>
  <sheetViews>
    <sheetView tabSelected="1" view="pageBreakPreview" zoomScale="60" zoomScaleNormal="100" workbookViewId="0">
      <selection activeCell="A16" sqref="A16"/>
    </sheetView>
  </sheetViews>
  <sheetFormatPr baseColWidth="10" defaultRowHeight="15"/>
  <sheetData>
    <row r="12" spans="1:1">
      <c r="A12" t="s">
        <v>234</v>
      </c>
    </row>
    <row r="14" spans="1:1">
      <c r="A14" t="s">
        <v>235</v>
      </c>
    </row>
    <row r="16" spans="1:1">
      <c r="A16" t="s">
        <v>236</v>
      </c>
    </row>
    <row r="18" spans="1:1">
      <c r="A18" t="s">
        <v>237</v>
      </c>
    </row>
    <row r="20" spans="1:1">
      <c r="A20" t="s">
        <v>238</v>
      </c>
    </row>
    <row r="22" spans="1:1">
      <c r="A22" t="s">
        <v>239</v>
      </c>
    </row>
    <row r="23" spans="1:1">
      <c r="A23" t="s">
        <v>240</v>
      </c>
    </row>
  </sheetData>
  <pageMargins left="0.7" right="0.7" top="0.75" bottom="0.75" header="0.3" footer="0.3"/>
  <pageSetup scale="8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2"/>
  <sheetViews>
    <sheetView view="pageBreakPreview" topLeftCell="B4" zoomScale="60" zoomScaleNormal="77" workbookViewId="0">
      <selection activeCell="E5" sqref="E5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23" customWidth="1"/>
    <col min="4" max="4" width="13.140625" style="123" customWidth="1"/>
    <col min="5" max="5" width="54.42578125" style="123" customWidth="1"/>
    <col min="6" max="6" width="28.140625" style="123" customWidth="1"/>
    <col min="7" max="7" width="36.5703125" style="123" customWidth="1"/>
    <col min="8" max="8" width="6" style="123" customWidth="1"/>
    <col min="9" max="9" width="9.140625" style="123" customWidth="1"/>
    <col min="10" max="16384" width="9.140625" style="123"/>
  </cols>
  <sheetData>
    <row r="1" spans="1:7" ht="15" customHeight="1"/>
    <row r="2" spans="1:7" ht="38.25" customHeight="1">
      <c r="C2" s="3"/>
      <c r="D2" s="4"/>
      <c r="E2" s="5"/>
      <c r="F2" s="200" t="s">
        <v>54</v>
      </c>
      <c r="G2" s="200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  <c r="F4" s="9"/>
      <c r="G4" s="9"/>
    </row>
    <row r="5" spans="1:7" s="10" customFormat="1" ht="36" customHeight="1" thickBot="1">
      <c r="A5" s="6"/>
      <c r="B5" s="6"/>
      <c r="C5" s="11"/>
      <c r="D5" s="12"/>
      <c r="E5" s="4"/>
      <c r="F5" s="9"/>
      <c r="G5" s="9"/>
    </row>
    <row r="6" spans="1:7" ht="20.100000000000001" customHeight="1">
      <c r="B6" s="13"/>
      <c r="C6" s="14" t="s">
        <v>1</v>
      </c>
      <c r="D6" s="14"/>
      <c r="E6" s="15" t="s">
        <v>8</v>
      </c>
      <c r="F6" s="16">
        <v>20611852771</v>
      </c>
      <c r="G6" s="17"/>
    </row>
    <row r="7" spans="1:7" ht="20.100000000000001" customHeight="1">
      <c r="B7" s="18"/>
      <c r="C7" s="201" t="s">
        <v>48</v>
      </c>
      <c r="D7" s="201"/>
      <c r="E7" s="201"/>
      <c r="F7" s="19" t="s">
        <v>50</v>
      </c>
      <c r="G7" s="20"/>
    </row>
    <row r="8" spans="1:7" s="27" customFormat="1" ht="20.100000000000001" customHeight="1">
      <c r="A8" s="21"/>
      <c r="B8" s="22"/>
      <c r="C8" s="23"/>
      <c r="D8" s="23"/>
      <c r="E8" s="24" t="s">
        <v>49</v>
      </c>
      <c r="F8" s="25">
        <v>991577385</v>
      </c>
      <c r="G8" s="26"/>
    </row>
    <row r="9" spans="1:7" s="27" customFormat="1" ht="20.100000000000001" customHeight="1" thickBot="1">
      <c r="A9" s="21"/>
      <c r="B9" s="28"/>
      <c r="C9" s="29"/>
      <c r="D9" s="29"/>
      <c r="E9" s="30" t="s">
        <v>13</v>
      </c>
      <c r="F9" s="31" t="s">
        <v>2</v>
      </c>
      <c r="G9" s="32"/>
    </row>
    <row r="10" spans="1:7" s="27" customFormat="1" ht="20.100000000000001" customHeight="1">
      <c r="A10" s="21"/>
      <c r="B10" s="33"/>
      <c r="C10" s="23"/>
      <c r="D10" s="23"/>
      <c r="E10" s="23"/>
      <c r="F10" s="24"/>
      <c r="G10" s="34"/>
    </row>
    <row r="11" spans="1:7" s="27" customFormat="1" ht="20.100000000000001" customHeight="1" thickBot="1">
      <c r="A11" s="21"/>
      <c r="B11" s="21"/>
      <c r="C11" s="23"/>
      <c r="D11" s="23"/>
      <c r="E11" s="23"/>
      <c r="F11" s="35"/>
      <c r="G11" s="36"/>
    </row>
    <row r="12" spans="1:7" ht="23.1" customHeight="1">
      <c r="A12" s="21"/>
      <c r="B12" s="37"/>
      <c r="C12" s="38" t="s">
        <v>3</v>
      </c>
      <c r="D12" s="39"/>
      <c r="E12" s="40" t="s">
        <v>4</v>
      </c>
      <c r="F12" s="41" t="s">
        <v>55</v>
      </c>
      <c r="G12" s="42"/>
    </row>
    <row r="13" spans="1:7" ht="23.1" customHeight="1">
      <c r="B13" s="18"/>
      <c r="C13" s="43"/>
      <c r="D13" s="43"/>
      <c r="E13" s="43" t="s">
        <v>6</v>
      </c>
      <c r="F13" s="44" t="s">
        <v>56</v>
      </c>
      <c r="G13" s="45"/>
    </row>
    <row r="14" spans="1:7" ht="23.1" customHeight="1">
      <c r="B14" s="18"/>
      <c r="C14" s="43"/>
      <c r="D14" s="43"/>
      <c r="E14" s="43" t="s">
        <v>8</v>
      </c>
      <c r="F14" s="126">
        <v>20610791426</v>
      </c>
      <c r="G14" s="45"/>
    </row>
    <row r="15" spans="1:7" ht="23.1" customHeight="1">
      <c r="B15" s="18"/>
      <c r="C15" s="46"/>
      <c r="D15" s="46"/>
      <c r="E15" s="43" t="s">
        <v>10</v>
      </c>
      <c r="F15" s="202" t="s">
        <v>57</v>
      </c>
      <c r="G15" s="203"/>
    </row>
    <row r="16" spans="1:7" ht="23.1" customHeight="1">
      <c r="B16" s="18"/>
      <c r="C16" s="46"/>
      <c r="D16" s="46"/>
      <c r="E16" s="25" t="s">
        <v>12</v>
      </c>
      <c r="F16" s="25">
        <v>957350765</v>
      </c>
      <c r="G16" s="45"/>
    </row>
    <row r="17" spans="1:7" ht="23.1" customHeight="1">
      <c r="B17" s="18"/>
      <c r="C17" s="46"/>
      <c r="D17" s="46"/>
      <c r="E17" s="25" t="s">
        <v>13</v>
      </c>
      <c r="F17" s="127" t="s">
        <v>58</v>
      </c>
      <c r="G17" s="45"/>
    </row>
    <row r="18" spans="1:7" ht="23.1" customHeight="1" thickBot="1">
      <c r="B18" s="47"/>
      <c r="C18" s="48"/>
      <c r="D18" s="48"/>
      <c r="E18" s="49" t="s">
        <v>51</v>
      </c>
      <c r="F18" s="125" t="s">
        <v>52</v>
      </c>
      <c r="G18" s="50"/>
    </row>
    <row r="19" spans="1:7" ht="20.100000000000001" customHeight="1" thickBot="1">
      <c r="C19" s="51"/>
      <c r="D19" s="51"/>
      <c r="E19" s="52"/>
      <c r="F19" s="27"/>
      <c r="G19" s="27"/>
    </row>
    <row r="20" spans="1:7" ht="20.100000000000001" customHeight="1" thickBot="1">
      <c r="B20" s="128"/>
      <c r="C20" s="131" t="s">
        <v>59</v>
      </c>
      <c r="D20" s="130"/>
      <c r="E20" s="132" t="s">
        <v>60</v>
      </c>
      <c r="F20" s="132" t="s">
        <v>61</v>
      </c>
      <c r="G20" s="129"/>
    </row>
    <row r="21" spans="1:7" s="58" customFormat="1" ht="20.100000000000001" customHeight="1">
      <c r="A21" s="53"/>
      <c r="B21" s="53"/>
      <c r="C21" s="54"/>
      <c r="D21" s="54"/>
      <c r="E21" s="55"/>
      <c r="F21" s="56"/>
      <c r="G21" s="57"/>
    </row>
    <row r="22" spans="1:7" ht="20.100000000000001" customHeight="1">
      <c r="A22" s="59" t="s">
        <v>15</v>
      </c>
      <c r="B22" s="59" t="s">
        <v>16</v>
      </c>
      <c r="C22" s="60" t="s">
        <v>17</v>
      </c>
      <c r="D22" s="61" t="s">
        <v>18</v>
      </c>
      <c r="E22" s="61" t="s">
        <v>19</v>
      </c>
      <c r="F22" s="62" t="s">
        <v>20</v>
      </c>
      <c r="G22" s="63" t="s">
        <v>21</v>
      </c>
    </row>
    <row r="23" spans="1:7" ht="24.95" customHeight="1">
      <c r="A23" s="70">
        <v>2</v>
      </c>
      <c r="B23" s="71" t="s">
        <v>24</v>
      </c>
      <c r="C23" s="72">
        <v>600</v>
      </c>
      <c r="D23" s="72" t="s">
        <v>23</v>
      </c>
      <c r="E23" s="73" t="s">
        <v>46</v>
      </c>
      <c r="F23" s="74">
        <v>7.1</v>
      </c>
      <c r="G23" s="75">
        <f t="shared" ref="G23" si="0">C23*F23</f>
        <v>4260</v>
      </c>
    </row>
    <row r="24" spans="1:7" ht="24.95" customHeight="1">
      <c r="A24" s="70"/>
      <c r="B24" s="71"/>
      <c r="C24" s="72"/>
      <c r="D24" s="72"/>
      <c r="E24" s="73"/>
      <c r="F24" s="74"/>
      <c r="G24" s="75"/>
    </row>
    <row r="25" spans="1:7" ht="20.100000000000001" customHeight="1">
      <c r="A25" s="76"/>
      <c r="B25" s="77"/>
      <c r="C25" s="78"/>
      <c r="D25" s="78"/>
      <c r="E25" s="79"/>
      <c r="F25" s="80"/>
      <c r="G25" s="81"/>
    </row>
    <row r="26" spans="1:7" ht="20.100000000000001" customHeight="1">
      <c r="A26" s="76"/>
      <c r="B26" s="77"/>
      <c r="C26" s="78"/>
      <c r="D26" s="78"/>
      <c r="E26" s="79"/>
      <c r="F26" s="80"/>
      <c r="G26" s="81"/>
    </row>
    <row r="27" spans="1:7" ht="20.100000000000001" customHeight="1">
      <c r="A27" s="76"/>
      <c r="B27" s="77"/>
      <c r="C27" s="79"/>
      <c r="D27" s="79"/>
      <c r="E27" s="79"/>
      <c r="F27" s="82"/>
      <c r="G27" s="83"/>
    </row>
    <row r="28" spans="1:7" ht="20.100000000000001" customHeight="1">
      <c r="A28" s="76"/>
      <c r="B28" s="77"/>
      <c r="C28" s="79"/>
      <c r="D28" s="79"/>
      <c r="E28" s="79"/>
      <c r="F28" s="82"/>
      <c r="G28" s="83"/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6"/>
      <c r="B39" s="77"/>
      <c r="C39" s="79"/>
      <c r="D39" s="79"/>
      <c r="E39" s="79"/>
      <c r="F39" s="82"/>
      <c r="G39" s="83"/>
    </row>
    <row r="40" spans="1:7" ht="20.100000000000001" customHeight="1">
      <c r="A40" s="76"/>
      <c r="B40" s="77"/>
      <c r="C40" s="79"/>
      <c r="D40" s="79"/>
      <c r="E40" s="79"/>
      <c r="F40" s="82"/>
      <c r="G40" s="83"/>
    </row>
    <row r="41" spans="1:7" ht="20.100000000000001" customHeight="1">
      <c r="A41" s="76"/>
      <c r="B41" s="77"/>
      <c r="C41" s="79"/>
      <c r="D41" s="79"/>
      <c r="E41" s="79"/>
      <c r="F41" s="82"/>
      <c r="G41" s="83"/>
    </row>
    <row r="42" spans="1:7" ht="20.100000000000001" customHeight="1">
      <c r="A42" s="77"/>
      <c r="B42" s="77"/>
      <c r="C42" s="84"/>
      <c r="D42" s="84"/>
      <c r="E42" s="84"/>
      <c r="F42" s="85"/>
      <c r="G42" s="86"/>
    </row>
    <row r="43" spans="1:7" ht="23.25" customHeight="1" thickBot="1">
      <c r="C43" s="87"/>
      <c r="D43" s="87"/>
      <c r="E43" s="88"/>
      <c r="F43" s="89" t="s">
        <v>26</v>
      </c>
      <c r="G43" s="90">
        <f>SUBTOTAL(109,G23:G42)</f>
        <v>4260</v>
      </c>
    </row>
    <row r="44" spans="1:7" ht="20.100000000000001" customHeight="1" thickBot="1">
      <c r="C44" s="91"/>
      <c r="D44" s="91"/>
      <c r="E44" s="92"/>
      <c r="F44" s="93" t="s">
        <v>27</v>
      </c>
      <c r="G44" s="94">
        <f>G43*0.18</f>
        <v>766.8</v>
      </c>
    </row>
    <row r="45" spans="1:7" ht="25.5" customHeight="1" thickTop="1">
      <c r="C45" s="95"/>
      <c r="D45" s="95"/>
      <c r="E45" s="96"/>
      <c r="F45" s="97" t="s">
        <v>28</v>
      </c>
      <c r="G45" s="98">
        <f>+SUM(G43:G44)</f>
        <v>5026.8</v>
      </c>
    </row>
    <row r="46" spans="1:7" ht="23.25" customHeight="1">
      <c r="C46" s="204"/>
      <c r="D46" s="204"/>
      <c r="E46" s="204"/>
      <c r="F46" s="204"/>
      <c r="G46" s="204"/>
    </row>
    <row r="47" spans="1:7" ht="20.100000000000001" customHeight="1">
      <c r="A47" s="21"/>
      <c r="B47" s="21"/>
    </row>
    <row r="48" spans="1:7" ht="21.95" customHeight="1">
      <c r="A48" s="99" t="s">
        <v>29</v>
      </c>
      <c r="B48" s="100"/>
      <c r="C48" s="100"/>
      <c r="D48" s="100"/>
      <c r="E48" s="101"/>
      <c r="F48" s="102"/>
    </row>
    <row r="49" spans="1:6" ht="21.95" customHeight="1">
      <c r="A49" s="99" t="s">
        <v>53</v>
      </c>
      <c r="B49" s="100"/>
      <c r="C49" s="100"/>
      <c r="D49" s="100"/>
      <c r="E49" s="101"/>
      <c r="F49" s="102"/>
    </row>
    <row r="50" spans="1:6" ht="21.95" customHeight="1">
      <c r="A50" s="99" t="s">
        <v>30</v>
      </c>
      <c r="B50" s="100"/>
      <c r="C50" s="100"/>
      <c r="D50" s="100"/>
      <c r="E50" s="101"/>
      <c r="F50" s="102"/>
    </row>
    <row r="51" spans="1:6" ht="21.95" customHeight="1">
      <c r="A51" s="99" t="s">
        <v>31</v>
      </c>
      <c r="B51" s="100"/>
      <c r="C51" s="100"/>
      <c r="D51" s="100"/>
      <c r="E51" s="101"/>
      <c r="F51" s="102"/>
    </row>
    <row r="52" spans="1:6" ht="21.95" customHeight="1">
      <c r="A52" s="99" t="s">
        <v>32</v>
      </c>
      <c r="B52" s="100"/>
      <c r="C52" s="100"/>
      <c r="D52" s="100"/>
      <c r="E52" s="101"/>
      <c r="F52" s="102"/>
    </row>
    <row r="53" spans="1:6" ht="21.95" customHeight="1">
      <c r="A53" s="103"/>
      <c r="B53" s="104"/>
      <c r="C53" s="104"/>
      <c r="D53" s="104"/>
      <c r="E53" s="104"/>
      <c r="F53" s="102"/>
    </row>
    <row r="54" spans="1:6" ht="21.95" customHeight="1">
      <c r="A54" s="99" t="s">
        <v>33</v>
      </c>
      <c r="B54" s="100"/>
      <c r="C54" s="100"/>
      <c r="D54" s="100"/>
      <c r="E54" s="101"/>
      <c r="F54" s="101"/>
    </row>
    <row r="55" spans="1:6" ht="38.25" customHeight="1">
      <c r="A55" s="105" t="s">
        <v>34</v>
      </c>
      <c r="B55" s="105"/>
      <c r="C55" s="105"/>
      <c r="D55" s="105"/>
      <c r="E55" s="105"/>
      <c r="F55" s="105"/>
    </row>
    <row r="56" spans="1:6" ht="21.95" customHeight="1">
      <c r="A56" s="205" t="s">
        <v>35</v>
      </c>
      <c r="B56" s="205"/>
      <c r="C56" s="205"/>
      <c r="D56" s="205"/>
      <c r="E56" s="205"/>
      <c r="F56" s="205"/>
    </row>
    <row r="57" spans="1:6" ht="30.75" customHeight="1">
      <c r="A57" s="105" t="s">
        <v>36</v>
      </c>
      <c r="B57" s="105"/>
      <c r="C57" s="105"/>
      <c r="D57" s="105"/>
      <c r="E57" s="105"/>
      <c r="F57" s="105"/>
    </row>
    <row r="58" spans="1:6" ht="21.95" customHeight="1">
      <c r="A58" s="205" t="s">
        <v>37</v>
      </c>
      <c r="B58" s="205"/>
      <c r="C58" s="205"/>
      <c r="D58" s="205"/>
      <c r="E58" s="205"/>
      <c r="F58" s="205"/>
    </row>
    <row r="59" spans="1:6">
      <c r="A59" s="196"/>
      <c r="B59" s="196"/>
      <c r="C59" s="196"/>
      <c r="D59" s="196"/>
      <c r="E59" s="196"/>
      <c r="F59" s="196"/>
    </row>
    <row r="60" spans="1:6" ht="24" thickBot="1">
      <c r="A60" s="197"/>
      <c r="B60" s="197"/>
      <c r="C60" s="197"/>
      <c r="D60" s="197"/>
      <c r="E60" s="197"/>
      <c r="F60" s="197"/>
    </row>
    <row r="61" spans="1:6" ht="26.25">
      <c r="A61" s="106" t="s">
        <v>38</v>
      </c>
      <c r="B61" s="107"/>
      <c r="C61" s="107"/>
      <c r="D61" s="108"/>
      <c r="E61" s="109"/>
      <c r="F61" s="110"/>
    </row>
    <row r="62" spans="1:6" ht="26.25">
      <c r="A62" s="111" t="s">
        <v>39</v>
      </c>
      <c r="B62" s="112"/>
      <c r="C62" s="112"/>
      <c r="D62" s="113"/>
      <c r="E62" s="114"/>
      <c r="F62" s="110"/>
    </row>
    <row r="63" spans="1:6" ht="26.25">
      <c r="A63" s="111" t="s">
        <v>40</v>
      </c>
      <c r="B63" s="112"/>
      <c r="C63" s="112"/>
      <c r="D63" s="113"/>
      <c r="E63" s="114"/>
      <c r="F63" s="110"/>
    </row>
    <row r="64" spans="1:6" ht="24" customHeight="1" thickBot="1">
      <c r="A64" s="115" t="s">
        <v>41</v>
      </c>
      <c r="B64" s="116"/>
      <c r="C64" s="116"/>
      <c r="D64" s="116"/>
      <c r="E64" s="117"/>
      <c r="F64" s="110"/>
    </row>
    <row r="65" spans="1:6">
      <c r="A65" s="118"/>
      <c r="B65" s="118"/>
      <c r="C65" s="118"/>
      <c r="D65" s="118"/>
      <c r="E65" s="110"/>
      <c r="F65" s="110"/>
    </row>
    <row r="66" spans="1:6" ht="23.25" customHeight="1">
      <c r="A66" s="198" t="s">
        <v>42</v>
      </c>
      <c r="B66" s="198"/>
      <c r="C66" s="198"/>
      <c r="D66" s="198"/>
      <c r="E66" s="198"/>
      <c r="F66" s="198"/>
    </row>
    <row r="67" spans="1:6">
      <c r="A67" s="119"/>
      <c r="B67" s="119"/>
      <c r="C67" s="120"/>
      <c r="D67" s="120"/>
      <c r="E67" s="120"/>
      <c r="F67" s="120"/>
    </row>
    <row r="68" spans="1:6">
      <c r="A68" s="99" t="s">
        <v>43</v>
      </c>
      <c r="B68" s="99"/>
      <c r="C68" s="100"/>
      <c r="D68" s="120"/>
      <c r="E68" s="120"/>
      <c r="F68" s="120"/>
    </row>
    <row r="69" spans="1:6">
      <c r="A69" s="99" t="s">
        <v>44</v>
      </c>
      <c r="B69" s="99"/>
      <c r="C69" s="100"/>
      <c r="D69" s="120"/>
      <c r="E69" s="120"/>
      <c r="F69" s="120"/>
    </row>
    <row r="70" spans="1:6">
      <c r="A70" s="199">
        <v>991577385</v>
      </c>
      <c r="B70" s="199"/>
      <c r="C70" s="100"/>
      <c r="D70" s="120"/>
      <c r="E70" s="120"/>
      <c r="F70" s="120"/>
    </row>
    <row r="71" spans="1:6">
      <c r="A71" s="121" t="s">
        <v>2</v>
      </c>
      <c r="B71" s="99"/>
      <c r="C71" s="100"/>
      <c r="D71" s="120"/>
      <c r="E71" s="120"/>
      <c r="F71" s="120"/>
    </row>
    <row r="72" spans="1:6">
      <c r="A72"/>
      <c r="B72" s="122"/>
      <c r="C72" s="122"/>
    </row>
  </sheetData>
  <mergeCells count="10">
    <mergeCell ref="A59:F59"/>
    <mergeCell ref="A60:F60"/>
    <mergeCell ref="A66:F66"/>
    <mergeCell ref="A70:B70"/>
    <mergeCell ref="F2:G2"/>
    <mergeCell ref="C7:E7"/>
    <mergeCell ref="F15:G15"/>
    <mergeCell ref="C46:G46"/>
    <mergeCell ref="A56:F56"/>
    <mergeCell ref="A58:F58"/>
  </mergeCells>
  <hyperlinks>
    <hyperlink ref="A71" r:id="rId1" xr:uid="{00000000-0004-0000-0100-000000000000}"/>
    <hyperlink ref="F9" r:id="rId2" xr:uid="{00000000-0004-0000-0100-000001000000}"/>
  </hyperlinks>
  <pageMargins left="0.7" right="0.7" top="0.75" bottom="0.75" header="0.3" footer="0.3"/>
  <pageSetup scale="45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4"/>
  <sheetViews>
    <sheetView view="pageBreakPreview" topLeftCell="A7" zoomScale="80" zoomScaleNormal="73" zoomScaleSheetLayoutView="80" workbookViewId="0">
      <selection activeCell="A24" sqref="A24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24" customWidth="1"/>
    <col min="4" max="4" width="13.140625" style="124" customWidth="1"/>
    <col min="5" max="5" width="66" style="124" customWidth="1"/>
    <col min="6" max="6" width="23.42578125" style="124" customWidth="1"/>
    <col min="7" max="7" width="36.5703125" style="124" customWidth="1"/>
    <col min="8" max="8" width="6" style="124" customWidth="1"/>
    <col min="9" max="9" width="9.140625" style="124" customWidth="1"/>
    <col min="10" max="16384" width="9.140625" style="124"/>
  </cols>
  <sheetData>
    <row r="1" spans="1:7" ht="15" customHeight="1"/>
    <row r="2" spans="1:7" ht="38.25" customHeight="1">
      <c r="C2" s="3"/>
      <c r="D2" s="4"/>
      <c r="E2" s="5"/>
      <c r="F2" s="207">
        <v>45280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104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41" t="s">
        <v>89</v>
      </c>
      <c r="G13" s="42"/>
    </row>
    <row r="14" spans="1:7" ht="23.1" customHeight="1">
      <c r="B14" s="18"/>
      <c r="C14" s="43"/>
      <c r="D14" s="43"/>
      <c r="E14" s="43" t="s">
        <v>6</v>
      </c>
      <c r="F14" s="44" t="s">
        <v>90</v>
      </c>
      <c r="G14" s="45"/>
    </row>
    <row r="15" spans="1:7" ht="23.1" customHeight="1">
      <c r="B15" s="18"/>
      <c r="C15" s="43"/>
      <c r="D15" s="43"/>
      <c r="E15" s="43" t="s">
        <v>8</v>
      </c>
      <c r="F15" s="154">
        <v>20492518311</v>
      </c>
      <c r="G15" s="45"/>
    </row>
    <row r="16" spans="1:7" ht="23.1" customHeight="1">
      <c r="B16" s="18"/>
      <c r="C16" s="46"/>
      <c r="D16" s="46"/>
      <c r="E16" s="43" t="s">
        <v>10</v>
      </c>
      <c r="F16" s="202" t="s">
        <v>91</v>
      </c>
      <c r="G16" s="203"/>
    </row>
    <row r="17" spans="1:7" ht="23.1" customHeight="1">
      <c r="B17" s="18"/>
      <c r="C17" s="46"/>
      <c r="D17" s="46"/>
      <c r="E17" s="25" t="s">
        <v>12</v>
      </c>
      <c r="F17" s="25">
        <v>933138007</v>
      </c>
      <c r="G17" s="45"/>
    </row>
    <row r="18" spans="1:7" ht="23.1" customHeight="1">
      <c r="B18" s="18"/>
      <c r="C18" s="46"/>
      <c r="D18" s="46"/>
      <c r="E18" s="25" t="s">
        <v>13</v>
      </c>
      <c r="F18" s="34" t="s">
        <v>92</v>
      </c>
      <c r="G18" s="45"/>
    </row>
    <row r="19" spans="1:7" ht="23.1" customHeight="1" thickBot="1">
      <c r="B19" s="47"/>
      <c r="C19" s="48"/>
      <c r="D19" s="48"/>
      <c r="E19" s="49" t="s">
        <v>51</v>
      </c>
      <c r="F19" s="125" t="s">
        <v>93</v>
      </c>
      <c r="G19" s="50"/>
    </row>
    <row r="20" spans="1:7" ht="20.100000000000001" customHeight="1" thickBot="1">
      <c r="C20" s="51"/>
      <c r="D20" s="51"/>
      <c r="E20" s="52"/>
      <c r="F20" s="27"/>
      <c r="G20" s="27"/>
    </row>
    <row r="21" spans="1:7" ht="28.5" customHeight="1" thickBot="1">
      <c r="B21" s="128"/>
      <c r="C21" s="131" t="s">
        <v>59</v>
      </c>
      <c r="D21" s="130"/>
      <c r="E21" s="132" t="s">
        <v>94</v>
      </c>
      <c r="F21" s="132" t="s">
        <v>95</v>
      </c>
      <c r="G21" s="143" t="s">
        <v>70</v>
      </c>
    </row>
    <row r="22" spans="1:7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7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100</v>
      </c>
      <c r="G23" s="63" t="s">
        <v>21</v>
      </c>
    </row>
    <row r="24" spans="1:7" ht="20.100000000000001" customHeight="1">
      <c r="A24" s="155">
        <v>1</v>
      </c>
      <c r="B24" s="139" t="s">
        <v>96</v>
      </c>
      <c r="C24" s="140">
        <v>40</v>
      </c>
      <c r="D24" s="140" t="s">
        <v>99</v>
      </c>
      <c r="E24" s="147" t="s">
        <v>101</v>
      </c>
      <c r="F24" s="156">
        <v>15.3</v>
      </c>
      <c r="G24" s="157">
        <f>C24*F24</f>
        <v>612</v>
      </c>
    </row>
    <row r="25" spans="1:7" ht="20.100000000000001" customHeight="1">
      <c r="A25" s="155">
        <v>2</v>
      </c>
      <c r="B25" s="139" t="s">
        <v>97</v>
      </c>
      <c r="C25" s="78">
        <v>40</v>
      </c>
      <c r="D25" s="140" t="s">
        <v>99</v>
      </c>
      <c r="E25" s="147" t="s">
        <v>102</v>
      </c>
      <c r="F25" s="156">
        <v>15.3</v>
      </c>
      <c r="G25" s="157">
        <f t="shared" ref="G25:G26" si="0">C25*F25</f>
        <v>612</v>
      </c>
    </row>
    <row r="26" spans="1:7" ht="20.100000000000001" customHeight="1">
      <c r="A26" s="155">
        <v>3</v>
      </c>
      <c r="B26" s="139" t="s">
        <v>98</v>
      </c>
      <c r="C26" s="140">
        <v>40</v>
      </c>
      <c r="D26" s="140" t="s">
        <v>99</v>
      </c>
      <c r="E26" s="147" t="s">
        <v>103</v>
      </c>
      <c r="F26" s="156">
        <v>18.7</v>
      </c>
      <c r="G26" s="157">
        <f t="shared" si="0"/>
        <v>748</v>
      </c>
    </row>
    <row r="27" spans="1:7" ht="20.100000000000001" customHeight="1">
      <c r="A27" s="76"/>
      <c r="B27" s="77"/>
      <c r="C27" s="79"/>
      <c r="D27" s="79"/>
      <c r="E27" s="79"/>
      <c r="F27" s="82"/>
      <c r="G27" s="83"/>
    </row>
    <row r="28" spans="1:7" ht="20.100000000000001" customHeight="1">
      <c r="A28" s="76"/>
      <c r="B28" s="77"/>
      <c r="C28" s="79"/>
      <c r="D28" s="79"/>
      <c r="E28" s="79"/>
      <c r="F28" s="82"/>
      <c r="G28" s="83"/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89" t="s">
        <v>26</v>
      </c>
      <c r="G40" s="158">
        <f>SUBTOTAL(109,G24:G39)</f>
        <v>1972</v>
      </c>
    </row>
    <row r="41" spans="1:7" ht="21.75" customHeight="1" thickBot="1">
      <c r="C41" s="91"/>
      <c r="D41" s="91"/>
      <c r="E41" s="92"/>
      <c r="F41" s="93" t="s">
        <v>27</v>
      </c>
      <c r="G41" s="159">
        <f>G40*0.18</f>
        <v>354.96</v>
      </c>
    </row>
    <row r="42" spans="1:7" ht="25.5" customHeight="1" thickTop="1">
      <c r="C42" s="95"/>
      <c r="D42" s="95"/>
      <c r="E42" s="96"/>
      <c r="F42" s="97" t="s">
        <v>28</v>
      </c>
      <c r="G42" s="160">
        <f>+SUM(G40:G41)</f>
        <v>2326.96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69</v>
      </c>
      <c r="B54" s="112"/>
      <c r="C54" s="112"/>
      <c r="D54" s="113"/>
      <c r="E54" s="114"/>
      <c r="F54" s="110"/>
    </row>
    <row r="55" spans="1:6" ht="26.25">
      <c r="A55" s="111" t="s">
        <v>40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3:F53"/>
    <mergeCell ref="A58:F58"/>
    <mergeCell ref="A62:B62"/>
    <mergeCell ref="F2:G2"/>
    <mergeCell ref="C8:E8"/>
    <mergeCell ref="F16:G16"/>
    <mergeCell ref="C43:G43"/>
    <mergeCell ref="A51:F51"/>
    <mergeCell ref="A52:F52"/>
    <mergeCell ref="F5:G5"/>
  </mergeCells>
  <hyperlinks>
    <hyperlink ref="A63" r:id="rId1" xr:uid="{00000000-0004-0000-0200-000000000000}"/>
    <hyperlink ref="F10" r:id="rId2" xr:uid="{00000000-0004-0000-0200-000001000000}"/>
    <hyperlink ref="F18" r:id="rId3" xr:uid="{00000000-0004-0000-0200-000002000000}"/>
  </hyperlinks>
  <pageMargins left="0.23622047244094491" right="0.23622047244094491" top="0.15748031496062992" bottom="0.19685039370078741" header="0.11811023622047245" footer="0.11811023622047245"/>
  <pageSetup scale="55" orientation="portrait" horizontalDpi="300" verticalDpi="3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"/>
  <sheetViews>
    <sheetView view="pageBreakPreview" zoomScale="60" zoomScaleNormal="78" workbookViewId="0">
      <selection sqref="A1:XFD1048576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42" customWidth="1"/>
    <col min="4" max="4" width="13.140625" style="142" customWidth="1"/>
    <col min="5" max="5" width="54.42578125" style="142" customWidth="1"/>
    <col min="6" max="6" width="28.140625" style="142" customWidth="1"/>
    <col min="7" max="7" width="36.5703125" style="142" customWidth="1"/>
    <col min="8" max="8" width="6" style="142" customWidth="1"/>
    <col min="9" max="9" width="9.140625" style="142" customWidth="1"/>
    <col min="10" max="16384" width="9.140625" style="142"/>
  </cols>
  <sheetData>
    <row r="1" spans="1:7" ht="15" customHeight="1"/>
    <row r="2" spans="1:7" ht="38.25" customHeight="1">
      <c r="C2" s="3"/>
      <c r="D2" s="4"/>
      <c r="E2" s="5"/>
      <c r="F2" s="207">
        <v>45272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71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41" t="s">
        <v>72</v>
      </c>
      <c r="G13" s="42"/>
    </row>
    <row r="14" spans="1:7" ht="23.1" customHeight="1">
      <c r="B14" s="18"/>
      <c r="C14" s="43"/>
      <c r="D14" s="43"/>
      <c r="E14" s="43" t="s">
        <v>6</v>
      </c>
      <c r="F14" s="44" t="s">
        <v>73</v>
      </c>
      <c r="G14" s="45"/>
    </row>
    <row r="15" spans="1:7" ht="23.1" customHeight="1">
      <c r="B15" s="18"/>
      <c r="C15" s="43"/>
      <c r="D15" s="43"/>
      <c r="E15" s="43" t="s">
        <v>8</v>
      </c>
      <c r="F15" s="133">
        <v>20281244222</v>
      </c>
      <c r="G15" s="45"/>
    </row>
    <row r="16" spans="1:7" ht="23.1" customHeight="1">
      <c r="B16" s="18"/>
      <c r="C16" s="46"/>
      <c r="D16" s="46"/>
      <c r="E16" s="43" t="s">
        <v>10</v>
      </c>
      <c r="F16" s="202" t="s">
        <v>74</v>
      </c>
      <c r="G16" s="203"/>
    </row>
    <row r="17" spans="1:7" ht="23.1" customHeight="1">
      <c r="B17" s="18"/>
      <c r="C17" s="46"/>
      <c r="D17" s="46"/>
      <c r="E17" s="25" t="s">
        <v>12</v>
      </c>
      <c r="F17" s="25">
        <v>924892882</v>
      </c>
      <c r="G17" s="45"/>
    </row>
    <row r="18" spans="1:7" ht="23.1" customHeight="1">
      <c r="B18" s="18"/>
      <c r="C18" s="46"/>
      <c r="D18" s="46"/>
      <c r="E18" s="25" t="s">
        <v>13</v>
      </c>
      <c r="F18" s="34" t="s">
        <v>75</v>
      </c>
      <c r="G18" s="45"/>
    </row>
    <row r="19" spans="1:7" ht="23.1" customHeight="1" thickBot="1">
      <c r="B19" s="47"/>
      <c r="C19" s="48"/>
      <c r="D19" s="48"/>
      <c r="E19" s="49" t="s">
        <v>51</v>
      </c>
      <c r="F19" s="125" t="s">
        <v>52</v>
      </c>
      <c r="G19" s="50"/>
    </row>
    <row r="20" spans="1:7" ht="20.100000000000001" customHeight="1" thickBot="1">
      <c r="C20" s="51"/>
      <c r="D20" s="51"/>
      <c r="E20" s="52"/>
      <c r="F20" s="27"/>
      <c r="G20" s="27"/>
    </row>
    <row r="21" spans="1:7" ht="28.5" customHeight="1" thickBot="1">
      <c r="B21" s="128"/>
      <c r="C21" s="131" t="s">
        <v>59</v>
      </c>
      <c r="D21" s="130"/>
      <c r="E21" s="132" t="s">
        <v>66</v>
      </c>
      <c r="F21" s="132" t="s">
        <v>67</v>
      </c>
      <c r="G21" s="143" t="s">
        <v>76</v>
      </c>
    </row>
    <row r="22" spans="1:7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7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20</v>
      </c>
      <c r="G23" s="63" t="s">
        <v>21</v>
      </c>
    </row>
    <row r="24" spans="1:7" ht="20.100000000000001" customHeight="1">
      <c r="A24" s="141">
        <v>1</v>
      </c>
      <c r="B24" s="139" t="s">
        <v>63</v>
      </c>
      <c r="C24" s="140">
        <v>1000</v>
      </c>
      <c r="D24" s="140" t="s">
        <v>65</v>
      </c>
      <c r="E24" s="99" t="s">
        <v>64</v>
      </c>
      <c r="F24" s="138">
        <v>0.97</v>
      </c>
      <c r="G24" s="134">
        <f>C24*F24</f>
        <v>970</v>
      </c>
    </row>
    <row r="25" spans="1:7" ht="20.100000000000001" customHeight="1">
      <c r="A25" s="76"/>
      <c r="B25" s="77"/>
      <c r="C25" s="78"/>
      <c r="D25" s="78"/>
      <c r="E25" s="79"/>
      <c r="F25" s="80"/>
      <c r="G25" s="81"/>
    </row>
    <row r="26" spans="1:7" ht="20.100000000000001" customHeight="1">
      <c r="A26" s="76"/>
      <c r="B26" s="77"/>
      <c r="C26" s="79"/>
      <c r="D26" s="79"/>
      <c r="E26" s="79"/>
      <c r="F26" s="82"/>
      <c r="G26" s="83"/>
    </row>
    <row r="27" spans="1:7" ht="20.100000000000001" customHeight="1">
      <c r="A27" s="76"/>
      <c r="B27" s="77"/>
      <c r="C27" s="79"/>
      <c r="D27" s="79"/>
      <c r="E27" s="79"/>
      <c r="F27" s="82"/>
      <c r="G27" s="83"/>
    </row>
    <row r="28" spans="1:7" ht="20.100000000000001" customHeight="1">
      <c r="A28" s="76"/>
      <c r="B28" s="77"/>
      <c r="C28" s="79"/>
      <c r="D28" s="79"/>
      <c r="E28" s="79"/>
      <c r="F28" s="82"/>
      <c r="G28" s="83"/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89" t="s">
        <v>26</v>
      </c>
      <c r="G40" s="135">
        <f>SUBTOTAL(109,G24:G39)</f>
        <v>970</v>
      </c>
    </row>
    <row r="41" spans="1:7" ht="21.75" customHeight="1" thickBot="1">
      <c r="C41" s="91"/>
      <c r="D41" s="91"/>
      <c r="E41" s="92"/>
      <c r="F41" s="93" t="s">
        <v>27</v>
      </c>
      <c r="G41" s="136">
        <f>G40*0.18</f>
        <v>174.6</v>
      </c>
    </row>
    <row r="42" spans="1:7" ht="25.5" customHeight="1" thickTop="1">
      <c r="C42" s="95"/>
      <c r="D42" s="95"/>
      <c r="E42" s="96"/>
      <c r="F42" s="97" t="s">
        <v>28</v>
      </c>
      <c r="G42" s="137">
        <f>+SUM(G40:G41)</f>
        <v>1144.5999999999999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77</v>
      </c>
      <c r="B54" s="112"/>
      <c r="C54" s="112"/>
      <c r="D54" s="113"/>
      <c r="E54" s="114"/>
      <c r="F54" s="110"/>
    </row>
    <row r="55" spans="1:6" ht="26.25">
      <c r="A55" s="111" t="s">
        <v>78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300-000000000000}"/>
    <hyperlink ref="F10" r:id="rId2" xr:uid="{00000000-0004-0000-0300-000001000000}"/>
  </hyperlinks>
  <pageMargins left="0.7" right="0.7" top="0.75" bottom="0.75" header="0.3" footer="0.3"/>
  <pageSetup scale="51" orientation="portrait" horizontalDpi="300" verticalDpi="30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4"/>
  <sheetViews>
    <sheetView view="pageBreakPreview" zoomScale="60" zoomScaleNormal="100" workbookViewId="0">
      <selection activeCell="G25" sqref="G25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44" customWidth="1"/>
    <col min="4" max="4" width="13.140625" style="144" customWidth="1"/>
    <col min="5" max="5" width="54.42578125" style="144" customWidth="1"/>
    <col min="6" max="6" width="28.140625" style="144" customWidth="1"/>
    <col min="7" max="7" width="36.5703125" style="144" customWidth="1"/>
    <col min="8" max="8" width="6" style="144" customWidth="1"/>
    <col min="9" max="9" width="9.140625" style="144" customWidth="1"/>
    <col min="10" max="16384" width="9.140625" style="144"/>
  </cols>
  <sheetData>
    <row r="1" spans="1:7" ht="15" customHeight="1"/>
    <row r="2" spans="1:7" ht="38.25" customHeight="1">
      <c r="C2" s="3"/>
      <c r="D2" s="4"/>
      <c r="E2" s="5"/>
      <c r="F2" s="207">
        <v>45278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80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147" t="s">
        <v>84</v>
      </c>
      <c r="G13" s="146"/>
    </row>
    <row r="14" spans="1:7" ht="23.1" customHeight="1">
      <c r="B14" s="18"/>
      <c r="C14" s="43"/>
      <c r="D14" s="43"/>
      <c r="E14" s="43" t="s">
        <v>6</v>
      </c>
      <c r="F14" s="147" t="s">
        <v>83</v>
      </c>
      <c r="G14" s="146"/>
    </row>
    <row r="15" spans="1:7" ht="23.1" customHeight="1">
      <c r="B15" s="18"/>
      <c r="C15" s="43"/>
      <c r="D15" s="43"/>
      <c r="E15" s="43" t="s">
        <v>8</v>
      </c>
      <c r="F15" s="148">
        <v>20549011196</v>
      </c>
      <c r="G15" s="146"/>
    </row>
    <row r="16" spans="1:7" ht="23.1" customHeight="1">
      <c r="B16" s="18"/>
      <c r="C16" s="46"/>
      <c r="D16" s="46"/>
      <c r="E16" s="43" t="s">
        <v>10</v>
      </c>
      <c r="F16" s="202" t="s">
        <v>82</v>
      </c>
      <c r="G16" s="203"/>
    </row>
    <row r="17" spans="1:7" ht="23.1" customHeight="1">
      <c r="B17" s="18"/>
      <c r="C17" s="46"/>
      <c r="D17" s="46"/>
      <c r="E17" s="25" t="s">
        <v>12</v>
      </c>
      <c r="F17" s="25">
        <v>949211099</v>
      </c>
      <c r="G17" s="45"/>
    </row>
    <row r="18" spans="1:7" ht="23.1" customHeight="1">
      <c r="B18" s="18"/>
      <c r="C18" s="46"/>
      <c r="D18" s="46"/>
      <c r="E18" s="25" t="s">
        <v>13</v>
      </c>
      <c r="F18" s="34" t="s">
        <v>81</v>
      </c>
      <c r="G18" s="45"/>
    </row>
    <row r="19" spans="1:7" ht="23.1" customHeight="1" thickBot="1">
      <c r="B19" s="47"/>
      <c r="C19" s="48"/>
      <c r="D19" s="48"/>
      <c r="E19" s="49" t="s">
        <v>51</v>
      </c>
      <c r="F19" s="125" t="s">
        <v>52</v>
      </c>
      <c r="G19" s="50"/>
    </row>
    <row r="20" spans="1:7" ht="20.100000000000001" customHeight="1" thickBot="1">
      <c r="C20" s="51"/>
      <c r="D20" s="51"/>
      <c r="E20" s="52"/>
      <c r="F20" s="27"/>
      <c r="G20" s="27"/>
    </row>
    <row r="21" spans="1:7" ht="28.5" customHeight="1" thickBot="1">
      <c r="B21" s="128"/>
      <c r="C21" s="131" t="s">
        <v>59</v>
      </c>
      <c r="D21" s="130"/>
      <c r="E21" s="132" t="s">
        <v>86</v>
      </c>
      <c r="F21" s="132" t="s">
        <v>67</v>
      </c>
      <c r="G21" s="149" t="s">
        <v>85</v>
      </c>
    </row>
    <row r="22" spans="1:7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7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20</v>
      </c>
      <c r="G23" s="63" t="s">
        <v>21</v>
      </c>
    </row>
    <row r="24" spans="1:7" ht="20.100000000000001" customHeight="1">
      <c r="A24" s="141">
        <v>1</v>
      </c>
      <c r="B24" s="139" t="s">
        <v>63</v>
      </c>
      <c r="C24" s="140">
        <v>200</v>
      </c>
      <c r="D24" s="140" t="s">
        <v>65</v>
      </c>
      <c r="E24" s="99" t="s">
        <v>64</v>
      </c>
      <c r="F24" s="138">
        <v>1.03</v>
      </c>
      <c r="G24" s="134">
        <f>C24*F24</f>
        <v>206</v>
      </c>
    </row>
    <row r="25" spans="1:7" ht="20.100000000000001" customHeight="1">
      <c r="A25" s="76"/>
      <c r="B25" s="77"/>
      <c r="C25" s="78"/>
      <c r="D25" s="78"/>
      <c r="E25" s="79"/>
      <c r="F25" s="80"/>
      <c r="G25" s="81"/>
    </row>
    <row r="26" spans="1:7" ht="20.100000000000001" customHeight="1">
      <c r="A26" s="76"/>
      <c r="B26" s="77"/>
      <c r="C26" s="79"/>
      <c r="D26" s="79"/>
      <c r="E26" s="79"/>
      <c r="F26" s="82"/>
      <c r="G26" s="83"/>
    </row>
    <row r="27" spans="1:7" ht="20.100000000000001" customHeight="1">
      <c r="A27" s="76"/>
      <c r="B27" s="77"/>
      <c r="C27" s="79"/>
      <c r="D27" s="79"/>
      <c r="E27" s="79"/>
      <c r="F27" s="82"/>
      <c r="G27" s="83"/>
    </row>
    <row r="28" spans="1:7" ht="20.100000000000001" customHeight="1">
      <c r="A28" s="76"/>
      <c r="B28" s="77"/>
      <c r="C28" s="79"/>
      <c r="D28" s="79"/>
      <c r="E28" s="79"/>
      <c r="F28" s="82"/>
      <c r="G28" s="83"/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89" t="s">
        <v>26</v>
      </c>
      <c r="G40" s="135">
        <f>SUBTOTAL(109,G24:G39)</f>
        <v>206</v>
      </c>
    </row>
    <row r="41" spans="1:7" ht="21.75" customHeight="1" thickBot="1">
      <c r="C41" s="91"/>
      <c r="D41" s="91"/>
      <c r="E41" s="92"/>
      <c r="F41" s="93" t="s">
        <v>27</v>
      </c>
      <c r="G41" s="136">
        <f>G40*0.18</f>
        <v>37.08</v>
      </c>
    </row>
    <row r="42" spans="1:7" ht="25.5" customHeight="1" thickTop="1">
      <c r="C42" s="95"/>
      <c r="D42" s="95"/>
      <c r="E42" s="96"/>
      <c r="F42" s="97" t="s">
        <v>28</v>
      </c>
      <c r="G42" s="137">
        <f>+SUM(G40:G41)</f>
        <v>243.07999999999998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77</v>
      </c>
      <c r="B54" s="112"/>
      <c r="C54" s="112"/>
      <c r="D54" s="113"/>
      <c r="E54" s="114"/>
      <c r="F54" s="110"/>
    </row>
    <row r="55" spans="1:6" ht="26.25">
      <c r="A55" s="111" t="s">
        <v>78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400-000000000000}"/>
    <hyperlink ref="F10" r:id="rId2" xr:uid="{00000000-0004-0000-0400-000001000000}"/>
    <hyperlink ref="F18" r:id="rId3" xr:uid="{00000000-0004-0000-0400-000002000000}"/>
  </hyperlinks>
  <pageMargins left="0.7" right="0.7" top="0.75" bottom="0.75" header="0.3" footer="0.3"/>
  <pageSetup scale="51" orientation="portrait" horizontalDpi="300" verticalDpi="30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view="pageBreakPreview" topLeftCell="A10" zoomScale="60" zoomScaleNormal="100" workbookViewId="0">
      <selection activeCell="F55" sqref="F55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45" customWidth="1"/>
    <col min="4" max="4" width="13.140625" style="145" customWidth="1"/>
    <col min="5" max="5" width="54.42578125" style="145" customWidth="1"/>
    <col min="6" max="6" width="28.140625" style="145" customWidth="1"/>
    <col min="7" max="7" width="36.5703125" style="145" customWidth="1"/>
    <col min="8" max="8" width="6" style="145" customWidth="1"/>
    <col min="9" max="9" width="9.140625" style="145" customWidth="1"/>
    <col min="10" max="16384" width="9.140625" style="145"/>
  </cols>
  <sheetData>
    <row r="1" spans="1:7" ht="15" customHeight="1"/>
    <row r="2" spans="1:7" ht="38.25" customHeight="1">
      <c r="C2" s="3"/>
      <c r="D2" s="4"/>
      <c r="E2" s="5"/>
      <c r="F2" s="200" t="s">
        <v>87</v>
      </c>
      <c r="G2" s="200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  <c r="F4" s="9"/>
      <c r="G4" s="9"/>
    </row>
    <row r="5" spans="1:7" s="10" customFormat="1" ht="36" customHeight="1" thickBot="1">
      <c r="A5" s="6"/>
      <c r="B5" s="6"/>
      <c r="C5" s="11"/>
      <c r="D5" s="12"/>
      <c r="E5" s="4"/>
      <c r="F5" s="9"/>
      <c r="G5" s="9"/>
    </row>
    <row r="6" spans="1:7" ht="20.100000000000001" customHeight="1">
      <c r="B6" s="13"/>
      <c r="C6" s="14" t="s">
        <v>1</v>
      </c>
      <c r="D6" s="14"/>
      <c r="E6" s="15" t="s">
        <v>8</v>
      </c>
      <c r="F6" s="16">
        <v>20611852771</v>
      </c>
      <c r="G6" s="17"/>
    </row>
    <row r="7" spans="1:7" ht="20.100000000000001" customHeight="1">
      <c r="B7" s="18"/>
      <c r="C7" s="201" t="s">
        <v>48</v>
      </c>
      <c r="D7" s="201"/>
      <c r="E7" s="201"/>
      <c r="F7" s="19" t="s">
        <v>50</v>
      </c>
      <c r="G7" s="20"/>
    </row>
    <row r="8" spans="1:7" s="27" customFormat="1" ht="20.100000000000001" customHeight="1">
      <c r="A8" s="21"/>
      <c r="B8" s="22"/>
      <c r="C8" s="23"/>
      <c r="D8" s="23"/>
      <c r="E8" s="24" t="s">
        <v>49</v>
      </c>
      <c r="F8" s="25">
        <v>991577385</v>
      </c>
      <c r="G8" s="26"/>
    </row>
    <row r="9" spans="1:7" s="27" customFormat="1" ht="20.100000000000001" customHeight="1" thickBot="1">
      <c r="A9" s="21"/>
      <c r="B9" s="28"/>
      <c r="C9" s="29"/>
      <c r="D9" s="29"/>
      <c r="E9" s="30" t="s">
        <v>13</v>
      </c>
      <c r="F9" s="31" t="s">
        <v>2</v>
      </c>
      <c r="G9" s="32"/>
    </row>
    <row r="10" spans="1:7" s="27" customFormat="1" ht="20.100000000000001" customHeight="1">
      <c r="A10" s="21"/>
      <c r="B10" s="33"/>
      <c r="C10" s="23"/>
      <c r="D10" s="23"/>
      <c r="E10" s="23"/>
      <c r="F10" s="24"/>
      <c r="G10" s="34"/>
    </row>
    <row r="11" spans="1:7" s="27" customFormat="1" ht="20.100000000000001" customHeight="1" thickBot="1">
      <c r="A11" s="21"/>
      <c r="B11" s="21"/>
      <c r="C11" s="23"/>
      <c r="D11" s="23"/>
      <c r="E11" s="23"/>
      <c r="F11" s="35"/>
      <c r="G11" s="36"/>
    </row>
    <row r="12" spans="1:7" ht="23.1" customHeight="1">
      <c r="A12" s="21"/>
      <c r="B12" s="37"/>
      <c r="C12" s="38" t="s">
        <v>3</v>
      </c>
      <c r="D12" s="39"/>
      <c r="E12" s="40" t="s">
        <v>4</v>
      </c>
      <c r="F12" s="41" t="s">
        <v>5</v>
      </c>
      <c r="G12" s="42"/>
    </row>
    <row r="13" spans="1:7" ht="23.1" customHeight="1">
      <c r="B13" s="18"/>
      <c r="C13" s="43"/>
      <c r="D13" s="43"/>
      <c r="E13" s="43" t="s">
        <v>6</v>
      </c>
      <c r="F13" s="44" t="s">
        <v>7</v>
      </c>
      <c r="G13" s="45"/>
    </row>
    <row r="14" spans="1:7" ht="23.1" customHeight="1">
      <c r="B14" s="18"/>
      <c r="C14" s="43"/>
      <c r="D14" s="43"/>
      <c r="E14" s="43" t="s">
        <v>8</v>
      </c>
      <c r="F14" s="44" t="s">
        <v>9</v>
      </c>
      <c r="G14" s="45"/>
    </row>
    <row r="15" spans="1:7" ht="23.1" customHeight="1">
      <c r="B15" s="18"/>
      <c r="C15" s="46"/>
      <c r="D15" s="46"/>
      <c r="E15" s="43" t="s">
        <v>10</v>
      </c>
      <c r="F15" s="202" t="s">
        <v>11</v>
      </c>
      <c r="G15" s="203"/>
    </row>
    <row r="16" spans="1:7" ht="23.1" customHeight="1">
      <c r="B16" s="18"/>
      <c r="C16" s="46"/>
      <c r="D16" s="46"/>
      <c r="E16" s="25" t="s">
        <v>12</v>
      </c>
      <c r="F16" s="25">
        <v>924030810</v>
      </c>
      <c r="G16" s="45"/>
    </row>
    <row r="17" spans="1:7" ht="23.1" customHeight="1">
      <c r="B17" s="18"/>
      <c r="C17" s="46"/>
      <c r="D17" s="46"/>
      <c r="E17" s="25" t="s">
        <v>13</v>
      </c>
      <c r="F17" s="34" t="s">
        <v>14</v>
      </c>
      <c r="G17" s="45"/>
    </row>
    <row r="18" spans="1:7" ht="23.1" customHeight="1" thickBot="1">
      <c r="B18" s="47"/>
      <c r="C18" s="48"/>
      <c r="D18" s="48"/>
      <c r="E18" s="49" t="s">
        <v>51</v>
      </c>
      <c r="F18" s="125" t="s">
        <v>79</v>
      </c>
      <c r="G18" s="50"/>
    </row>
    <row r="19" spans="1:7" ht="20.100000000000001" customHeight="1" thickBot="1">
      <c r="C19" s="51"/>
      <c r="D19" s="51"/>
      <c r="E19" s="52"/>
      <c r="F19" s="27"/>
      <c r="G19" s="27"/>
    </row>
    <row r="20" spans="1:7" ht="28.5" customHeight="1" thickBot="1">
      <c r="B20" s="128"/>
      <c r="C20" s="131" t="s">
        <v>59</v>
      </c>
      <c r="D20" s="130"/>
      <c r="E20" s="132" t="s">
        <v>62</v>
      </c>
      <c r="F20" s="132" t="s">
        <v>61</v>
      </c>
      <c r="G20" s="143" t="s">
        <v>88</v>
      </c>
    </row>
    <row r="21" spans="1:7" s="58" customFormat="1" ht="20.100000000000001" customHeight="1">
      <c r="A21" s="53"/>
      <c r="B21" s="53"/>
      <c r="C21" s="54"/>
      <c r="D21" s="54"/>
      <c r="E21" s="55"/>
      <c r="F21" s="56"/>
      <c r="G21" s="57"/>
    </row>
    <row r="22" spans="1:7" ht="20.100000000000001" customHeight="1">
      <c r="A22" s="59" t="s">
        <v>15</v>
      </c>
      <c r="B22" s="59" t="s">
        <v>16</v>
      </c>
      <c r="C22" s="60" t="s">
        <v>17</v>
      </c>
      <c r="D22" s="61" t="s">
        <v>18</v>
      </c>
      <c r="E22" s="61" t="s">
        <v>19</v>
      </c>
      <c r="F22" s="62" t="s">
        <v>20</v>
      </c>
      <c r="G22" s="63" t="s">
        <v>21</v>
      </c>
    </row>
    <row r="23" spans="1:7" ht="24.95" customHeight="1">
      <c r="A23" s="141">
        <v>1</v>
      </c>
      <c r="B23" s="139" t="s">
        <v>63</v>
      </c>
      <c r="C23" s="140">
        <v>1000</v>
      </c>
      <c r="D23" s="140" t="s">
        <v>65</v>
      </c>
      <c r="E23" s="99" t="s">
        <v>64</v>
      </c>
      <c r="F23" s="138">
        <v>1.03</v>
      </c>
      <c r="G23" s="134">
        <f>C23*F23</f>
        <v>1030</v>
      </c>
    </row>
    <row r="24" spans="1:7" ht="24.95" customHeight="1">
      <c r="A24" s="70"/>
      <c r="B24" s="71"/>
      <c r="C24" s="72"/>
      <c r="D24" s="72"/>
      <c r="E24" s="73"/>
      <c r="F24" s="74"/>
      <c r="G24" s="75"/>
    </row>
    <row r="25" spans="1:7" ht="24.95" customHeight="1">
      <c r="A25" s="70"/>
      <c r="B25" s="71"/>
      <c r="C25" s="72"/>
      <c r="D25" s="72"/>
      <c r="E25" s="73"/>
      <c r="F25" s="74"/>
      <c r="G25" s="75"/>
    </row>
    <row r="26" spans="1:7" ht="20.100000000000001" customHeight="1">
      <c r="A26" s="76"/>
      <c r="B26" s="77"/>
      <c r="C26" s="78"/>
      <c r="D26" s="78"/>
      <c r="E26" s="79"/>
      <c r="F26" s="80"/>
      <c r="G26" s="81"/>
    </row>
    <row r="27" spans="1:7" ht="20.100000000000001" customHeight="1">
      <c r="A27" s="76"/>
      <c r="B27" s="77"/>
      <c r="C27" s="78"/>
      <c r="D27" s="78"/>
      <c r="E27" s="79"/>
      <c r="F27" s="80"/>
      <c r="G27" s="81"/>
    </row>
    <row r="28" spans="1:7" ht="20.100000000000001" customHeight="1">
      <c r="A28" s="76"/>
      <c r="B28" s="77"/>
      <c r="C28" s="79"/>
      <c r="D28" s="79"/>
      <c r="E28" s="79"/>
      <c r="F28" s="82"/>
      <c r="G28" s="83"/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6"/>
      <c r="B39" s="77"/>
      <c r="C39" s="79"/>
      <c r="D39" s="79"/>
      <c r="E39" s="79"/>
      <c r="F39" s="82"/>
      <c r="G39" s="83"/>
    </row>
    <row r="40" spans="1:7" ht="20.100000000000001" customHeight="1">
      <c r="A40" s="76"/>
      <c r="B40" s="77"/>
      <c r="C40" s="79"/>
      <c r="D40" s="79"/>
      <c r="E40" s="79"/>
      <c r="F40" s="82"/>
      <c r="G40" s="83"/>
    </row>
    <row r="41" spans="1:7" ht="20.100000000000001" customHeight="1">
      <c r="A41" s="77"/>
      <c r="B41" s="77"/>
      <c r="C41" s="84"/>
      <c r="D41" s="84"/>
      <c r="E41" s="84"/>
      <c r="F41" s="85"/>
      <c r="G41" s="86"/>
    </row>
    <row r="42" spans="1:7" ht="26.25" customHeight="1" thickBot="1">
      <c r="C42" s="87"/>
      <c r="D42" s="87"/>
      <c r="E42" s="88"/>
      <c r="F42" s="89" t="s">
        <v>26</v>
      </c>
      <c r="G42" s="150">
        <f>SUBTOTAL(109,G23:G41)</f>
        <v>1030</v>
      </c>
    </row>
    <row r="43" spans="1:7" ht="21.75" customHeight="1" thickBot="1">
      <c r="C43" s="91"/>
      <c r="D43" s="91"/>
      <c r="E43" s="92"/>
      <c r="F43" s="93" t="s">
        <v>27</v>
      </c>
      <c r="G43" s="151">
        <f>G42*0.18</f>
        <v>185.4</v>
      </c>
    </row>
    <row r="44" spans="1:7" ht="25.5" customHeight="1" thickTop="1">
      <c r="C44" s="95"/>
      <c r="D44" s="95"/>
      <c r="E44" s="96"/>
      <c r="F44" s="97" t="s">
        <v>28</v>
      </c>
      <c r="G44" s="152">
        <f>+SUM(G42:G43)</f>
        <v>1215.4000000000001</v>
      </c>
    </row>
    <row r="45" spans="1:7" ht="23.25" customHeight="1">
      <c r="C45" s="204"/>
      <c r="D45" s="204"/>
      <c r="E45" s="204"/>
      <c r="F45" s="204"/>
      <c r="G45" s="204"/>
    </row>
    <row r="46" spans="1:7" ht="20.100000000000001" customHeight="1">
      <c r="A46" s="21"/>
      <c r="B46" s="21"/>
    </row>
    <row r="47" spans="1:7" ht="21.95" customHeight="1">
      <c r="A47" s="99" t="s">
        <v>29</v>
      </c>
      <c r="B47" s="100"/>
      <c r="C47" s="100"/>
      <c r="D47" s="100"/>
      <c r="E47" s="101"/>
      <c r="F47" s="102"/>
    </row>
    <row r="48" spans="1:7" ht="21.95" customHeight="1">
      <c r="A48" s="99" t="s">
        <v>53</v>
      </c>
      <c r="B48" s="100"/>
      <c r="C48" s="100"/>
      <c r="D48" s="100"/>
      <c r="E48" s="101"/>
      <c r="F48" s="102"/>
    </row>
    <row r="49" spans="1:6" ht="21.95" customHeight="1">
      <c r="A49" s="99" t="s">
        <v>30</v>
      </c>
      <c r="B49" s="100"/>
      <c r="C49" s="100"/>
      <c r="D49" s="100"/>
      <c r="E49" s="101"/>
      <c r="F49" s="102"/>
    </row>
    <row r="50" spans="1:6" ht="21.95" customHeight="1">
      <c r="A50" s="99" t="s">
        <v>31</v>
      </c>
      <c r="B50" s="100"/>
      <c r="C50" s="100"/>
      <c r="D50" s="100"/>
      <c r="E50" s="101"/>
      <c r="F50" s="102"/>
    </row>
    <row r="51" spans="1:6" ht="21.95" customHeight="1">
      <c r="A51" s="103"/>
      <c r="B51" s="104"/>
      <c r="C51" s="104"/>
      <c r="D51" s="104"/>
      <c r="E51" s="104"/>
      <c r="F51" s="102"/>
    </row>
    <row r="52" spans="1:6" ht="21.95" customHeight="1">
      <c r="A52" s="99" t="s">
        <v>33</v>
      </c>
      <c r="B52" s="100"/>
      <c r="C52" s="100"/>
      <c r="D52" s="100"/>
      <c r="E52" s="101"/>
      <c r="F52" s="101"/>
    </row>
    <row r="53" spans="1:6" ht="38.25" customHeight="1">
      <c r="A53" s="105" t="s">
        <v>34</v>
      </c>
      <c r="B53" s="105"/>
      <c r="C53" s="105"/>
      <c r="D53" s="105"/>
      <c r="E53" s="105"/>
      <c r="F53" s="105"/>
    </row>
    <row r="54" spans="1:6" ht="21.95" customHeight="1">
      <c r="A54" s="205" t="s">
        <v>35</v>
      </c>
      <c r="B54" s="205"/>
      <c r="C54" s="205"/>
      <c r="D54" s="205"/>
      <c r="E54" s="205"/>
      <c r="F54" s="205"/>
    </row>
    <row r="55" spans="1:6" ht="30.75" customHeight="1">
      <c r="A55" s="105" t="s">
        <v>36</v>
      </c>
      <c r="B55" s="105"/>
      <c r="C55" s="105"/>
      <c r="D55" s="105"/>
      <c r="E55" s="105"/>
      <c r="F55" s="105"/>
    </row>
    <row r="56" spans="1:6" ht="21.95" customHeight="1">
      <c r="A56" s="205" t="s">
        <v>37</v>
      </c>
      <c r="B56" s="205"/>
      <c r="C56" s="205"/>
      <c r="D56" s="205"/>
      <c r="E56" s="205"/>
      <c r="F56" s="205"/>
    </row>
    <row r="57" spans="1:6">
      <c r="A57" s="196"/>
      <c r="B57" s="196"/>
      <c r="C57" s="196"/>
      <c r="D57" s="196"/>
      <c r="E57" s="196"/>
      <c r="F57" s="196"/>
    </row>
    <row r="58" spans="1:6" ht="24" thickBot="1">
      <c r="A58" s="197"/>
      <c r="B58" s="197"/>
      <c r="C58" s="197"/>
      <c r="D58" s="197"/>
      <c r="E58" s="197"/>
      <c r="F58" s="197"/>
    </row>
    <row r="59" spans="1:6" ht="26.25">
      <c r="A59" s="106" t="s">
        <v>38</v>
      </c>
      <c r="B59" s="107"/>
      <c r="C59" s="107"/>
      <c r="D59" s="108"/>
      <c r="E59" s="109"/>
      <c r="F59" s="110"/>
    </row>
    <row r="60" spans="1:6" ht="26.25">
      <c r="A60" s="111" t="s">
        <v>39</v>
      </c>
      <c r="B60" s="112"/>
      <c r="C60" s="112"/>
      <c r="D60" s="113"/>
      <c r="E60" s="114"/>
      <c r="F60" s="110"/>
    </row>
    <row r="61" spans="1:6" ht="26.25">
      <c r="A61" s="111" t="s">
        <v>40</v>
      </c>
      <c r="B61" s="112"/>
      <c r="C61" s="112"/>
      <c r="D61" s="113"/>
      <c r="E61" s="114"/>
      <c r="F61" s="110"/>
    </row>
    <row r="62" spans="1:6" ht="24" customHeight="1" thickBot="1">
      <c r="A62" s="115" t="s">
        <v>41</v>
      </c>
      <c r="B62" s="116"/>
      <c r="C62" s="116"/>
      <c r="D62" s="116"/>
      <c r="E62" s="117"/>
      <c r="F62" s="110"/>
    </row>
    <row r="63" spans="1:6">
      <c r="A63" s="118"/>
      <c r="B63" s="118"/>
      <c r="C63" s="118"/>
      <c r="D63" s="118"/>
      <c r="E63" s="110"/>
      <c r="F63" s="110"/>
    </row>
    <row r="64" spans="1:6" ht="23.25" customHeight="1">
      <c r="A64" s="198" t="s">
        <v>42</v>
      </c>
      <c r="B64" s="198"/>
      <c r="C64" s="198"/>
      <c r="D64" s="198"/>
      <c r="E64" s="198"/>
      <c r="F64" s="198"/>
    </row>
    <row r="65" spans="1:6">
      <c r="A65" s="119"/>
      <c r="B65" s="119"/>
      <c r="C65" s="120"/>
      <c r="D65" s="120"/>
      <c r="E65" s="120"/>
      <c r="F65" s="120"/>
    </row>
    <row r="66" spans="1:6">
      <c r="A66" s="99" t="s">
        <v>43</v>
      </c>
      <c r="B66" s="99"/>
      <c r="C66" s="100"/>
      <c r="D66" s="120"/>
      <c r="E66" s="120"/>
      <c r="F66" s="120"/>
    </row>
    <row r="67" spans="1:6">
      <c r="A67" s="99" t="s">
        <v>44</v>
      </c>
      <c r="B67" s="99"/>
      <c r="C67" s="100"/>
      <c r="D67" s="120"/>
      <c r="E67" s="120"/>
      <c r="F67" s="120"/>
    </row>
    <row r="68" spans="1:6">
      <c r="A68" s="199">
        <v>991577385</v>
      </c>
      <c r="B68" s="199"/>
      <c r="C68" s="100"/>
      <c r="D68" s="120"/>
      <c r="E68" s="120"/>
      <c r="F68" s="120"/>
    </row>
    <row r="69" spans="1:6">
      <c r="A69" s="121" t="s">
        <v>2</v>
      </c>
      <c r="B69" s="99"/>
      <c r="C69" s="100"/>
      <c r="D69" s="120"/>
      <c r="E69" s="120"/>
      <c r="F69" s="120"/>
    </row>
    <row r="70" spans="1:6">
      <c r="A70"/>
      <c r="B70" s="122"/>
      <c r="C70" s="122"/>
    </row>
  </sheetData>
  <mergeCells count="10">
    <mergeCell ref="A57:F57"/>
    <mergeCell ref="A58:F58"/>
    <mergeCell ref="A64:F64"/>
    <mergeCell ref="A68:B68"/>
    <mergeCell ref="F2:G2"/>
    <mergeCell ref="C7:E7"/>
    <mergeCell ref="F15:G15"/>
    <mergeCell ref="C45:G45"/>
    <mergeCell ref="A54:F54"/>
    <mergeCell ref="A56:F56"/>
  </mergeCells>
  <hyperlinks>
    <hyperlink ref="A69" r:id="rId1" xr:uid="{00000000-0004-0000-0500-000000000000}"/>
    <hyperlink ref="F9" r:id="rId2" xr:uid="{00000000-0004-0000-0500-000001000000}"/>
    <hyperlink ref="F17" r:id="rId3" xr:uid="{00000000-0004-0000-0500-000002000000}"/>
  </hyperlinks>
  <pageMargins left="0.7" right="0.7" top="0.75" bottom="0.75" header="0.3" footer="0.3"/>
  <pageSetup scale="45" orientation="portrait" horizontalDpi="300" verticalDpi="300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4"/>
  <sheetViews>
    <sheetView view="pageBreakPreview" topLeftCell="A10" zoomScale="60" zoomScaleNormal="68" workbookViewId="0">
      <selection sqref="A1:XFD1048576"/>
    </sheetView>
  </sheetViews>
  <sheetFormatPr baseColWidth="10" defaultColWidth="9.140625" defaultRowHeight="23.25"/>
  <cols>
    <col min="1" max="1" width="7.42578125" style="1" customWidth="1"/>
    <col min="2" max="2" width="14.85546875" style="1" customWidth="1"/>
    <col min="3" max="3" width="14.140625" style="153" customWidth="1"/>
    <col min="4" max="4" width="13.140625" style="153" customWidth="1"/>
    <col min="5" max="5" width="81.7109375" style="153" customWidth="1"/>
    <col min="6" max="6" width="23.42578125" style="153" customWidth="1"/>
    <col min="7" max="7" width="36.5703125" style="153" customWidth="1"/>
    <col min="8" max="8" width="6" style="153" customWidth="1"/>
    <col min="9" max="9" width="9.140625" style="153" customWidth="1"/>
    <col min="10" max="16384" width="9.140625" style="153"/>
  </cols>
  <sheetData>
    <row r="1" spans="1:7" ht="15" customHeight="1"/>
    <row r="2" spans="1:7" ht="38.25" customHeight="1">
      <c r="C2" s="3"/>
      <c r="D2" s="4"/>
      <c r="E2" s="5"/>
      <c r="F2" s="207">
        <v>45281</v>
      </c>
      <c r="G2" s="207"/>
    </row>
    <row r="3" spans="1:7" s="10" customFormat="1" ht="15.75" customHeight="1">
      <c r="A3" s="6"/>
      <c r="B3" s="6"/>
      <c r="C3" s="7"/>
      <c r="D3" s="8"/>
      <c r="E3" s="4"/>
      <c r="F3" s="9"/>
      <c r="G3" s="9"/>
    </row>
    <row r="4" spans="1:7" s="10" customFormat="1" ht="15.75" customHeight="1">
      <c r="A4" s="6"/>
      <c r="B4" s="6"/>
      <c r="C4" s="7"/>
      <c r="D4" s="8"/>
      <c r="E4" s="4"/>
    </row>
    <row r="5" spans="1:7" s="10" customFormat="1" ht="22.5" customHeight="1">
      <c r="A5" s="6"/>
      <c r="B5" s="6"/>
      <c r="C5" s="11"/>
      <c r="D5" s="12"/>
      <c r="E5" s="4"/>
      <c r="F5" s="200" t="s">
        <v>105</v>
      </c>
      <c r="G5" s="200"/>
    </row>
    <row r="6" spans="1:7" s="10" customFormat="1" ht="20.25" customHeight="1" thickBot="1">
      <c r="A6" s="6"/>
      <c r="B6" s="6"/>
      <c r="C6" s="11"/>
      <c r="D6" s="12"/>
      <c r="E6" s="4"/>
      <c r="F6" s="9"/>
      <c r="G6" s="9"/>
    </row>
    <row r="7" spans="1:7" ht="20.100000000000001" customHeight="1">
      <c r="B7" s="13"/>
      <c r="C7" s="14" t="s">
        <v>1</v>
      </c>
      <c r="D7" s="14"/>
      <c r="E7" s="15" t="s">
        <v>8</v>
      </c>
      <c r="F7" s="16">
        <v>20611852771</v>
      </c>
      <c r="G7" s="17"/>
    </row>
    <row r="8" spans="1:7" ht="20.100000000000001" customHeight="1">
      <c r="B8" s="18"/>
      <c r="C8" s="201" t="s">
        <v>48</v>
      </c>
      <c r="D8" s="201"/>
      <c r="E8" s="201"/>
      <c r="F8" s="19" t="s">
        <v>50</v>
      </c>
      <c r="G8" s="20"/>
    </row>
    <row r="9" spans="1:7" s="27" customFormat="1" ht="20.100000000000001" customHeight="1">
      <c r="A9" s="21"/>
      <c r="B9" s="22"/>
      <c r="C9" s="23"/>
      <c r="D9" s="23"/>
      <c r="E9" s="24" t="s">
        <v>49</v>
      </c>
      <c r="F9" s="25">
        <v>991577385</v>
      </c>
      <c r="G9" s="26"/>
    </row>
    <row r="10" spans="1:7" s="27" customFormat="1" ht="20.100000000000001" customHeight="1" thickBot="1">
      <c r="A10" s="21"/>
      <c r="B10" s="28"/>
      <c r="C10" s="29"/>
      <c r="D10" s="29"/>
      <c r="E10" s="30" t="s">
        <v>13</v>
      </c>
      <c r="F10" s="31" t="s">
        <v>2</v>
      </c>
      <c r="G10" s="32"/>
    </row>
    <row r="11" spans="1:7" s="27" customFormat="1" ht="20.100000000000001" customHeight="1">
      <c r="A11" s="21"/>
      <c r="B11" s="33"/>
      <c r="C11" s="23"/>
      <c r="D11" s="23"/>
      <c r="E11" s="23"/>
      <c r="F11" s="24"/>
      <c r="G11" s="34"/>
    </row>
    <row r="12" spans="1:7" s="27" customFormat="1" ht="20.100000000000001" customHeight="1" thickBot="1">
      <c r="A12" s="21"/>
      <c r="B12" s="21"/>
      <c r="C12" s="23"/>
      <c r="D12" s="23"/>
      <c r="E12" s="23"/>
      <c r="F12" s="35"/>
      <c r="G12" s="36"/>
    </row>
    <row r="13" spans="1:7" ht="23.1" customHeight="1">
      <c r="A13" s="21"/>
      <c r="B13" s="37"/>
      <c r="C13" s="38" t="s">
        <v>3</v>
      </c>
      <c r="D13" s="39"/>
      <c r="E13" s="40" t="s">
        <v>4</v>
      </c>
      <c r="F13" s="41" t="s">
        <v>106</v>
      </c>
      <c r="G13" s="42"/>
    </row>
    <row r="14" spans="1:7" ht="23.1" customHeight="1">
      <c r="B14" s="18"/>
      <c r="C14" s="43"/>
      <c r="D14" s="43"/>
      <c r="E14" s="43" t="s">
        <v>6</v>
      </c>
      <c r="F14" s="44" t="s">
        <v>90</v>
      </c>
      <c r="G14" s="45"/>
    </row>
    <row r="15" spans="1:7" ht="23.1" customHeight="1">
      <c r="B15" s="18"/>
      <c r="C15" s="43"/>
      <c r="D15" s="43"/>
      <c r="E15" s="43" t="s">
        <v>8</v>
      </c>
      <c r="F15" s="154">
        <v>20492518311</v>
      </c>
      <c r="G15" s="45"/>
    </row>
    <row r="16" spans="1:7" ht="23.1" customHeight="1">
      <c r="B16" s="18"/>
      <c r="C16" s="46"/>
      <c r="D16" s="46"/>
      <c r="E16" s="43" t="s">
        <v>10</v>
      </c>
      <c r="F16" s="202" t="s">
        <v>91</v>
      </c>
      <c r="G16" s="203"/>
    </row>
    <row r="17" spans="1:7" ht="23.1" customHeight="1">
      <c r="B17" s="18"/>
      <c r="C17" s="46"/>
      <c r="D17" s="46"/>
      <c r="E17" s="25" t="s">
        <v>12</v>
      </c>
      <c r="F17" s="25">
        <v>944341361</v>
      </c>
      <c r="G17" s="45"/>
    </row>
    <row r="18" spans="1:7" ht="23.1" customHeight="1">
      <c r="B18" s="18"/>
      <c r="C18" s="46"/>
      <c r="D18" s="46"/>
      <c r="E18" s="25" t="s">
        <v>13</v>
      </c>
      <c r="F18" s="34" t="s">
        <v>107</v>
      </c>
      <c r="G18" s="45"/>
    </row>
    <row r="19" spans="1:7" ht="23.1" customHeight="1" thickBot="1">
      <c r="B19" s="47"/>
      <c r="C19" s="48"/>
      <c r="D19" s="48"/>
      <c r="E19" s="49" t="s">
        <v>51</v>
      </c>
      <c r="F19" s="125" t="s">
        <v>93</v>
      </c>
      <c r="G19" s="50"/>
    </row>
    <row r="20" spans="1:7" ht="20.100000000000001" customHeight="1" thickBot="1">
      <c r="C20" s="51"/>
      <c r="D20" s="51"/>
      <c r="E20" s="52"/>
      <c r="F20" s="27"/>
      <c r="G20" s="27"/>
    </row>
    <row r="21" spans="1:7" ht="28.5" customHeight="1" thickBot="1">
      <c r="B21" s="128"/>
      <c r="C21" s="131" t="s">
        <v>59</v>
      </c>
      <c r="D21" s="130"/>
      <c r="E21" s="132" t="s">
        <v>94</v>
      </c>
      <c r="F21" s="132" t="s">
        <v>95</v>
      </c>
      <c r="G21" s="143" t="s">
        <v>85</v>
      </c>
    </row>
    <row r="22" spans="1:7" s="58" customFormat="1" ht="20.100000000000001" customHeight="1">
      <c r="A22" s="53"/>
      <c r="B22" s="53"/>
      <c r="C22" s="54"/>
      <c r="D22" s="54"/>
      <c r="E22" s="55"/>
      <c r="F22" s="56"/>
      <c r="G22" s="57"/>
    </row>
    <row r="23" spans="1:7" ht="20.100000000000001" customHeight="1">
      <c r="A23" s="59" t="s">
        <v>15</v>
      </c>
      <c r="B23" s="59" t="s">
        <v>16</v>
      </c>
      <c r="C23" s="60" t="s">
        <v>17</v>
      </c>
      <c r="D23" s="61" t="s">
        <v>18</v>
      </c>
      <c r="E23" s="61" t="s">
        <v>19</v>
      </c>
      <c r="F23" s="62" t="s">
        <v>100</v>
      </c>
      <c r="G23" s="63" t="s">
        <v>21</v>
      </c>
    </row>
    <row r="24" spans="1:7" ht="20.100000000000001" customHeight="1">
      <c r="A24" s="155">
        <v>1</v>
      </c>
      <c r="B24" s="139" t="s">
        <v>110</v>
      </c>
      <c r="C24" s="140">
        <v>10</v>
      </c>
      <c r="D24" s="140" t="s">
        <v>109</v>
      </c>
      <c r="E24" s="147" t="s">
        <v>201</v>
      </c>
      <c r="F24" s="156">
        <v>199</v>
      </c>
      <c r="G24" s="157">
        <f>C24*F24</f>
        <v>1990</v>
      </c>
    </row>
    <row r="25" spans="1:7" ht="20.100000000000001" customHeight="1">
      <c r="A25" s="155">
        <v>2</v>
      </c>
      <c r="B25" s="139" t="s">
        <v>111</v>
      </c>
      <c r="C25" s="78">
        <v>10</v>
      </c>
      <c r="D25" s="140" t="s">
        <v>109</v>
      </c>
      <c r="E25" s="147" t="s">
        <v>202</v>
      </c>
      <c r="F25" s="156">
        <v>199</v>
      </c>
      <c r="G25" s="157">
        <f t="shared" ref="G25:G28" si="0">C25*F25</f>
        <v>1990</v>
      </c>
    </row>
    <row r="26" spans="1:7" ht="20.100000000000001" customHeight="1">
      <c r="A26" s="155">
        <v>3</v>
      </c>
      <c r="B26" s="139" t="s">
        <v>112</v>
      </c>
      <c r="C26" s="140">
        <v>10</v>
      </c>
      <c r="D26" s="140" t="s">
        <v>109</v>
      </c>
      <c r="E26" s="147" t="s">
        <v>203</v>
      </c>
      <c r="F26" s="156">
        <v>199</v>
      </c>
      <c r="G26" s="157">
        <f t="shared" si="0"/>
        <v>1990</v>
      </c>
    </row>
    <row r="27" spans="1:7" ht="20.100000000000001" customHeight="1">
      <c r="A27" s="155">
        <v>4</v>
      </c>
      <c r="B27" s="139" t="s">
        <v>113</v>
      </c>
      <c r="C27" s="78">
        <v>5</v>
      </c>
      <c r="D27" s="140" t="s">
        <v>109</v>
      </c>
      <c r="E27" s="147" t="s">
        <v>204</v>
      </c>
      <c r="F27" s="156">
        <v>199</v>
      </c>
      <c r="G27" s="157">
        <f t="shared" si="0"/>
        <v>995</v>
      </c>
    </row>
    <row r="28" spans="1:7" ht="20.100000000000001" customHeight="1">
      <c r="A28" s="155">
        <v>5</v>
      </c>
      <c r="B28" s="139" t="s">
        <v>114</v>
      </c>
      <c r="C28" s="140">
        <v>10</v>
      </c>
      <c r="D28" s="140" t="s">
        <v>109</v>
      </c>
      <c r="E28" s="147" t="s">
        <v>108</v>
      </c>
      <c r="F28" s="156">
        <v>130</v>
      </c>
      <c r="G28" s="157">
        <f t="shared" si="0"/>
        <v>1300</v>
      </c>
    </row>
    <row r="29" spans="1:7" ht="20.100000000000001" customHeight="1">
      <c r="A29" s="76"/>
      <c r="B29" s="77"/>
      <c r="C29" s="79"/>
      <c r="D29" s="79"/>
      <c r="E29" s="79"/>
      <c r="F29" s="82"/>
      <c r="G29" s="83"/>
    </row>
    <row r="30" spans="1:7" ht="20.100000000000001" customHeight="1">
      <c r="A30" s="76"/>
      <c r="B30" s="77"/>
      <c r="C30" s="79"/>
      <c r="D30" s="79"/>
      <c r="E30" s="79"/>
      <c r="F30" s="82"/>
      <c r="G30" s="83"/>
    </row>
    <row r="31" spans="1:7" ht="20.100000000000001" customHeight="1">
      <c r="A31" s="76"/>
      <c r="B31" s="77"/>
      <c r="C31" s="79"/>
      <c r="D31" s="79"/>
      <c r="E31" s="79"/>
      <c r="F31" s="82"/>
      <c r="G31" s="83"/>
    </row>
    <row r="32" spans="1:7" ht="20.100000000000001" customHeight="1">
      <c r="A32" s="76"/>
      <c r="B32" s="77"/>
      <c r="C32" s="79"/>
      <c r="D32" s="79"/>
      <c r="E32" s="79"/>
      <c r="F32" s="82"/>
      <c r="G32" s="83"/>
    </row>
    <row r="33" spans="1:7" ht="20.100000000000001" customHeight="1">
      <c r="A33" s="76"/>
      <c r="B33" s="77"/>
      <c r="C33" s="79"/>
      <c r="D33" s="79"/>
      <c r="E33" s="79"/>
      <c r="F33" s="82"/>
      <c r="G33" s="83"/>
    </row>
    <row r="34" spans="1:7" ht="20.100000000000001" customHeight="1">
      <c r="A34" s="76"/>
      <c r="B34" s="77"/>
      <c r="C34" s="79"/>
      <c r="D34" s="79"/>
      <c r="E34" s="79"/>
      <c r="F34" s="82"/>
      <c r="G34" s="83"/>
    </row>
    <row r="35" spans="1:7" ht="20.100000000000001" customHeight="1">
      <c r="A35" s="76"/>
      <c r="B35" s="77"/>
      <c r="C35" s="79"/>
      <c r="D35" s="79"/>
      <c r="E35" s="79"/>
      <c r="F35" s="82"/>
      <c r="G35" s="83"/>
    </row>
    <row r="36" spans="1:7" ht="20.100000000000001" customHeight="1">
      <c r="A36" s="76"/>
      <c r="B36" s="77"/>
      <c r="C36" s="79"/>
      <c r="D36" s="79"/>
      <c r="E36" s="79"/>
      <c r="F36" s="82"/>
      <c r="G36" s="83"/>
    </row>
    <row r="37" spans="1:7" ht="20.100000000000001" customHeight="1">
      <c r="A37" s="76"/>
      <c r="B37" s="77"/>
      <c r="C37" s="79"/>
      <c r="D37" s="79"/>
      <c r="E37" s="79"/>
      <c r="F37" s="82"/>
      <c r="G37" s="83"/>
    </row>
    <row r="38" spans="1:7" ht="20.100000000000001" customHeight="1">
      <c r="A38" s="76"/>
      <c r="B38" s="77"/>
      <c r="C38" s="79"/>
      <c r="D38" s="79"/>
      <c r="E38" s="79"/>
      <c r="F38" s="82"/>
      <c r="G38" s="83"/>
    </row>
    <row r="39" spans="1:7" ht="20.100000000000001" customHeight="1">
      <c r="A39" s="77"/>
      <c r="B39" s="77"/>
      <c r="C39" s="84"/>
      <c r="D39" s="84"/>
      <c r="E39" s="84"/>
      <c r="F39" s="85"/>
      <c r="G39" s="86"/>
    </row>
    <row r="40" spans="1:7" ht="23.25" customHeight="1" thickBot="1">
      <c r="C40" s="87"/>
      <c r="D40" s="87"/>
      <c r="E40" s="88"/>
      <c r="F40" s="89" t="s">
        <v>26</v>
      </c>
      <c r="G40" s="158">
        <f>SUBTOTAL(109,G24:G39)</f>
        <v>8265</v>
      </c>
    </row>
    <row r="41" spans="1:7" ht="21.75" customHeight="1" thickBot="1">
      <c r="C41" s="91"/>
      <c r="D41" s="91"/>
      <c r="E41" s="92"/>
      <c r="F41" s="93" t="s">
        <v>27</v>
      </c>
      <c r="G41" s="159">
        <f>G40*0.18</f>
        <v>1487.7</v>
      </c>
    </row>
    <row r="42" spans="1:7" ht="25.5" customHeight="1" thickTop="1">
      <c r="C42" s="95"/>
      <c r="D42" s="95"/>
      <c r="E42" s="96"/>
      <c r="F42" s="97" t="s">
        <v>28</v>
      </c>
      <c r="G42" s="160">
        <f>+SUM(G40:G41)</f>
        <v>9752.7000000000007</v>
      </c>
    </row>
    <row r="43" spans="1:7" ht="23.25" customHeight="1">
      <c r="C43" s="204"/>
      <c r="D43" s="204"/>
      <c r="E43" s="204"/>
      <c r="F43" s="204"/>
      <c r="G43" s="204"/>
    </row>
    <row r="44" spans="1:7" ht="20.100000000000001" customHeight="1">
      <c r="A44" s="21"/>
      <c r="B44" s="21"/>
    </row>
    <row r="45" spans="1:7" ht="21.95" customHeight="1">
      <c r="A45" s="99" t="s">
        <v>29</v>
      </c>
      <c r="B45" s="100"/>
      <c r="C45" s="100"/>
      <c r="D45" s="100"/>
      <c r="E45" s="101"/>
      <c r="F45" s="102"/>
    </row>
    <row r="46" spans="1:7" ht="21.95" customHeight="1">
      <c r="A46" s="99" t="s">
        <v>53</v>
      </c>
      <c r="B46" s="100"/>
      <c r="C46" s="100"/>
      <c r="D46" s="100"/>
      <c r="E46" s="101"/>
      <c r="F46" s="102"/>
    </row>
    <row r="47" spans="1:7" ht="21.95" customHeight="1">
      <c r="A47" s="99" t="s">
        <v>30</v>
      </c>
      <c r="B47" s="100"/>
      <c r="C47" s="100"/>
      <c r="D47" s="100"/>
      <c r="E47" s="101"/>
      <c r="F47" s="102"/>
    </row>
    <row r="48" spans="1:7" ht="21.95" customHeight="1">
      <c r="A48" s="103"/>
      <c r="B48" s="104"/>
      <c r="C48" s="104"/>
      <c r="D48" s="104"/>
      <c r="E48" s="104"/>
      <c r="F48" s="102"/>
    </row>
    <row r="49" spans="1:6" ht="21.95" customHeight="1">
      <c r="A49" s="99" t="s">
        <v>33</v>
      </c>
      <c r="B49" s="100"/>
      <c r="C49" s="100"/>
      <c r="D49" s="100"/>
      <c r="E49" s="101"/>
      <c r="F49" s="101"/>
    </row>
    <row r="50" spans="1:6" ht="38.25" customHeight="1">
      <c r="A50" s="105" t="s">
        <v>34</v>
      </c>
      <c r="B50" s="105"/>
      <c r="C50" s="105"/>
      <c r="D50" s="105"/>
      <c r="E50" s="105"/>
      <c r="F50" s="105"/>
    </row>
    <row r="51" spans="1:6" ht="21.95" customHeight="1">
      <c r="A51" s="205" t="s">
        <v>35</v>
      </c>
      <c r="B51" s="205"/>
      <c r="C51" s="205"/>
      <c r="D51" s="205"/>
      <c r="E51" s="205"/>
      <c r="F51" s="205"/>
    </row>
    <row r="52" spans="1:6" ht="21.95" customHeight="1">
      <c r="A52" s="205" t="s">
        <v>37</v>
      </c>
      <c r="B52" s="205"/>
      <c r="C52" s="205"/>
      <c r="D52" s="205"/>
      <c r="E52" s="205"/>
      <c r="F52" s="205"/>
    </row>
    <row r="53" spans="1:6">
      <c r="A53" s="196"/>
      <c r="B53" s="196"/>
      <c r="C53" s="196"/>
      <c r="D53" s="196"/>
      <c r="E53" s="196"/>
      <c r="F53" s="196"/>
    </row>
    <row r="54" spans="1:6" ht="26.25">
      <c r="A54" s="111" t="s">
        <v>69</v>
      </c>
      <c r="B54" s="112"/>
      <c r="C54" s="112"/>
      <c r="D54" s="113"/>
      <c r="E54" s="114"/>
      <c r="F54" s="110"/>
    </row>
    <row r="55" spans="1:6" ht="26.25">
      <c r="A55" s="111" t="s">
        <v>40</v>
      </c>
      <c r="B55" s="112"/>
      <c r="C55" s="112"/>
      <c r="D55" s="113"/>
      <c r="E55" s="114"/>
      <c r="F55" s="110"/>
    </row>
    <row r="56" spans="1:6" ht="24" customHeight="1" thickBot="1">
      <c r="A56" s="115" t="s">
        <v>41</v>
      </c>
      <c r="B56" s="116"/>
      <c r="C56" s="116"/>
      <c r="D56" s="116"/>
      <c r="E56" s="117"/>
      <c r="F56" s="110"/>
    </row>
    <row r="57" spans="1:6">
      <c r="A57" s="118"/>
      <c r="B57" s="118"/>
      <c r="C57" s="118"/>
      <c r="D57" s="118"/>
      <c r="E57" s="110"/>
      <c r="F57" s="110"/>
    </row>
    <row r="58" spans="1:6" ht="23.25" customHeight="1">
      <c r="A58" s="206" t="s">
        <v>68</v>
      </c>
      <c r="B58" s="206"/>
      <c r="C58" s="206"/>
      <c r="D58" s="206"/>
      <c r="E58" s="206"/>
      <c r="F58" s="206"/>
    </row>
    <row r="59" spans="1:6">
      <c r="A59" s="119"/>
      <c r="B59" s="119"/>
      <c r="C59" s="120"/>
      <c r="D59" s="120"/>
      <c r="E59" s="120"/>
      <c r="F59" s="120"/>
    </row>
    <row r="60" spans="1:6">
      <c r="A60" s="99" t="s">
        <v>43</v>
      </c>
      <c r="B60" s="99"/>
      <c r="C60" s="100"/>
      <c r="D60" s="120"/>
      <c r="E60" s="120"/>
      <c r="F60" s="120"/>
    </row>
    <row r="61" spans="1:6">
      <c r="A61" s="99" t="s">
        <v>44</v>
      </c>
      <c r="B61" s="99"/>
      <c r="C61" s="100"/>
      <c r="D61" s="120"/>
      <c r="E61" s="120"/>
      <c r="F61" s="120"/>
    </row>
    <row r="62" spans="1:6">
      <c r="A62" s="199">
        <v>991577385</v>
      </c>
      <c r="B62" s="199"/>
      <c r="C62" s="100"/>
      <c r="D62" s="120"/>
      <c r="E62" s="120"/>
      <c r="F62" s="120"/>
    </row>
    <row r="63" spans="1:6">
      <c r="A63" s="121" t="s">
        <v>2</v>
      </c>
      <c r="B63" s="99"/>
      <c r="C63" s="100"/>
      <c r="D63" s="120"/>
      <c r="E63" s="120"/>
      <c r="F63" s="120"/>
    </row>
    <row r="64" spans="1:6">
      <c r="A64"/>
      <c r="B64" s="122"/>
      <c r="C64" s="122"/>
    </row>
  </sheetData>
  <mergeCells count="10">
    <mergeCell ref="A52:F52"/>
    <mergeCell ref="A53:F53"/>
    <mergeCell ref="A58:F58"/>
    <mergeCell ref="A62:B62"/>
    <mergeCell ref="F2:G2"/>
    <mergeCell ref="F5:G5"/>
    <mergeCell ref="C8:E8"/>
    <mergeCell ref="F16:G16"/>
    <mergeCell ref="C43:G43"/>
    <mergeCell ref="A51:F51"/>
  </mergeCells>
  <hyperlinks>
    <hyperlink ref="A63" r:id="rId1" xr:uid="{00000000-0004-0000-0600-000000000000}"/>
    <hyperlink ref="F10" r:id="rId2" xr:uid="{00000000-0004-0000-0600-000001000000}"/>
    <hyperlink ref="F18" r:id="rId3" xr:uid="{00000000-0004-0000-0600-000002000000}"/>
  </hyperlinks>
  <pageMargins left="0.7" right="0.7" top="0.75" bottom="0.75" header="0.3" footer="0.3"/>
  <pageSetup scale="48" orientation="portrait" horizontalDpi="300" verticalDpi="300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C51"/>
  <sheetViews>
    <sheetView topLeftCell="A16" workbookViewId="0">
      <selection activeCell="D8" sqref="D8"/>
    </sheetView>
  </sheetViews>
  <sheetFormatPr baseColWidth="10" defaultRowHeight="15"/>
  <sheetData>
    <row r="3" spans="3:3">
      <c r="C3" s="174" t="s">
        <v>174</v>
      </c>
    </row>
    <row r="4" spans="3:3">
      <c r="C4" s="174" t="s">
        <v>175</v>
      </c>
    </row>
    <row r="5" spans="3:3">
      <c r="C5" s="174" t="s">
        <v>176</v>
      </c>
    </row>
    <row r="6" spans="3:3">
      <c r="C6" s="174" t="s">
        <v>177</v>
      </c>
    </row>
    <row r="7" spans="3:3">
      <c r="C7" s="174" t="s">
        <v>178</v>
      </c>
    </row>
    <row r="8" spans="3:3">
      <c r="C8" s="174" t="s">
        <v>179</v>
      </c>
    </row>
    <row r="9" spans="3:3">
      <c r="C9" s="175" t="s">
        <v>180</v>
      </c>
    </row>
    <row r="10" spans="3:3">
      <c r="C10" s="176" t="s">
        <v>181</v>
      </c>
    </row>
    <row r="11" spans="3:3">
      <c r="C11" s="177">
        <v>11035062</v>
      </c>
    </row>
    <row r="12" spans="3:3">
      <c r="C12" s="176" t="s">
        <v>182</v>
      </c>
    </row>
    <row r="13" spans="3:3">
      <c r="C13" s="178">
        <v>45273</v>
      </c>
    </row>
    <row r="14" spans="3:3">
      <c r="C14" s="176" t="s">
        <v>183</v>
      </c>
    </row>
    <row r="15" spans="3:3">
      <c r="C15" s="179">
        <v>50</v>
      </c>
    </row>
    <row r="16" spans="3:3">
      <c r="C16" s="176" t="s">
        <v>184</v>
      </c>
    </row>
    <row r="17" spans="3:3">
      <c r="C17" s="176" t="s">
        <v>185</v>
      </c>
    </row>
    <row r="18" spans="3:3">
      <c r="C18" s="177">
        <v>11034779</v>
      </c>
    </row>
    <row r="19" spans="3:3">
      <c r="C19" s="176" t="s">
        <v>186</v>
      </c>
    </row>
    <row r="20" spans="3:3">
      <c r="C20" s="178">
        <v>45273</v>
      </c>
    </row>
    <row r="21" spans="3:3">
      <c r="C21" s="176" t="s">
        <v>187</v>
      </c>
    </row>
    <row r="22" spans="3:3">
      <c r="C22" s="179">
        <v>60</v>
      </c>
    </row>
    <row r="23" spans="3:3">
      <c r="C23" s="176" t="s">
        <v>188</v>
      </c>
    </row>
    <row r="24" spans="3:3">
      <c r="C24" s="176" t="s">
        <v>189</v>
      </c>
    </row>
    <row r="25" spans="3:3">
      <c r="C25" s="177">
        <v>11051817</v>
      </c>
    </row>
    <row r="26" spans="3:3">
      <c r="C26" s="176" t="s">
        <v>190</v>
      </c>
    </row>
    <row r="27" spans="3:3">
      <c r="C27" s="178">
        <v>45273</v>
      </c>
    </row>
    <row r="28" spans="3:3">
      <c r="C28" s="176" t="s">
        <v>187</v>
      </c>
    </row>
    <row r="29" spans="3:3">
      <c r="C29" s="179">
        <v>30</v>
      </c>
    </row>
    <row r="30" spans="3:3">
      <c r="C30" s="176" t="s">
        <v>191</v>
      </c>
    </row>
    <row r="31" spans="3:3">
      <c r="C31" s="176" t="s">
        <v>192</v>
      </c>
    </row>
    <row r="32" spans="3:3">
      <c r="C32" s="177">
        <v>11051728</v>
      </c>
    </row>
    <row r="33" spans="3:3">
      <c r="C33" s="176" t="s">
        <v>193</v>
      </c>
    </row>
    <row r="34" spans="3:3">
      <c r="C34" s="178">
        <v>45273</v>
      </c>
    </row>
    <row r="35" spans="3:3">
      <c r="C35" s="176" t="s">
        <v>183</v>
      </c>
    </row>
    <row r="36" spans="3:3">
      <c r="C36" s="179">
        <v>10</v>
      </c>
    </row>
    <row r="37" spans="3:3">
      <c r="C37" s="176" t="s">
        <v>194</v>
      </c>
    </row>
    <row r="38" spans="3:3">
      <c r="C38" s="176" t="s">
        <v>195</v>
      </c>
    </row>
    <row r="39" spans="3:3">
      <c r="C39" s="177">
        <v>11035917</v>
      </c>
    </row>
    <row r="40" spans="3:3">
      <c r="C40" s="176" t="s">
        <v>196</v>
      </c>
    </row>
    <row r="41" spans="3:3">
      <c r="C41" s="178">
        <v>45273</v>
      </c>
    </row>
    <row r="42" spans="3:3">
      <c r="C42" s="176" t="s">
        <v>183</v>
      </c>
    </row>
    <row r="43" spans="3:3">
      <c r="C43" s="179">
        <v>10</v>
      </c>
    </row>
    <row r="44" spans="3:3">
      <c r="C44" s="176" t="s">
        <v>197</v>
      </c>
    </row>
    <row r="45" spans="3:3">
      <c r="C45" s="176" t="s">
        <v>198</v>
      </c>
    </row>
    <row r="46" spans="3:3">
      <c r="C46" s="177">
        <v>10902864</v>
      </c>
    </row>
    <row r="47" spans="3:3">
      <c r="C47" s="176" t="s">
        <v>199</v>
      </c>
    </row>
    <row r="48" spans="3:3">
      <c r="C48" s="178">
        <v>45273</v>
      </c>
    </row>
    <row r="49" spans="3:3">
      <c r="C49" s="176" t="s">
        <v>183</v>
      </c>
    </row>
    <row r="50" spans="3:3">
      <c r="C50" s="179">
        <v>4</v>
      </c>
    </row>
    <row r="51" spans="3:3">
      <c r="C51" s="176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4"/>
  <sheetViews>
    <sheetView topLeftCell="A16" workbookViewId="0">
      <selection activeCell="B4" sqref="B4"/>
    </sheetView>
  </sheetViews>
  <sheetFormatPr baseColWidth="10" defaultRowHeight="15"/>
  <cols>
    <col min="2" max="2" width="36.85546875" customWidth="1"/>
    <col min="3" max="3" width="35.140625" customWidth="1"/>
  </cols>
  <sheetData>
    <row r="1" spans="1:3">
      <c r="A1" s="162" t="s">
        <v>115</v>
      </c>
      <c r="B1" s="163" t="s">
        <v>116</v>
      </c>
      <c r="C1" s="164" t="s">
        <v>117</v>
      </c>
    </row>
    <row r="2" spans="1:3" ht="20.100000000000001" customHeight="1">
      <c r="A2" s="165">
        <v>1</v>
      </c>
      <c r="B2" s="166" t="s">
        <v>118</v>
      </c>
      <c r="C2" s="167">
        <v>96</v>
      </c>
    </row>
    <row r="3" spans="1:3" ht="20.100000000000001" customHeight="1">
      <c r="A3" s="165">
        <v>2</v>
      </c>
      <c r="B3" s="166" t="s">
        <v>119</v>
      </c>
      <c r="C3" s="167">
        <v>24</v>
      </c>
    </row>
    <row r="4" spans="1:3" ht="20.100000000000001" customHeight="1">
      <c r="A4" s="165">
        <v>3</v>
      </c>
      <c r="B4" s="166" t="s">
        <v>120</v>
      </c>
      <c r="C4" s="167">
        <v>2400</v>
      </c>
    </row>
    <row r="5" spans="1:3" ht="20.100000000000001" customHeight="1">
      <c r="A5" s="165">
        <v>4</v>
      </c>
      <c r="B5" s="166" t="s">
        <v>121</v>
      </c>
      <c r="C5" s="167">
        <v>3600</v>
      </c>
    </row>
    <row r="6" spans="1:3" ht="20.100000000000001" customHeight="1">
      <c r="A6" s="165">
        <v>5</v>
      </c>
      <c r="B6" s="166" t="s">
        <v>122</v>
      </c>
      <c r="C6" s="167">
        <v>480</v>
      </c>
    </row>
    <row r="7" spans="1:3" ht="20.100000000000001" customHeight="1">
      <c r="A7" s="165">
        <v>6</v>
      </c>
      <c r="B7" s="166" t="s">
        <v>123</v>
      </c>
      <c r="C7" s="167">
        <v>960</v>
      </c>
    </row>
    <row r="8" spans="1:3" ht="20.100000000000001" customHeight="1">
      <c r="A8" s="165">
        <v>7</v>
      </c>
      <c r="B8" s="166" t="s">
        <v>124</v>
      </c>
      <c r="C8" s="167">
        <v>960</v>
      </c>
    </row>
    <row r="9" spans="1:3" ht="20.100000000000001" customHeight="1">
      <c r="A9" s="165">
        <v>8</v>
      </c>
      <c r="B9" s="166" t="s">
        <v>125</v>
      </c>
      <c r="C9" s="167">
        <v>960</v>
      </c>
    </row>
    <row r="10" spans="1:3" ht="20.100000000000001" customHeight="1">
      <c r="A10" s="165">
        <v>9</v>
      </c>
      <c r="B10" s="166" t="s">
        <v>126</v>
      </c>
      <c r="C10" s="167">
        <v>960</v>
      </c>
    </row>
    <row r="11" spans="1:3" ht="20.100000000000001" customHeight="1">
      <c r="A11" s="165">
        <v>10</v>
      </c>
      <c r="B11" s="166" t="s">
        <v>127</v>
      </c>
      <c r="C11" s="167">
        <v>960</v>
      </c>
    </row>
    <row r="12" spans="1:3" ht="20.100000000000001" customHeight="1">
      <c r="A12" s="165">
        <v>11</v>
      </c>
      <c r="B12" s="166" t="s">
        <v>128</v>
      </c>
      <c r="C12" s="167">
        <v>960</v>
      </c>
    </row>
    <row r="13" spans="1:3" ht="20.100000000000001" customHeight="1">
      <c r="A13" s="165">
        <v>12</v>
      </c>
      <c r="B13" s="166" t="s">
        <v>129</v>
      </c>
      <c r="C13" s="167">
        <v>960</v>
      </c>
    </row>
    <row r="14" spans="1:3" ht="20.100000000000001" customHeight="1">
      <c r="A14" s="165">
        <v>13</v>
      </c>
      <c r="B14" s="166" t="s">
        <v>130</v>
      </c>
      <c r="C14" s="167">
        <v>960</v>
      </c>
    </row>
    <row r="15" spans="1:3" ht="20.100000000000001" customHeight="1">
      <c r="A15" s="165">
        <v>14</v>
      </c>
      <c r="B15" s="166" t="s">
        <v>131</v>
      </c>
      <c r="C15" s="167">
        <v>960</v>
      </c>
    </row>
    <row r="16" spans="1:3" ht="20.100000000000001" customHeight="1">
      <c r="A16" s="165">
        <v>15</v>
      </c>
      <c r="B16" s="166" t="s">
        <v>132</v>
      </c>
      <c r="C16" s="167">
        <v>600</v>
      </c>
    </row>
    <row r="17" spans="1:3" ht="20.100000000000001" customHeight="1">
      <c r="A17" s="165">
        <v>16</v>
      </c>
      <c r="B17" s="166" t="s">
        <v>133</v>
      </c>
      <c r="C17" s="167">
        <v>96</v>
      </c>
    </row>
    <row r="18" spans="1:3" ht="20.100000000000001" customHeight="1">
      <c r="A18" s="165">
        <v>17</v>
      </c>
      <c r="B18" s="166" t="s">
        <v>134</v>
      </c>
      <c r="C18" s="167">
        <v>348</v>
      </c>
    </row>
    <row r="19" spans="1:3" ht="20.100000000000001" customHeight="1">
      <c r="A19" s="165">
        <v>18</v>
      </c>
      <c r="B19" s="166" t="s">
        <v>135</v>
      </c>
      <c r="C19" s="167">
        <v>720</v>
      </c>
    </row>
    <row r="20" spans="1:3" ht="20.100000000000001" customHeight="1">
      <c r="A20" s="165">
        <v>19</v>
      </c>
      <c r="B20" s="166" t="s">
        <v>136</v>
      </c>
      <c r="C20" s="167">
        <v>768</v>
      </c>
    </row>
    <row r="21" spans="1:3" ht="20.100000000000001" customHeight="1">
      <c r="A21" s="165">
        <v>20</v>
      </c>
      <c r="B21" s="166" t="s">
        <v>137</v>
      </c>
      <c r="C21" s="167">
        <v>360</v>
      </c>
    </row>
    <row r="22" spans="1:3" ht="20.100000000000001" customHeight="1">
      <c r="A22" s="165">
        <v>21</v>
      </c>
      <c r="B22" s="166" t="s">
        <v>138</v>
      </c>
      <c r="C22" s="167">
        <v>360</v>
      </c>
    </row>
    <row r="23" spans="1:3" ht="20.100000000000001" customHeight="1">
      <c r="A23" s="165">
        <v>22</v>
      </c>
      <c r="B23" s="166" t="s">
        <v>139</v>
      </c>
      <c r="C23" s="167">
        <v>192</v>
      </c>
    </row>
    <row r="24" spans="1:3" ht="20.100000000000001" customHeight="1">
      <c r="A24" s="165">
        <v>23</v>
      </c>
      <c r="B24" s="166" t="s">
        <v>140</v>
      </c>
      <c r="C24" s="167">
        <v>144</v>
      </c>
    </row>
    <row r="25" spans="1:3" ht="20.100000000000001" customHeight="1">
      <c r="A25" s="165">
        <v>24</v>
      </c>
      <c r="B25" s="166" t="s">
        <v>141</v>
      </c>
      <c r="C25" s="167">
        <v>240</v>
      </c>
    </row>
    <row r="26" spans="1:3" ht="20.100000000000001" customHeight="1">
      <c r="A26" s="165">
        <v>25</v>
      </c>
      <c r="B26" s="166" t="s">
        <v>142</v>
      </c>
      <c r="C26" s="167">
        <v>240</v>
      </c>
    </row>
    <row r="27" spans="1:3" ht="20.100000000000001" customHeight="1">
      <c r="A27" s="165">
        <v>26</v>
      </c>
      <c r="B27" s="166" t="s">
        <v>143</v>
      </c>
      <c r="C27" s="167">
        <v>240</v>
      </c>
    </row>
    <row r="28" spans="1:3" ht="20.100000000000001" customHeight="1">
      <c r="A28" s="165">
        <v>27</v>
      </c>
      <c r="B28" s="166" t="s">
        <v>144</v>
      </c>
      <c r="C28" s="167">
        <v>240</v>
      </c>
    </row>
    <row r="29" spans="1:3" ht="20.100000000000001" customHeight="1">
      <c r="A29" s="165">
        <v>28</v>
      </c>
      <c r="B29" s="166" t="s">
        <v>145</v>
      </c>
      <c r="C29" s="167">
        <v>264</v>
      </c>
    </row>
    <row r="30" spans="1:3" ht="20.100000000000001" customHeight="1">
      <c r="A30" s="165">
        <v>29</v>
      </c>
      <c r="B30" s="166" t="s">
        <v>146</v>
      </c>
      <c r="C30" s="167">
        <v>240</v>
      </c>
    </row>
    <row r="31" spans="1:3" ht="20.100000000000001" customHeight="1">
      <c r="A31" s="165">
        <v>30</v>
      </c>
      <c r="B31" s="166" t="s">
        <v>147</v>
      </c>
      <c r="C31" s="167">
        <v>24</v>
      </c>
    </row>
    <row r="32" spans="1:3" ht="20.100000000000001" customHeight="1">
      <c r="A32" s="165">
        <v>31</v>
      </c>
      <c r="B32" s="166" t="s">
        <v>148</v>
      </c>
      <c r="C32" s="167">
        <v>240</v>
      </c>
    </row>
    <row r="33" spans="1:3" ht="20.100000000000001" customHeight="1">
      <c r="A33" s="165">
        <v>32</v>
      </c>
      <c r="B33" s="166" t="s">
        <v>149</v>
      </c>
      <c r="C33" s="167">
        <v>240</v>
      </c>
    </row>
    <row r="34" spans="1:3" ht="20.100000000000001" customHeight="1">
      <c r="A34" s="165">
        <v>33</v>
      </c>
      <c r="B34" s="166" t="s">
        <v>150</v>
      </c>
      <c r="C34" s="167">
        <v>168</v>
      </c>
    </row>
    <row r="35" spans="1:3" ht="20.100000000000001" customHeight="1">
      <c r="A35" s="165">
        <v>34</v>
      </c>
      <c r="B35" s="166" t="s">
        <v>151</v>
      </c>
      <c r="C35" s="167">
        <v>168</v>
      </c>
    </row>
    <row r="36" spans="1:3" ht="20.100000000000001" customHeight="1">
      <c r="A36" s="165">
        <v>35</v>
      </c>
      <c r="B36" s="166" t="s">
        <v>152</v>
      </c>
      <c r="C36" s="167">
        <v>240</v>
      </c>
    </row>
    <row r="37" spans="1:3" ht="20.100000000000001" customHeight="1">
      <c r="A37" s="165">
        <v>36</v>
      </c>
      <c r="B37" s="166" t="s">
        <v>153</v>
      </c>
      <c r="C37" s="167">
        <v>168</v>
      </c>
    </row>
    <row r="38" spans="1:3" ht="20.100000000000001" customHeight="1">
      <c r="A38" s="165">
        <v>37</v>
      </c>
      <c r="B38" s="166" t="s">
        <v>154</v>
      </c>
      <c r="C38" s="167">
        <v>408</v>
      </c>
    </row>
    <row r="39" spans="1:3" ht="20.100000000000001" customHeight="1">
      <c r="A39" s="165">
        <v>38</v>
      </c>
      <c r="B39" s="166" t="s">
        <v>155</v>
      </c>
      <c r="C39" s="167">
        <v>240</v>
      </c>
    </row>
    <row r="40" spans="1:3" ht="20.100000000000001" customHeight="1">
      <c r="A40" s="165">
        <v>39</v>
      </c>
      <c r="B40" s="166" t="s">
        <v>156</v>
      </c>
      <c r="C40" s="167">
        <v>192</v>
      </c>
    </row>
    <row r="41" spans="1:3" ht="20.100000000000001" customHeight="1">
      <c r="A41" s="165">
        <v>40</v>
      </c>
      <c r="B41" s="166" t="s">
        <v>157</v>
      </c>
      <c r="C41" s="167">
        <v>3600</v>
      </c>
    </row>
    <row r="42" spans="1:3" ht="20.100000000000001" customHeight="1">
      <c r="A42" s="165">
        <v>41</v>
      </c>
      <c r="B42" s="166" t="s">
        <v>158</v>
      </c>
      <c r="C42" s="167">
        <v>240</v>
      </c>
    </row>
    <row r="43" spans="1:3" ht="20.100000000000001" customHeight="1">
      <c r="A43" s="165">
        <v>42</v>
      </c>
      <c r="B43" s="166" t="s">
        <v>159</v>
      </c>
      <c r="C43" s="167">
        <v>768</v>
      </c>
    </row>
    <row r="44" spans="1:3" ht="20.100000000000001" customHeight="1">
      <c r="A44" s="165">
        <v>43</v>
      </c>
      <c r="B44" s="166" t="s">
        <v>160</v>
      </c>
      <c r="C44" s="167">
        <v>240</v>
      </c>
    </row>
    <row r="45" spans="1:3" ht="20.100000000000001" customHeight="1">
      <c r="A45" s="165">
        <v>44</v>
      </c>
      <c r="B45" s="166" t="s">
        <v>161</v>
      </c>
      <c r="C45" s="167">
        <v>240</v>
      </c>
    </row>
    <row r="46" spans="1:3" ht="20.100000000000001" customHeight="1">
      <c r="A46" s="165">
        <v>45</v>
      </c>
      <c r="B46" s="166" t="s">
        <v>162</v>
      </c>
      <c r="C46" s="167">
        <v>1200</v>
      </c>
    </row>
    <row r="47" spans="1:3" ht="20.100000000000001" customHeight="1">
      <c r="A47" s="165">
        <v>46</v>
      </c>
      <c r="B47" s="166" t="s">
        <v>163</v>
      </c>
      <c r="C47" s="167">
        <v>132</v>
      </c>
    </row>
    <row r="48" spans="1:3" ht="20.100000000000001" customHeight="1">
      <c r="A48" s="165">
        <v>47</v>
      </c>
      <c r="B48" s="166" t="s">
        <v>164</v>
      </c>
      <c r="C48" s="167">
        <v>132</v>
      </c>
    </row>
    <row r="49" spans="1:3" ht="20.100000000000001" customHeight="1">
      <c r="A49" s="165">
        <v>48</v>
      </c>
      <c r="B49" s="166" t="s">
        <v>165</v>
      </c>
      <c r="C49" s="167">
        <v>240</v>
      </c>
    </row>
    <row r="50" spans="1:3" ht="20.100000000000001" customHeight="1">
      <c r="A50" s="165">
        <v>49</v>
      </c>
      <c r="B50" s="166" t="s">
        <v>166</v>
      </c>
      <c r="C50" s="167">
        <v>144</v>
      </c>
    </row>
    <row r="51" spans="1:3" ht="20.100000000000001" customHeight="1">
      <c r="A51" s="165">
        <v>50</v>
      </c>
      <c r="B51" s="166" t="s">
        <v>167</v>
      </c>
      <c r="C51" s="167">
        <v>96</v>
      </c>
    </row>
    <row r="52" spans="1:3" ht="20.100000000000001" customHeight="1">
      <c r="A52" s="165">
        <v>51</v>
      </c>
      <c r="B52" s="166" t="s">
        <v>168</v>
      </c>
      <c r="C52" s="167">
        <v>48</v>
      </c>
    </row>
    <row r="53" spans="1:3" ht="20.100000000000001" customHeight="1">
      <c r="A53" s="165">
        <v>52</v>
      </c>
      <c r="B53" s="166" t="s">
        <v>169</v>
      </c>
      <c r="C53" s="167" t="s">
        <v>170</v>
      </c>
    </row>
    <row r="54" spans="1:3" ht="20.100000000000001" customHeight="1">
      <c r="A54" s="168">
        <v>53</v>
      </c>
      <c r="B54" s="169" t="s">
        <v>171</v>
      </c>
      <c r="C54" s="167">
        <v>10800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PERT INGENIEROS</vt:lpstr>
      <vt:lpstr>CONSORCIO WAS</vt:lpstr>
      <vt:lpstr>CONSERSA 07-12-2023</vt:lpstr>
      <vt:lpstr>EOS 12-12-2023</vt:lpstr>
      <vt:lpstr>P.A. PERU 18-12-2023</vt:lpstr>
      <vt:lpstr>PERT INGENIEROS 19-12-2023</vt:lpstr>
      <vt:lpstr>STORK PERU</vt:lpstr>
      <vt:lpstr>Hoja5</vt:lpstr>
      <vt:lpstr>Hoja2</vt:lpstr>
      <vt:lpstr>ENERGIA Y ORGANIZACION 4</vt:lpstr>
      <vt:lpstr>ENERGIA Y ORGANIZACION</vt:lpstr>
      <vt:lpstr>STORK PVC</vt:lpstr>
      <vt:lpstr>CONSERSA</vt:lpstr>
      <vt:lpstr>P.A PERU HOJA SIERRA</vt:lpstr>
      <vt:lpstr>Hoja1</vt:lpstr>
      <vt:lpstr>Hoja3</vt:lpstr>
      <vt:lpstr>Hoja4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mmunoz</dc:creator>
  <cp:lastModifiedBy>Nicolas Soto Salazar</cp:lastModifiedBy>
  <cp:lastPrinted>2024-01-19T19:34:33Z</cp:lastPrinted>
  <dcterms:created xsi:type="dcterms:W3CDTF">2023-11-29T16:05:06Z</dcterms:created>
  <dcterms:modified xsi:type="dcterms:W3CDTF">2024-01-25T16:07:37Z</dcterms:modified>
</cp:coreProperties>
</file>