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wen\Desktop\"/>
    </mc:Choice>
  </mc:AlternateContent>
  <bookViews>
    <workbookView xWindow="0" yWindow="0" windowWidth="19200" windowHeight="6880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F41" i="1"/>
  <c r="F40" i="1"/>
  <c r="F39" i="1"/>
  <c r="F38" i="1"/>
  <c r="D41" i="1"/>
  <c r="D40" i="1"/>
  <c r="D39" i="1"/>
  <c r="D38" i="1"/>
  <c r="B41" i="1"/>
  <c r="B40" i="1"/>
  <c r="B39" i="1"/>
  <c r="B38" i="1"/>
  <c r="J24" i="1"/>
  <c r="I20" i="1"/>
  <c r="I19" i="1"/>
  <c r="I18" i="1"/>
  <c r="I17" i="1"/>
  <c r="K19" i="1"/>
  <c r="K20" i="1" s="1"/>
  <c r="K18" i="1"/>
  <c r="K17" i="1"/>
  <c r="M20" i="1"/>
  <c r="M19" i="1"/>
  <c r="M18" i="1"/>
  <c r="M17" i="1"/>
  <c r="S20" i="1"/>
  <c r="F20" i="1"/>
  <c r="D20" i="1"/>
  <c r="B20" i="1"/>
  <c r="S19" i="1"/>
  <c r="S18" i="1"/>
  <c r="S17" i="1"/>
  <c r="F19" i="1"/>
  <c r="F18" i="1"/>
  <c r="F17" i="1"/>
  <c r="D19" i="1"/>
  <c r="B19" i="1"/>
  <c r="D18" i="1"/>
  <c r="D17" i="1"/>
  <c r="B18" i="1"/>
  <c r="B17" i="1"/>
</calcChain>
</file>

<file path=xl/sharedStrings.xml><?xml version="1.0" encoding="utf-8"?>
<sst xmlns="http://schemas.openxmlformats.org/spreadsheetml/2006/main" count="132" uniqueCount="51">
  <si>
    <t>物理量</t>
  </si>
  <si>
    <t>待測體長度(如直徑或長、寬、高) (cm)</t>
  </si>
  <si>
    <t>物理量代號</t>
  </si>
  <si>
    <t>R2</t>
  </si>
  <si>
    <t>測量儀器</t>
  </si>
  <si>
    <t>游標尺</t>
  </si>
  <si>
    <t>準確度</t>
  </si>
  <si>
    <t>有效位數</t>
  </si>
  <si>
    <t>測量值/誤差</t>
  </si>
  <si>
    <t>長度</t>
  </si>
  <si>
    <t>誤差</t>
  </si>
  <si>
    <t>寬度</t>
  </si>
  <si>
    <t>高度</t>
  </si>
  <si>
    <t>測量# 1</t>
  </si>
  <si>
    <t>測量# 2</t>
  </si>
  <si>
    <t>測量# 3</t>
  </si>
  <si>
    <t>測量# 4</t>
  </si>
  <si>
    <t>測量# 5</t>
  </si>
  <si>
    <t>測量# 6</t>
  </si>
  <si>
    <t>測量# 7</t>
  </si>
  <si>
    <t>測量# 8</t>
  </si>
  <si>
    <t>測量# 9</t>
  </si>
  <si>
    <t>測量# 10</t>
  </si>
  <si>
    <t>平均值</t>
  </si>
  <si>
    <t>平均偏差</t>
  </si>
  <si>
    <t>標準偏差</t>
  </si>
  <si>
    <t>平均標準偏差</t>
  </si>
  <si>
    <t>R3</t>
  </si>
  <si>
    <t>螺旋測微計</t>
  </si>
  <si>
    <t>半徑</t>
  </si>
  <si>
    <t>質量 (g)</t>
  </si>
  <si>
    <t>M1</t>
  </si>
  <si>
    <t>M2</t>
  </si>
  <si>
    <t>M3</t>
  </si>
  <si>
    <t>三樑天平</t>
  </si>
  <si>
    <t>一般電子天平</t>
  </si>
  <si>
    <t>精密電子天平</t>
  </si>
  <si>
    <t>測量值</t>
  </si>
  <si>
    <t>導出量</t>
  </si>
  <si>
    <t>體積</t>
  </si>
  <si>
    <t>體積表示結果</t>
  </si>
  <si>
    <t>R1</t>
  </si>
  <si>
    <t>直尺</t>
  </si>
  <si>
    <t>1,01</t>
  </si>
  <si>
    <t>1,12</t>
  </si>
  <si>
    <t>平均標準偏差</t>
    <phoneticPr fontId="2" type="noConversion"/>
  </si>
  <si>
    <t>誤差</t>
    <phoneticPr fontId="2" type="noConversion"/>
  </si>
  <si>
    <t>密度g/mm^3</t>
    <phoneticPr fontId="2" type="noConversion"/>
  </si>
  <si>
    <t>7376.441+-1.7%</t>
    <phoneticPr fontId="2" type="noConversion"/>
  </si>
  <si>
    <t>0.000391+-1.7%</t>
    <phoneticPr fontId="2" type="noConversion"/>
  </si>
  <si>
    <t>密度表示結果g/mm^3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</si>
</sst>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80" zoomScaleNormal="80" workbookViewId="0">
      <selection activeCell="M24" sqref="M24"/>
    </sheetView>
  </sheetViews>
  <sheetFormatPr defaultRowHeight="17" x14ac:dyDescent="0.4"/>
  <cols>
    <col min="10" max="10" width="13.54296875" bestFit="1" customWidth="1"/>
    <col min="11" max="11" width="10.6328125" bestFit="1" customWidth="1"/>
    <col min="12" max="12" width="17.90625" customWidth="1"/>
    <col min="13" max="13" width="9.54296875" bestFit="1" customWidth="1"/>
  </cols>
  <sheetData>
    <row r="1" spans="1:23" ht="17.5" customHeight="1" thickBot="1" x14ac:dyDescent="0.45">
      <c r="A1" s="1" t="s">
        <v>0</v>
      </c>
      <c r="B1" s="8" t="s">
        <v>1</v>
      </c>
      <c r="C1" s="9"/>
      <c r="D1" s="9"/>
      <c r="E1" s="9"/>
      <c r="F1" s="9"/>
      <c r="G1" s="10"/>
      <c r="H1" s="1" t="s">
        <v>0</v>
      </c>
      <c r="I1" s="8" t="s">
        <v>30</v>
      </c>
      <c r="J1" s="9"/>
      <c r="K1" s="9"/>
      <c r="L1" s="9"/>
      <c r="M1" s="9"/>
      <c r="N1" s="10"/>
      <c r="R1" s="1" t="s">
        <v>0</v>
      </c>
      <c r="S1" s="8" t="s">
        <v>1</v>
      </c>
      <c r="T1" s="9"/>
      <c r="U1" s="9"/>
      <c r="V1" s="9"/>
      <c r="W1" s="10"/>
    </row>
    <row r="2" spans="1:23" ht="34.5" thickBot="1" x14ac:dyDescent="0.45">
      <c r="A2" s="2" t="s">
        <v>2</v>
      </c>
      <c r="B2" s="8" t="s">
        <v>3</v>
      </c>
      <c r="C2" s="9"/>
      <c r="D2" s="9"/>
      <c r="E2" s="9"/>
      <c r="F2" s="9"/>
      <c r="G2" s="10"/>
      <c r="H2" s="2" t="s">
        <v>2</v>
      </c>
      <c r="I2" s="6" t="s">
        <v>31</v>
      </c>
      <c r="J2" s="7"/>
      <c r="K2" s="6" t="s">
        <v>32</v>
      </c>
      <c r="L2" s="7"/>
      <c r="M2" s="6" t="s">
        <v>33</v>
      </c>
      <c r="N2" s="7"/>
      <c r="R2" s="2" t="s">
        <v>2</v>
      </c>
      <c r="S2" s="8" t="s">
        <v>27</v>
      </c>
      <c r="T2" s="9"/>
      <c r="U2" s="9"/>
      <c r="V2" s="9"/>
      <c r="W2" s="10"/>
    </row>
    <row r="3" spans="1:23" ht="34.5" thickBot="1" x14ac:dyDescent="0.45">
      <c r="A3" s="2" t="s">
        <v>4</v>
      </c>
      <c r="B3" s="8" t="s">
        <v>5</v>
      </c>
      <c r="C3" s="9"/>
      <c r="D3" s="9"/>
      <c r="E3" s="9"/>
      <c r="F3" s="9"/>
      <c r="G3" s="10"/>
      <c r="H3" s="2" t="s">
        <v>4</v>
      </c>
      <c r="I3" s="6" t="s">
        <v>34</v>
      </c>
      <c r="J3" s="7"/>
      <c r="K3" s="6" t="s">
        <v>35</v>
      </c>
      <c r="L3" s="7"/>
      <c r="M3" s="6" t="s">
        <v>36</v>
      </c>
      <c r="N3" s="7"/>
      <c r="R3" s="2" t="s">
        <v>4</v>
      </c>
      <c r="S3" s="8" t="s">
        <v>28</v>
      </c>
      <c r="T3" s="9"/>
      <c r="U3" s="9"/>
      <c r="V3" s="9"/>
      <c r="W3" s="10"/>
    </row>
    <row r="4" spans="1:23" ht="17.5" thickBot="1" x14ac:dyDescent="0.45">
      <c r="A4" s="2" t="s">
        <v>6</v>
      </c>
      <c r="B4" s="6"/>
      <c r="C4" s="11"/>
      <c r="D4" s="11"/>
      <c r="E4" s="11"/>
      <c r="F4" s="11"/>
      <c r="G4" s="7"/>
      <c r="H4" s="2" t="s">
        <v>6</v>
      </c>
      <c r="I4" s="6"/>
      <c r="J4" s="7"/>
      <c r="K4" s="6"/>
      <c r="L4" s="7"/>
      <c r="M4" s="6"/>
      <c r="N4" s="7"/>
      <c r="R4" s="2" t="s">
        <v>6</v>
      </c>
      <c r="S4" s="6"/>
      <c r="T4" s="11"/>
      <c r="U4" s="11"/>
      <c r="V4" s="11"/>
      <c r="W4" s="7"/>
    </row>
    <row r="5" spans="1:23" ht="34.5" thickBot="1" x14ac:dyDescent="0.45">
      <c r="A5" s="2" t="s">
        <v>7</v>
      </c>
      <c r="B5" s="6"/>
      <c r="C5" s="11"/>
      <c r="D5" s="11"/>
      <c r="E5" s="11"/>
      <c r="F5" s="11"/>
      <c r="G5" s="7"/>
      <c r="H5" s="2" t="s">
        <v>7</v>
      </c>
      <c r="I5" s="6"/>
      <c r="J5" s="7"/>
      <c r="K5" s="6"/>
      <c r="L5" s="7"/>
      <c r="M5" s="6"/>
      <c r="N5" s="7"/>
      <c r="R5" s="2" t="s">
        <v>7</v>
      </c>
      <c r="S5" s="6"/>
      <c r="T5" s="11"/>
      <c r="U5" s="11"/>
      <c r="V5" s="11"/>
      <c r="W5" s="7"/>
    </row>
    <row r="6" spans="1:23" ht="34.5" thickBot="1" x14ac:dyDescent="0.45">
      <c r="A6" s="2" t="s">
        <v>8</v>
      </c>
      <c r="B6" s="3" t="s">
        <v>9</v>
      </c>
      <c r="C6" s="3" t="s">
        <v>10</v>
      </c>
      <c r="D6" s="3" t="s">
        <v>11</v>
      </c>
      <c r="E6" s="3" t="s">
        <v>10</v>
      </c>
      <c r="F6" s="3" t="s">
        <v>12</v>
      </c>
      <c r="G6" s="3" t="s">
        <v>10</v>
      </c>
      <c r="H6" s="2" t="s">
        <v>8</v>
      </c>
      <c r="I6" s="3" t="s">
        <v>37</v>
      </c>
      <c r="J6" s="3" t="s">
        <v>10</v>
      </c>
      <c r="K6" s="3" t="s">
        <v>37</v>
      </c>
      <c r="L6" s="3" t="s">
        <v>10</v>
      </c>
      <c r="M6" s="3" t="s">
        <v>37</v>
      </c>
      <c r="N6" s="3" t="s">
        <v>10</v>
      </c>
      <c r="R6" s="2" t="s">
        <v>8</v>
      </c>
      <c r="S6" s="6" t="s">
        <v>29</v>
      </c>
      <c r="T6" s="7"/>
      <c r="U6" s="3" t="s">
        <v>10</v>
      </c>
      <c r="V6" s="3" t="s">
        <v>12</v>
      </c>
      <c r="W6" s="3" t="s">
        <v>10</v>
      </c>
    </row>
    <row r="7" spans="1:23" ht="17.5" thickBot="1" x14ac:dyDescent="0.45">
      <c r="A7" s="2" t="s">
        <v>13</v>
      </c>
      <c r="B7" s="3">
        <v>42.4</v>
      </c>
      <c r="C7" s="3"/>
      <c r="D7" s="3">
        <v>13.25</v>
      </c>
      <c r="E7" s="3"/>
      <c r="F7" s="3">
        <v>13.2</v>
      </c>
      <c r="G7" s="3"/>
      <c r="H7" s="2" t="s">
        <v>13</v>
      </c>
      <c r="I7" s="3">
        <v>2.8279999999999998</v>
      </c>
      <c r="J7" s="3"/>
      <c r="K7" s="3">
        <v>2.98</v>
      </c>
      <c r="L7" s="3"/>
      <c r="M7" s="3">
        <v>2.8900999999999999</v>
      </c>
      <c r="N7" s="3"/>
      <c r="R7" s="2" t="s">
        <v>13</v>
      </c>
      <c r="S7" s="6">
        <v>22.376999999999999</v>
      </c>
      <c r="T7" s="7"/>
      <c r="U7" s="3"/>
      <c r="V7" s="3"/>
      <c r="W7" s="3"/>
    </row>
    <row r="8" spans="1:23" ht="17.5" thickBot="1" x14ac:dyDescent="0.45">
      <c r="A8" s="2" t="s">
        <v>14</v>
      </c>
      <c r="B8" s="3">
        <v>42.25</v>
      </c>
      <c r="C8" s="3"/>
      <c r="D8" s="3">
        <v>13.25</v>
      </c>
      <c r="E8" s="3"/>
      <c r="F8" s="3">
        <v>13.25</v>
      </c>
      <c r="G8" s="3"/>
      <c r="H8" s="2" t="s">
        <v>14</v>
      </c>
      <c r="I8" s="3">
        <v>2.831</v>
      </c>
      <c r="J8" s="3"/>
      <c r="K8" s="3">
        <v>2.9</v>
      </c>
      <c r="L8" s="3"/>
      <c r="M8" s="3">
        <v>2.8904999999999998</v>
      </c>
      <c r="N8" s="3"/>
      <c r="R8" s="2" t="s">
        <v>14</v>
      </c>
      <c r="S8" s="6">
        <v>22.091999999999999</v>
      </c>
      <c r="T8" s="7"/>
      <c r="U8" s="3"/>
      <c r="V8" s="3"/>
      <c r="W8" s="3"/>
    </row>
    <row r="9" spans="1:23" ht="17.5" thickBot="1" x14ac:dyDescent="0.45">
      <c r="A9" s="2" t="s">
        <v>15</v>
      </c>
      <c r="B9" s="3">
        <v>42.5</v>
      </c>
      <c r="C9" s="3"/>
      <c r="D9" s="3">
        <v>13.2</v>
      </c>
      <c r="E9" s="3"/>
      <c r="F9" s="3">
        <v>13.1</v>
      </c>
      <c r="G9" s="3"/>
      <c r="H9" s="2" t="s">
        <v>15</v>
      </c>
      <c r="I9" s="3">
        <v>2.839</v>
      </c>
      <c r="J9" s="3"/>
      <c r="K9" s="3">
        <v>2.9</v>
      </c>
      <c r="L9" s="3"/>
      <c r="M9" s="3">
        <v>2.8908999999999998</v>
      </c>
      <c r="N9" s="3"/>
      <c r="R9" s="2" t="s">
        <v>15</v>
      </c>
      <c r="S9" s="6">
        <v>22.004999999999999</v>
      </c>
      <c r="T9" s="7"/>
      <c r="U9" s="3"/>
      <c r="V9" s="3"/>
      <c r="W9" s="3"/>
    </row>
    <row r="10" spans="1:23" ht="17.5" thickBot="1" x14ac:dyDescent="0.45">
      <c r="A10" s="2" t="s">
        <v>16</v>
      </c>
      <c r="B10" s="3">
        <v>42.1</v>
      </c>
      <c r="C10" s="3"/>
      <c r="D10" s="3">
        <v>14</v>
      </c>
      <c r="E10" s="3"/>
      <c r="F10" s="3">
        <v>13</v>
      </c>
      <c r="G10" s="3"/>
      <c r="H10" s="2" t="s">
        <v>16</v>
      </c>
      <c r="I10" s="3">
        <v>2.8420000000000001</v>
      </c>
      <c r="J10" s="3"/>
      <c r="K10" s="3">
        <v>2.9</v>
      </c>
      <c r="L10" s="3"/>
      <c r="M10" s="3">
        <v>2.8912</v>
      </c>
      <c r="N10" s="3"/>
      <c r="R10" s="2" t="s">
        <v>16</v>
      </c>
      <c r="S10" s="6">
        <v>22.581</v>
      </c>
      <c r="T10" s="7"/>
      <c r="U10" s="3"/>
      <c r="V10" s="3"/>
      <c r="W10" s="3"/>
    </row>
    <row r="11" spans="1:23" ht="17.5" thickBot="1" x14ac:dyDescent="0.45">
      <c r="A11" s="2" t="s">
        <v>17</v>
      </c>
      <c r="B11" s="3">
        <v>42.25</v>
      </c>
      <c r="C11" s="3"/>
      <c r="D11" s="3">
        <v>12.7</v>
      </c>
      <c r="E11" s="3"/>
      <c r="F11" s="3">
        <v>13.7</v>
      </c>
      <c r="G11" s="3"/>
      <c r="H11" s="2" t="s">
        <v>17</v>
      </c>
      <c r="I11" s="3">
        <v>2.8370000000000002</v>
      </c>
      <c r="J11" s="3"/>
      <c r="K11" s="3">
        <v>2.88</v>
      </c>
      <c r="L11" s="3"/>
      <c r="M11" s="3">
        <v>2.8908999999999998</v>
      </c>
      <c r="N11" s="3"/>
      <c r="R11" s="2" t="s">
        <v>17</v>
      </c>
      <c r="S11" s="6">
        <v>22.638000000000002</v>
      </c>
      <c r="T11" s="7"/>
      <c r="U11" s="3"/>
      <c r="V11" s="3"/>
      <c r="W11" s="3"/>
    </row>
    <row r="12" spans="1:23" ht="17.5" thickBot="1" x14ac:dyDescent="0.45">
      <c r="A12" s="2" t="s">
        <v>18</v>
      </c>
      <c r="B12" s="3">
        <v>42.03</v>
      </c>
      <c r="C12" s="3"/>
      <c r="D12" s="3">
        <v>12.18</v>
      </c>
      <c r="E12" s="3"/>
      <c r="F12" s="3">
        <v>12.91</v>
      </c>
      <c r="G12" s="3"/>
      <c r="H12" s="2" t="s">
        <v>18</v>
      </c>
      <c r="I12" s="3">
        <v>2.8370000000000002</v>
      </c>
      <c r="J12" s="3"/>
      <c r="K12" s="3">
        <v>2.78</v>
      </c>
      <c r="L12" s="3"/>
      <c r="M12" s="3">
        <v>2.8912</v>
      </c>
      <c r="N12" s="3"/>
      <c r="R12" s="2" t="s">
        <v>18</v>
      </c>
      <c r="S12" s="6">
        <v>22.372</v>
      </c>
      <c r="T12" s="7"/>
      <c r="U12" s="3"/>
      <c r="V12" s="3"/>
      <c r="W12" s="3"/>
    </row>
    <row r="13" spans="1:23" ht="17.5" thickBot="1" x14ac:dyDescent="0.45">
      <c r="A13" s="2" t="s">
        <v>19</v>
      </c>
      <c r="B13" s="3">
        <v>41.81</v>
      </c>
      <c r="C13" s="3"/>
      <c r="D13" s="3">
        <v>14</v>
      </c>
      <c r="E13" s="3"/>
      <c r="F13" s="3">
        <v>13.3</v>
      </c>
      <c r="G13" s="3"/>
      <c r="H13" s="2" t="s">
        <v>19</v>
      </c>
      <c r="I13" s="3">
        <v>2.8410000000000002</v>
      </c>
      <c r="J13" s="3"/>
      <c r="K13" s="3">
        <v>2.84</v>
      </c>
      <c r="L13" s="3"/>
      <c r="M13" s="3">
        <v>2.8917000000000002</v>
      </c>
      <c r="N13" s="3"/>
      <c r="R13" s="2" t="s">
        <v>19</v>
      </c>
      <c r="S13" s="6">
        <v>22.823</v>
      </c>
      <c r="T13" s="7"/>
      <c r="U13" s="3"/>
      <c r="V13" s="3"/>
      <c r="W13" s="3"/>
    </row>
    <row r="14" spans="1:23" ht="17.5" thickBot="1" x14ac:dyDescent="0.45">
      <c r="A14" s="2" t="s">
        <v>20</v>
      </c>
      <c r="B14" s="3">
        <v>41.74</v>
      </c>
      <c r="C14" s="3"/>
      <c r="D14" s="3">
        <v>12.1</v>
      </c>
      <c r="E14" s="3"/>
      <c r="F14" s="3">
        <v>13.25</v>
      </c>
      <c r="G14" s="3"/>
      <c r="H14" s="2" t="s">
        <v>20</v>
      </c>
      <c r="I14" s="3">
        <v>2.831</v>
      </c>
      <c r="J14" s="3"/>
      <c r="K14" s="3">
        <v>2.88</v>
      </c>
      <c r="L14" s="3"/>
      <c r="M14" s="3">
        <v>2.8917999999999999</v>
      </c>
      <c r="N14" s="3"/>
      <c r="R14" s="2" t="s">
        <v>20</v>
      </c>
      <c r="S14" s="6">
        <v>22.122</v>
      </c>
      <c r="T14" s="7"/>
      <c r="U14" s="3"/>
      <c r="V14" s="3"/>
      <c r="W14" s="3"/>
    </row>
    <row r="15" spans="1:23" ht="17.5" thickBot="1" x14ac:dyDescent="0.45">
      <c r="A15" s="2" t="s">
        <v>21</v>
      </c>
      <c r="B15" s="3">
        <v>41.65</v>
      </c>
      <c r="C15" s="3"/>
      <c r="D15" s="3">
        <v>13.4</v>
      </c>
      <c r="E15" s="3"/>
      <c r="F15" s="3">
        <v>13.3</v>
      </c>
      <c r="G15" s="3"/>
      <c r="H15" s="2" t="s">
        <v>21</v>
      </c>
      <c r="I15" s="3">
        <v>2.8220000000000001</v>
      </c>
      <c r="J15" s="3"/>
      <c r="K15" s="3">
        <v>2.86</v>
      </c>
      <c r="L15" s="3"/>
      <c r="M15" s="3">
        <v>2.8915000000000002</v>
      </c>
      <c r="N15" s="3"/>
      <c r="R15" s="2" t="s">
        <v>21</v>
      </c>
      <c r="S15" s="6">
        <v>22.571000000000002</v>
      </c>
      <c r="T15" s="7"/>
      <c r="U15" s="3"/>
      <c r="V15" s="3"/>
      <c r="W15" s="3"/>
    </row>
    <row r="16" spans="1:23" ht="34.5" thickBot="1" x14ac:dyDescent="0.45">
      <c r="A16" s="2" t="s">
        <v>22</v>
      </c>
      <c r="B16" s="3">
        <v>42.1</v>
      </c>
      <c r="C16" s="3"/>
      <c r="D16" s="3">
        <v>13.97</v>
      </c>
      <c r="E16" s="3"/>
      <c r="F16" s="3">
        <v>13.73</v>
      </c>
      <c r="G16" s="3"/>
      <c r="H16" s="2" t="s">
        <v>22</v>
      </c>
      <c r="I16" s="3">
        <v>2.827</v>
      </c>
      <c r="J16" s="3"/>
      <c r="K16" s="3">
        <v>2.79</v>
      </c>
      <c r="L16" s="3"/>
      <c r="M16" s="3">
        <v>2.8908999999999998</v>
      </c>
      <c r="N16" s="3"/>
      <c r="R16" s="2" t="s">
        <v>22</v>
      </c>
      <c r="S16" s="6">
        <v>22.823</v>
      </c>
      <c r="T16" s="7"/>
      <c r="U16" s="3"/>
      <c r="V16" s="3"/>
      <c r="W16" s="3"/>
    </row>
    <row r="17" spans="1:23" ht="17.5" thickBot="1" x14ac:dyDescent="0.45">
      <c r="A17" s="2" t="s">
        <v>23</v>
      </c>
      <c r="B17" s="6">
        <f>AVERAGE(B7:B16)</f>
        <v>42.083000000000006</v>
      </c>
      <c r="C17" s="7"/>
      <c r="D17" s="6">
        <f>AVERAGE(D7:D16)</f>
        <v>13.205000000000002</v>
      </c>
      <c r="E17" s="7"/>
      <c r="F17" s="6">
        <f>AVERAGE(F7:F16)</f>
        <v>13.273999999999997</v>
      </c>
      <c r="G17" s="7"/>
      <c r="H17" s="2" t="s">
        <v>23</v>
      </c>
      <c r="I17" s="6">
        <f>AVERAGE(I7:I16)</f>
        <v>2.8334999999999999</v>
      </c>
      <c r="J17" s="7"/>
      <c r="K17" s="6">
        <f>AVERAGE(K7:K16)</f>
        <v>2.8709999999999996</v>
      </c>
      <c r="L17" s="7"/>
      <c r="M17" s="6">
        <f>AVERAGE(M7:M16)</f>
        <v>2.89107</v>
      </c>
      <c r="N17" s="7"/>
      <c r="R17" s="2" t="s">
        <v>23</v>
      </c>
      <c r="S17" s="3">
        <f>AVERAGE(S7:T16)</f>
        <v>22.4404</v>
      </c>
      <c r="T17" s="6"/>
      <c r="U17" s="7"/>
      <c r="V17" s="6"/>
      <c r="W17" s="7"/>
    </row>
    <row r="18" spans="1:23" ht="34.5" thickBot="1" x14ac:dyDescent="0.45">
      <c r="A18" s="2" t="s">
        <v>24</v>
      </c>
      <c r="B18" s="6">
        <f>AVEDEV(B7:B16)</f>
        <v>0.22039999999999865</v>
      </c>
      <c r="C18" s="7"/>
      <c r="D18" s="6">
        <f>AVEDEV(D7:D16)</f>
        <v>0.52799999999999991</v>
      </c>
      <c r="E18" s="7"/>
      <c r="F18" s="6">
        <f>AVEDEV(F7:F16)</f>
        <v>0.18679999999999969</v>
      </c>
      <c r="G18" s="7"/>
      <c r="H18" s="2" t="s">
        <v>24</v>
      </c>
      <c r="I18" s="6">
        <f>AVEDEV(I7:I16)</f>
        <v>5.7000000000000826E-3</v>
      </c>
      <c r="J18" s="7"/>
      <c r="K18" s="6">
        <f>AVEDEV(K7:K16)</f>
        <v>4.2800000000000081E-2</v>
      </c>
      <c r="L18" s="7"/>
      <c r="M18" s="6">
        <f>AVEDEV(M7:M16)</f>
        <v>4.1000000000011025E-4</v>
      </c>
      <c r="N18" s="7"/>
      <c r="R18" s="2" t="s">
        <v>24</v>
      </c>
      <c r="S18" s="3">
        <f>AVEDEV(S7:T16)</f>
        <v>0.24680000000000071</v>
      </c>
      <c r="T18" s="6"/>
      <c r="U18" s="7"/>
      <c r="V18" s="6"/>
      <c r="W18" s="7"/>
    </row>
    <row r="19" spans="1:23" ht="34.5" thickBot="1" x14ac:dyDescent="0.45">
      <c r="A19" s="2" t="s">
        <v>25</v>
      </c>
      <c r="B19" s="6">
        <f>_xlfn.STDEV.P(B7:B16)</f>
        <v>0.26705991837039078</v>
      </c>
      <c r="C19" s="7"/>
      <c r="D19" s="6">
        <f>_xlfn.STDEV.P(D7:D16)</f>
        <v>0.66468413551099614</v>
      </c>
      <c r="E19" s="7"/>
      <c r="F19" s="6">
        <f>_xlfn.STDEV.P(F7:F16)</f>
        <v>0.25203967941576183</v>
      </c>
      <c r="G19" s="7"/>
      <c r="H19" s="2" t="s">
        <v>25</v>
      </c>
      <c r="I19" s="6">
        <f>_xlfn.STDEV.P(I7:I16)</f>
        <v>6.3285069329187564E-3</v>
      </c>
      <c r="J19" s="7"/>
      <c r="K19" s="6">
        <f>_xlfn.STDEV.P(K7:K16)</f>
        <v>5.5217750769114109E-2</v>
      </c>
      <c r="L19" s="7"/>
      <c r="M19" s="6">
        <f>_xlfn.STDEV.P(M7:M16)</f>
        <v>5.0009999000208253E-4</v>
      </c>
      <c r="N19" s="7"/>
      <c r="R19" s="2" t="s">
        <v>25</v>
      </c>
      <c r="S19" s="3">
        <f>_xlfn.STDEV.P(S7:T16)</f>
        <v>0.28101039126694288</v>
      </c>
      <c r="T19" s="6"/>
      <c r="U19" s="7"/>
      <c r="V19" s="6"/>
      <c r="W19" s="7"/>
    </row>
    <row r="20" spans="1:23" ht="34.5" thickBot="1" x14ac:dyDescent="0.45">
      <c r="A20" s="2" t="s">
        <v>45</v>
      </c>
      <c r="B20" s="6">
        <f>B19/(10^(1/2))</f>
        <v>8.4451761378907766E-2</v>
      </c>
      <c r="C20" s="7"/>
      <c r="D20" s="6">
        <f>D19/(10^(1/2))</f>
        <v>0.21019157927947546</v>
      </c>
      <c r="E20" s="7"/>
      <c r="F20" s="6">
        <f>F19/(10^(1/2))</f>
        <v>7.9701944769246372E-2</v>
      </c>
      <c r="G20" s="7"/>
      <c r="H20" s="2" t="s">
        <v>26</v>
      </c>
      <c r="I20" s="6">
        <f>I19/(10^(1/2))</f>
        <v>2.0012496096189691E-3</v>
      </c>
      <c r="J20" s="7"/>
      <c r="K20" s="6">
        <f>K19/(10^(1/2))</f>
        <v>1.7461385970191489E-2</v>
      </c>
      <c r="L20" s="7"/>
      <c r="M20" s="6">
        <f>M19/(10^(1/2))</f>
        <v>1.5814550262340153E-4</v>
      </c>
      <c r="N20" s="7"/>
      <c r="R20" s="2" t="s">
        <v>26</v>
      </c>
      <c r="S20" s="3">
        <f>S19/(10^(1/2))</f>
        <v>8.8863288257862882E-2</v>
      </c>
      <c r="T20" s="6"/>
      <c r="U20" s="7"/>
      <c r="V20" s="6"/>
      <c r="W20" s="7"/>
    </row>
    <row r="21" spans="1:23" ht="17.5" thickBot="1" x14ac:dyDescent="0.45"/>
    <row r="22" spans="1:23" ht="17.5" thickBot="1" x14ac:dyDescent="0.45">
      <c r="A22" s="1" t="s">
        <v>0</v>
      </c>
      <c r="B22" s="8" t="s">
        <v>1</v>
      </c>
      <c r="C22" s="9"/>
      <c r="D22" s="9"/>
      <c r="E22" s="9"/>
      <c r="F22" s="9"/>
      <c r="G22" s="10"/>
    </row>
    <row r="23" spans="1:23" ht="51.5" thickBot="1" x14ac:dyDescent="0.45">
      <c r="A23" s="2" t="s">
        <v>2</v>
      </c>
      <c r="B23" s="8" t="s">
        <v>41</v>
      </c>
      <c r="C23" s="9"/>
      <c r="D23" s="9"/>
      <c r="E23" s="9"/>
      <c r="F23" s="9"/>
      <c r="G23" s="10"/>
      <c r="I23" s="1" t="s">
        <v>38</v>
      </c>
      <c r="J23" s="4" t="s">
        <v>39</v>
      </c>
      <c r="K23" s="4" t="s">
        <v>40</v>
      </c>
      <c r="L23" s="4" t="s">
        <v>47</v>
      </c>
      <c r="M23" s="4" t="s">
        <v>50</v>
      </c>
      <c r="N23" s="1"/>
    </row>
    <row r="24" spans="1:23" ht="34.5" thickBot="1" x14ac:dyDescent="0.45">
      <c r="A24" s="2" t="s">
        <v>4</v>
      </c>
      <c r="B24" s="8" t="s">
        <v>42</v>
      </c>
      <c r="C24" s="9"/>
      <c r="D24" s="9"/>
      <c r="E24" s="9"/>
      <c r="F24" s="9"/>
      <c r="G24" s="10"/>
      <c r="I24" s="2" t="s">
        <v>23</v>
      </c>
      <c r="J24" s="3">
        <f>B17*D17*F17</f>
        <v>7376.4416431100017</v>
      </c>
      <c r="K24" s="3">
        <v>7376.4409999999998</v>
      </c>
      <c r="L24" s="5">
        <f>M17/J24</f>
        <v>3.9193287764981057E-4</v>
      </c>
      <c r="M24" s="3">
        <v>3.8999999999999998E-3</v>
      </c>
      <c r="N24" s="2"/>
    </row>
    <row r="25" spans="1:23" ht="34.5" thickBot="1" x14ac:dyDescent="0.45">
      <c r="A25" s="2" t="s">
        <v>6</v>
      </c>
      <c r="B25" s="6"/>
      <c r="C25" s="11"/>
      <c r="D25" s="11"/>
      <c r="E25" s="11"/>
      <c r="F25" s="11"/>
      <c r="G25" s="7"/>
      <c r="I25" s="2" t="s">
        <v>24</v>
      </c>
      <c r="J25" s="3"/>
      <c r="K25" s="3"/>
      <c r="L25" s="3"/>
      <c r="M25" s="3"/>
      <c r="N25" s="2"/>
    </row>
    <row r="26" spans="1:23" ht="34.5" thickBot="1" x14ac:dyDescent="0.45">
      <c r="A26" s="2" t="s">
        <v>7</v>
      </c>
      <c r="B26" s="6"/>
      <c r="C26" s="11"/>
      <c r="D26" s="11"/>
      <c r="E26" s="11"/>
      <c r="F26" s="11"/>
      <c r="G26" s="7"/>
      <c r="I26" s="2" t="s">
        <v>25</v>
      </c>
      <c r="J26" s="3"/>
      <c r="K26" s="3"/>
      <c r="L26" s="3"/>
      <c r="M26" s="3"/>
      <c r="N26" s="2"/>
    </row>
    <row r="27" spans="1:23" ht="34.5" thickBot="1" x14ac:dyDescent="0.45">
      <c r="A27" s="2" t="s">
        <v>8</v>
      </c>
      <c r="B27" s="3" t="s">
        <v>9</v>
      </c>
      <c r="C27" s="3" t="s">
        <v>10</v>
      </c>
      <c r="D27" s="3" t="s">
        <v>11</v>
      </c>
      <c r="E27" s="3" t="s">
        <v>10</v>
      </c>
      <c r="F27" s="3" t="s">
        <v>12</v>
      </c>
      <c r="G27" s="3" t="s">
        <v>10</v>
      </c>
      <c r="I27" s="2" t="s">
        <v>26</v>
      </c>
      <c r="J27" s="3"/>
      <c r="K27" s="3"/>
      <c r="L27" s="3"/>
      <c r="M27" s="3"/>
      <c r="N27" s="2"/>
    </row>
    <row r="28" spans="1:23" ht="34.5" thickBot="1" x14ac:dyDescent="0.45">
      <c r="A28" s="2" t="s">
        <v>13</v>
      </c>
      <c r="B28" s="3">
        <v>4.1100000000000003</v>
      </c>
      <c r="C28" s="3"/>
      <c r="D28" s="3">
        <v>1.2</v>
      </c>
      <c r="E28" s="3"/>
      <c r="F28" s="3" t="s">
        <v>43</v>
      </c>
      <c r="G28" s="3"/>
      <c r="I28" s="2" t="s">
        <v>46</v>
      </c>
      <c r="J28" s="3" t="s">
        <v>48</v>
      </c>
      <c r="K28" s="3"/>
      <c r="L28" s="5" t="s">
        <v>49</v>
      </c>
      <c r="M28" s="3"/>
      <c r="N28" s="2"/>
    </row>
    <row r="29" spans="1:23" ht="17.5" thickBot="1" x14ac:dyDescent="0.45">
      <c r="A29" s="2" t="s">
        <v>14</v>
      </c>
      <c r="B29" s="3">
        <v>4.08</v>
      </c>
      <c r="C29" s="3"/>
      <c r="D29" s="3">
        <v>1.1299999999999999</v>
      </c>
      <c r="E29" s="3"/>
      <c r="F29" s="3" t="s">
        <v>44</v>
      </c>
      <c r="G29" s="3"/>
    </row>
    <row r="30" spans="1:23" ht="17.5" thickBot="1" x14ac:dyDescent="0.45">
      <c r="A30" s="2" t="s">
        <v>15</v>
      </c>
      <c r="B30" s="3">
        <v>4</v>
      </c>
      <c r="C30" s="3"/>
      <c r="D30" s="3">
        <v>1.25</v>
      </c>
      <c r="E30" s="3"/>
      <c r="F30" s="3">
        <v>1.32</v>
      </c>
      <c r="G30" s="3"/>
    </row>
    <row r="31" spans="1:23" ht="17.5" thickBot="1" x14ac:dyDescent="0.45">
      <c r="A31" s="2" t="s">
        <v>16</v>
      </c>
      <c r="B31" s="3">
        <v>4.2</v>
      </c>
      <c r="C31" s="3"/>
      <c r="D31" s="3">
        <v>1.35</v>
      </c>
      <c r="E31" s="3"/>
      <c r="F31" s="3">
        <v>1.2</v>
      </c>
      <c r="G31" s="3"/>
    </row>
    <row r="32" spans="1:23" ht="17.5" thickBot="1" x14ac:dyDescent="0.45">
      <c r="A32" s="2" t="s">
        <v>17</v>
      </c>
      <c r="B32" s="3">
        <v>4.1500000000000004</v>
      </c>
      <c r="C32" s="3"/>
      <c r="D32" s="3">
        <v>1.1000000000000001</v>
      </c>
      <c r="E32" s="3"/>
      <c r="F32" s="3">
        <v>1.02</v>
      </c>
      <c r="G32" s="3"/>
    </row>
    <row r="33" spans="1:7" ht="17.5" thickBot="1" x14ac:dyDescent="0.45">
      <c r="A33" s="2" t="s">
        <v>18</v>
      </c>
      <c r="B33" s="3">
        <v>4.12</v>
      </c>
      <c r="C33" s="3"/>
      <c r="D33" s="3">
        <v>1.22</v>
      </c>
      <c r="E33" s="3"/>
      <c r="F33" s="3">
        <v>1.1100000000000001</v>
      </c>
      <c r="G33" s="3"/>
    </row>
    <row r="34" spans="1:7" ht="17.5" thickBot="1" x14ac:dyDescent="0.45">
      <c r="A34" s="2" t="s">
        <v>19</v>
      </c>
      <c r="B34" s="3">
        <v>4.1100000000000003</v>
      </c>
      <c r="C34" s="3"/>
      <c r="D34" s="3">
        <v>1.23</v>
      </c>
      <c r="E34" s="3"/>
      <c r="F34" s="3">
        <v>1.02</v>
      </c>
      <c r="G34" s="3"/>
    </row>
    <row r="35" spans="1:7" ht="17.5" thickBot="1" x14ac:dyDescent="0.45">
      <c r="A35" s="2" t="s">
        <v>20</v>
      </c>
      <c r="B35" s="3">
        <v>4.0199999999999996</v>
      </c>
      <c r="C35" s="3"/>
      <c r="D35" s="3">
        <v>1.1499999999999999</v>
      </c>
      <c r="E35" s="3"/>
      <c r="F35" s="3">
        <v>1.1200000000000001</v>
      </c>
      <c r="G35" s="3"/>
    </row>
    <row r="36" spans="1:7" ht="17.5" thickBot="1" x14ac:dyDescent="0.45">
      <c r="A36" s="2" t="s">
        <v>21</v>
      </c>
      <c r="B36" s="3">
        <v>4.2300000000000004</v>
      </c>
      <c r="C36" s="3"/>
      <c r="D36" s="3">
        <v>1.0900000000000001</v>
      </c>
      <c r="E36" s="3"/>
      <c r="F36" s="3">
        <v>1.2</v>
      </c>
      <c r="G36" s="3"/>
    </row>
    <row r="37" spans="1:7" ht="34.5" thickBot="1" x14ac:dyDescent="0.45">
      <c r="A37" s="2" t="s">
        <v>22</v>
      </c>
      <c r="B37" s="3">
        <v>4.16</v>
      </c>
      <c r="C37" s="3"/>
      <c r="D37" s="3">
        <v>1.2</v>
      </c>
      <c r="E37" s="3"/>
      <c r="F37" s="3">
        <v>1.27</v>
      </c>
      <c r="G37" s="3"/>
    </row>
    <row r="38" spans="1:7" ht="17.5" thickBot="1" x14ac:dyDescent="0.45">
      <c r="A38" s="2" t="s">
        <v>23</v>
      </c>
      <c r="B38" s="6">
        <f>AVERAGE(B28:B37)</f>
        <v>4.1179999999999994</v>
      </c>
      <c r="C38" s="7"/>
      <c r="D38" s="6">
        <f>AVERAGE(D28:D37)</f>
        <v>1.1919999999999997</v>
      </c>
      <c r="E38" s="7"/>
      <c r="F38" s="6">
        <f>AVERAGE(F28:F37)</f>
        <v>1.1575</v>
      </c>
      <c r="G38" s="7"/>
    </row>
    <row r="39" spans="1:7" ht="34.5" thickBot="1" x14ac:dyDescent="0.45">
      <c r="A39" s="2" t="s">
        <v>24</v>
      </c>
      <c r="B39" s="6">
        <f>AVEDEV(B28:B37)</f>
        <v>5.400000000000009E-2</v>
      </c>
      <c r="C39" s="7"/>
      <c r="D39" s="6">
        <f>AVEDEV(D28:D37)</f>
        <v>5.9600000000000056E-2</v>
      </c>
      <c r="E39" s="7"/>
      <c r="F39" s="6">
        <f>AVEDEV(F28:F37)</f>
        <v>8.9999999999999969E-2</v>
      </c>
      <c r="G39" s="7"/>
    </row>
    <row r="40" spans="1:7" ht="34.5" thickBot="1" x14ac:dyDescent="0.45">
      <c r="A40" s="2" t="s">
        <v>25</v>
      </c>
      <c r="B40" s="6">
        <f>_xlfn.STDEV.P(B28:B37)</f>
        <v>6.8673138853557747E-2</v>
      </c>
      <c r="C40" s="7"/>
      <c r="D40" s="6">
        <f>_xlfn.STDEV.P(D28:D37)</f>
        <v>7.4269778510508574E-2</v>
      </c>
      <c r="E40" s="7"/>
      <c r="F40" s="6">
        <f>_xlfn.STDEV.P(F28:F37)</f>
        <v>0.10256095748383005</v>
      </c>
      <c r="G40" s="7"/>
    </row>
    <row r="41" spans="1:7" ht="34.5" thickBot="1" x14ac:dyDescent="0.45">
      <c r="A41" s="2" t="s">
        <v>26</v>
      </c>
      <c r="B41" s="6">
        <f>B40/(10^(1/2))</f>
        <v>2.1716353285024678E-2</v>
      </c>
      <c r="C41" s="7"/>
      <c r="D41" s="6">
        <f>D40/(10^(1/2))</f>
        <v>2.3486166140943482E-2</v>
      </c>
      <c r="E41" s="7"/>
      <c r="F41" s="6">
        <f>F40/(10^(1/2))</f>
        <v>3.2432622465659471E-2</v>
      </c>
      <c r="G41" s="7"/>
    </row>
  </sheetData>
  <mergeCells count="83">
    <mergeCell ref="B19:C19"/>
    <mergeCell ref="D19:E19"/>
    <mergeCell ref="F19:G19"/>
    <mergeCell ref="B1:G1"/>
    <mergeCell ref="B2:G2"/>
    <mergeCell ref="B3:G3"/>
    <mergeCell ref="B4:G4"/>
    <mergeCell ref="B5:G5"/>
    <mergeCell ref="B17:C17"/>
    <mergeCell ref="D17:E17"/>
    <mergeCell ref="F17:G17"/>
    <mergeCell ref="S6:T6"/>
    <mergeCell ref="S7:T7"/>
    <mergeCell ref="B18:C18"/>
    <mergeCell ref="D18:E18"/>
    <mergeCell ref="F18:G18"/>
    <mergeCell ref="S1:W1"/>
    <mergeCell ref="S2:W2"/>
    <mergeCell ref="S3:W3"/>
    <mergeCell ref="S4:W4"/>
    <mergeCell ref="S5:W5"/>
    <mergeCell ref="S9:T9"/>
    <mergeCell ref="S10:T10"/>
    <mergeCell ref="S11:T11"/>
    <mergeCell ref="S12:T12"/>
    <mergeCell ref="S13:T13"/>
    <mergeCell ref="T19:U19"/>
    <mergeCell ref="V19:W19"/>
    <mergeCell ref="T20:U20"/>
    <mergeCell ref="V20:W20"/>
    <mergeCell ref="I1:N1"/>
    <mergeCell ref="I2:J2"/>
    <mergeCell ref="K2:L2"/>
    <mergeCell ref="M2:N2"/>
    <mergeCell ref="S14:T14"/>
    <mergeCell ref="S15:T15"/>
    <mergeCell ref="S16:T16"/>
    <mergeCell ref="T17:U17"/>
    <mergeCell ref="V17:W17"/>
    <mergeCell ref="T18:U18"/>
    <mergeCell ref="V18:W18"/>
    <mergeCell ref="S8:T8"/>
    <mergeCell ref="I3:J3"/>
    <mergeCell ref="K3:L3"/>
    <mergeCell ref="M3:N3"/>
    <mergeCell ref="I4:J4"/>
    <mergeCell ref="K4:L4"/>
    <mergeCell ref="M4:N4"/>
    <mergeCell ref="I5:J5"/>
    <mergeCell ref="K5:L5"/>
    <mergeCell ref="M5:N5"/>
    <mergeCell ref="I17:J17"/>
    <mergeCell ref="K17:L17"/>
    <mergeCell ref="M17:N17"/>
    <mergeCell ref="I18:J18"/>
    <mergeCell ref="K18:L18"/>
    <mergeCell ref="M18:N18"/>
    <mergeCell ref="I19:J19"/>
    <mergeCell ref="K19:L19"/>
    <mergeCell ref="M19:N19"/>
    <mergeCell ref="B22:G22"/>
    <mergeCell ref="B23:G23"/>
    <mergeCell ref="I20:J20"/>
    <mergeCell ref="K20:L20"/>
    <mergeCell ref="M20:N20"/>
    <mergeCell ref="B20:C20"/>
    <mergeCell ref="D20:E20"/>
    <mergeCell ref="F20:G20"/>
    <mergeCell ref="B24:G24"/>
    <mergeCell ref="B25:G25"/>
    <mergeCell ref="B26:G26"/>
    <mergeCell ref="B38:C38"/>
    <mergeCell ref="D38:E38"/>
    <mergeCell ref="F38:G38"/>
    <mergeCell ref="B41:C41"/>
    <mergeCell ref="D41:E41"/>
    <mergeCell ref="F41:G41"/>
    <mergeCell ref="B39:C39"/>
    <mergeCell ref="D39:E39"/>
    <mergeCell ref="F39:G39"/>
    <mergeCell ref="B40:C40"/>
    <mergeCell ref="D40:E40"/>
    <mergeCell ref="F40:G4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</dc:creator>
  <cp:lastModifiedBy>bowen</cp:lastModifiedBy>
  <dcterms:created xsi:type="dcterms:W3CDTF">2018-09-17T08:14:41Z</dcterms:created>
  <dcterms:modified xsi:type="dcterms:W3CDTF">2018-09-18T08:31:47Z</dcterms:modified>
</cp:coreProperties>
</file>