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wen\Desktop\"/>
    </mc:Choice>
  </mc:AlternateContent>
  <bookViews>
    <workbookView xWindow="0" yWindow="0" windowWidth="23020" windowHeight="9710"/>
  </bookViews>
  <sheets>
    <sheet name="工作表1" sheetId="1" r:id="rId1"/>
    <sheet name="5度" sheetId="2" r:id="rId2"/>
    <sheet name="10度" sheetId="3" r:id="rId3"/>
    <sheet name="15度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13" i="1"/>
  <c r="L11" i="1"/>
  <c r="L6" i="1"/>
  <c r="K12" i="1"/>
  <c r="K13" i="1"/>
  <c r="K11" i="1"/>
  <c r="K6" i="1"/>
  <c r="J12" i="1"/>
  <c r="J8" i="1"/>
  <c r="J7" i="1"/>
  <c r="J6" i="1"/>
  <c r="J13" i="1"/>
  <c r="J11" i="1"/>
  <c r="H13" i="1"/>
  <c r="H12" i="1"/>
  <c r="H11" i="1"/>
  <c r="H8" i="1"/>
  <c r="H7" i="1"/>
  <c r="H6" i="1"/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E8" i="1"/>
  <c r="G8" i="1" s="1"/>
  <c r="E7" i="1"/>
  <c r="G7" i="1" s="1"/>
  <c r="E6" i="1"/>
  <c r="G6" i="1" s="1"/>
  <c r="K7" i="1" l="1"/>
  <c r="L7" i="1" s="1"/>
  <c r="K8" i="1"/>
  <c r="L8" i="1" s="1"/>
</calcChain>
</file>

<file path=xl/sharedStrings.xml><?xml version="1.0" encoding="utf-8"?>
<sst xmlns="http://schemas.openxmlformats.org/spreadsheetml/2006/main" count="56" uniqueCount="37">
  <si>
    <t>桌子長度</t>
    <phoneticPr fontId="1" type="noConversion"/>
  </si>
  <si>
    <t>第一次</t>
    <phoneticPr fontId="1" type="noConversion"/>
  </si>
  <si>
    <t>五度</t>
    <phoneticPr fontId="1" type="noConversion"/>
  </si>
  <si>
    <t>第二次</t>
    <phoneticPr fontId="1" type="noConversion"/>
  </si>
  <si>
    <t>十度</t>
    <phoneticPr fontId="1" type="noConversion"/>
  </si>
  <si>
    <t>十五度</t>
    <phoneticPr fontId="1" type="noConversion"/>
  </si>
  <si>
    <t>高度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</si>
  <si>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</si>
  <si>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</si>
  <si>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</si>
  <si>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m</t>
    <phoneticPr fontId="1" type="noConversion"/>
  </si>
  <si>
    <t>Time (s)</t>
  </si>
  <si>
    <t>Velocity (m/s)</t>
  </si>
  <si>
    <t>Gyroscope y (rad/s)</t>
  </si>
  <si>
    <t>m</t>
    <phoneticPr fontId="1" type="noConversion"/>
  </si>
  <si>
    <t>m</t>
    <phoneticPr fontId="1" type="noConversion"/>
  </si>
  <si>
    <t>m</t>
    <phoneticPr fontId="1" type="noConversion"/>
  </si>
  <si>
    <t>角度</t>
    <phoneticPr fontId="1" type="noConversion"/>
  </si>
  <si>
    <t>理論位能</t>
    <phoneticPr fontId="1" type="noConversion"/>
  </si>
  <si>
    <t>末角速度</t>
    <phoneticPr fontId="1" type="noConversion"/>
  </si>
  <si>
    <t>末速度</t>
    <phoneticPr fontId="1" type="noConversion"/>
  </si>
  <si>
    <t>末能量</t>
    <phoneticPr fontId="1" type="noConversion"/>
  </si>
  <si>
    <t>摩擦力做功</t>
    <phoneticPr fontId="1" type="noConversion"/>
  </si>
  <si>
    <t>損失%</t>
    <phoneticPr fontId="1" type="noConversion"/>
  </si>
  <si>
    <t>膠帶</t>
    <phoneticPr fontId="1" type="noConversion"/>
  </si>
  <si>
    <t>存錢筒</t>
    <phoneticPr fontId="1" type="noConversion"/>
  </si>
  <si>
    <t>高度</t>
  </si>
  <si>
    <t>膠帶質量</t>
    <phoneticPr fontId="1" type="noConversion"/>
  </si>
  <si>
    <t>存錢筒質量</t>
    <phoneticPr fontId="1" type="noConversion"/>
  </si>
  <si>
    <t>kg</t>
    <phoneticPr fontId="1" type="noConversion"/>
  </si>
  <si>
    <t>kg</t>
    <phoneticPr fontId="1" type="noConversion"/>
  </si>
  <si>
    <t>膠帶半徑</t>
    <phoneticPr fontId="1" type="noConversion"/>
  </si>
  <si>
    <t>m</t>
    <phoneticPr fontId="1" type="noConversion"/>
  </si>
  <si>
    <t>存錢筒半徑</t>
    <phoneticPr fontId="1" type="noConversion"/>
  </si>
  <si>
    <t>手機半徑</t>
    <phoneticPr fontId="1" type="noConversion"/>
  </si>
  <si>
    <t>m</t>
    <phoneticPr fontId="1" type="noConversion"/>
  </si>
  <si>
    <t>手機質量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</si>
</sst>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O8" sqref="O8"/>
    </sheetView>
  </sheetViews>
  <sheetFormatPr defaultRowHeight="17" x14ac:dyDescent="0.4"/>
  <cols>
    <col min="5" max="5" width="10.36328125" bestFit="1" customWidth="1"/>
  </cols>
  <sheetData>
    <row r="1" spans="1:14" x14ac:dyDescent="0.4">
      <c r="A1" t="s">
        <v>0</v>
      </c>
      <c r="B1">
        <v>0.9</v>
      </c>
      <c r="C1" t="s">
        <v>10</v>
      </c>
      <c r="D1" t="s">
        <v>27</v>
      </c>
      <c r="E1">
        <v>0.4</v>
      </c>
      <c r="F1" t="s">
        <v>30</v>
      </c>
      <c r="I1" t="s">
        <v>31</v>
      </c>
      <c r="J1">
        <v>4.7500000000000001E-2</v>
      </c>
      <c r="K1" t="s">
        <v>32</v>
      </c>
      <c r="L1" t="s">
        <v>34</v>
      </c>
      <c r="M1">
        <v>3.6999999999999998E-2</v>
      </c>
      <c r="N1" t="s">
        <v>35</v>
      </c>
    </row>
    <row r="2" spans="1:14" x14ac:dyDescent="0.4">
      <c r="D2" t="s">
        <v>28</v>
      </c>
      <c r="E2">
        <v>0.4</v>
      </c>
      <c r="F2" t="s">
        <v>29</v>
      </c>
      <c r="I2" t="s">
        <v>33</v>
      </c>
      <c r="J2">
        <v>3.7999999999999999E-2</v>
      </c>
      <c r="K2" t="s">
        <v>32</v>
      </c>
      <c r="L2" t="s">
        <v>36</v>
      </c>
      <c r="N2" t="s">
        <v>29</v>
      </c>
    </row>
    <row r="4" spans="1:14" x14ac:dyDescent="0.4">
      <c r="E4" t="s">
        <v>24</v>
      </c>
    </row>
    <row r="5" spans="1:14" x14ac:dyDescent="0.4">
      <c r="E5" t="s">
        <v>6</v>
      </c>
      <c r="F5" t="s">
        <v>17</v>
      </c>
      <c r="G5" t="s">
        <v>18</v>
      </c>
      <c r="H5" t="s">
        <v>20</v>
      </c>
      <c r="I5" t="s">
        <v>19</v>
      </c>
      <c r="J5" t="s">
        <v>21</v>
      </c>
      <c r="K5" t="s">
        <v>22</v>
      </c>
      <c r="L5" t="s">
        <v>23</v>
      </c>
    </row>
    <row r="6" spans="1:14" x14ac:dyDescent="0.4">
      <c r="D6" t="s">
        <v>7</v>
      </c>
      <c r="E6">
        <f>B1*SIN(RADIANS(5))</f>
        <v>7.8440168472892355E-2</v>
      </c>
      <c r="F6" t="s">
        <v>2</v>
      </c>
      <c r="G6">
        <f>E1*9.81*E6</f>
        <v>0.30779922108762964</v>
      </c>
      <c r="H6" s="2">
        <f>I6*J1</f>
        <v>0.86463748508029725</v>
      </c>
      <c r="I6" s="2">
        <v>18.2028944227431</v>
      </c>
      <c r="J6">
        <f>0.5*E1*(H6^2+J1^2*I6^2)</f>
        <v>0.2990391922423925</v>
      </c>
      <c r="K6">
        <f>G6-J6</f>
        <v>8.7600288452371333E-3</v>
      </c>
      <c r="L6">
        <f>(K6/G6)*100</f>
        <v>2.8460204721386142</v>
      </c>
    </row>
    <row r="7" spans="1:14" x14ac:dyDescent="0.4">
      <c r="D7" t="s">
        <v>8</v>
      </c>
      <c r="E7">
        <f>B1*SIN(RADIANS(10))</f>
        <v>0.15628335990023731</v>
      </c>
      <c r="F7" t="s">
        <v>4</v>
      </c>
      <c r="G7">
        <f>E1*9.81*E7</f>
        <v>0.61325590424853127</v>
      </c>
      <c r="H7" s="2">
        <f>I7*J1</f>
        <v>1.1703426088605613</v>
      </c>
      <c r="I7" s="2">
        <v>24.6387917654855</v>
      </c>
      <c r="J7">
        <f>0.5*E1*(H7^2+J1^2*I7^2)</f>
        <v>0.54788072884581784</v>
      </c>
      <c r="K7">
        <f t="shared" ref="K7:K8" si="0">G7-J7</f>
        <v>6.5375175402713426E-2</v>
      </c>
      <c r="L7">
        <f t="shared" ref="L7:L8" si="1">(K7/G7)*100</f>
        <v>10.660341783879367</v>
      </c>
    </row>
    <row r="8" spans="1:14" x14ac:dyDescent="0.4">
      <c r="D8" t="s">
        <v>9</v>
      </c>
      <c r="E8">
        <f>B1*SIN(RADIANS(15))</f>
        <v>0.23293714059226867</v>
      </c>
      <c r="F8" t="s">
        <v>5</v>
      </c>
      <c r="G8">
        <f>E1*9.81*E8</f>
        <v>0.91404533968406232</v>
      </c>
      <c r="H8" s="2">
        <f>I8*J1</f>
        <v>1.4499670071072028</v>
      </c>
      <c r="I8" s="2">
        <v>30.5256212022569</v>
      </c>
      <c r="J8">
        <f>0.5*E1*(H8^2+J1^2*I8^2)</f>
        <v>0.84096172867976771</v>
      </c>
      <c r="K8">
        <f t="shared" si="0"/>
        <v>7.3083611004294613E-2</v>
      </c>
      <c r="L8">
        <f t="shared" si="1"/>
        <v>7.9956220803615485</v>
      </c>
    </row>
    <row r="9" spans="1:14" x14ac:dyDescent="0.4">
      <c r="E9" t="s">
        <v>25</v>
      </c>
    </row>
    <row r="10" spans="1:14" x14ac:dyDescent="0.4">
      <c r="E10" t="s">
        <v>26</v>
      </c>
      <c r="F10" t="s">
        <v>17</v>
      </c>
      <c r="G10" t="s">
        <v>18</v>
      </c>
      <c r="H10" t="s">
        <v>20</v>
      </c>
      <c r="I10" t="s">
        <v>19</v>
      </c>
      <c r="J10" t="s">
        <v>21</v>
      </c>
      <c r="K10" t="s">
        <v>22</v>
      </c>
      <c r="L10" t="s">
        <v>23</v>
      </c>
    </row>
    <row r="11" spans="1:14" x14ac:dyDescent="0.4">
      <c r="D11" t="s">
        <v>1</v>
      </c>
      <c r="E11">
        <v>7.8440168472892355E-2</v>
      </c>
      <c r="F11" t="s">
        <v>2</v>
      </c>
      <c r="G11">
        <v>0.30779922108762964</v>
      </c>
      <c r="H11">
        <f>I11*J2</f>
        <v>0.71735983712332596</v>
      </c>
      <c r="I11">
        <v>18.87789045061384</v>
      </c>
      <c r="J11">
        <f>0.5*E2*(H11^2+J2^2*I11^2)</f>
        <v>0.20584205436704189</v>
      </c>
      <c r="K11">
        <f>G11-J11</f>
        <v>0.10195716672058774</v>
      </c>
      <c r="L11">
        <f>(K11/G11)*100</f>
        <v>33.124569438582434</v>
      </c>
    </row>
    <row r="12" spans="1:14" x14ac:dyDescent="0.4">
      <c r="D12" t="s">
        <v>3</v>
      </c>
      <c r="E12">
        <v>0.15628335990023731</v>
      </c>
      <c r="F12" t="s">
        <v>4</v>
      </c>
      <c r="G12">
        <v>0.61325590424853127</v>
      </c>
      <c r="H12">
        <f>I12*J2</f>
        <v>0.86958282470703119</v>
      </c>
      <c r="I12">
        <v>22.883758544921875</v>
      </c>
      <c r="J12">
        <f>0.5*E2*(H12^2+J2^2*I12^2)</f>
        <v>0.30246971561018382</v>
      </c>
      <c r="K12">
        <f t="shared" ref="K12:K13" si="2">G12-J12</f>
        <v>0.31078618863834745</v>
      </c>
      <c r="L12">
        <f t="shared" ref="L12:L13" si="3">(K12/G12)*100</f>
        <v>50.678058944932168</v>
      </c>
    </row>
    <row r="13" spans="1:14" x14ac:dyDescent="0.4">
      <c r="D13" t="s">
        <v>9</v>
      </c>
      <c r="E13">
        <v>0.23293714059226867</v>
      </c>
      <c r="F13" t="s">
        <v>5</v>
      </c>
      <c r="G13">
        <v>0.91404533968406232</v>
      </c>
      <c r="H13">
        <f>I13*J2</f>
        <v>1.3164820404052735</v>
      </c>
      <c r="I13">
        <v>34.644264221191406</v>
      </c>
      <c r="J13">
        <f>0.5*E2*(H13^2+J2^2*I13^2)</f>
        <v>0.69324998508385294</v>
      </c>
      <c r="K13">
        <f t="shared" si="2"/>
        <v>0.22079535460020938</v>
      </c>
      <c r="L13">
        <f t="shared" si="3"/>
        <v>24.155842715255986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37" workbookViewId="0">
      <selection activeCell="C46" sqref="C46"/>
    </sheetView>
  </sheetViews>
  <sheetFormatPr defaultRowHeight="17" x14ac:dyDescent="0.4"/>
  <cols>
    <col min="2" max="2" width="9.6328125" bestFit="1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G1">
        <v>4.7500000000000001E-2</v>
      </c>
      <c r="H1" t="s">
        <v>14</v>
      </c>
    </row>
    <row r="2" spans="1:8" x14ac:dyDescent="0.4">
      <c r="A2" s="2">
        <v>1.2111511230000001</v>
      </c>
      <c r="B2" s="2">
        <f t="shared" ref="B2:B40" si="0">C2*0.0475</f>
        <v>1.8613476223415801E-3</v>
      </c>
      <c r="C2">
        <v>3.9186265733506948E-2</v>
      </c>
    </row>
    <row r="3" spans="1:8" x14ac:dyDescent="0.4">
      <c r="A3" s="2">
        <v>1.2560424800000001</v>
      </c>
      <c r="B3" s="2">
        <f t="shared" si="0"/>
        <v>1.036211649576823E-2</v>
      </c>
      <c r="C3">
        <v>0.21814982096354166</v>
      </c>
    </row>
    <row r="4" spans="1:8" x14ac:dyDescent="0.4">
      <c r="A4" s="2">
        <v>1.30090332</v>
      </c>
      <c r="B4" s="2">
        <f t="shared" si="0"/>
        <v>2.5154164632161462E-2</v>
      </c>
      <c r="C4">
        <v>0.52956136067708337</v>
      </c>
      <c r="G4">
        <v>-1</v>
      </c>
    </row>
    <row r="5" spans="1:8" x14ac:dyDescent="0.4">
      <c r="A5" s="2">
        <v>1.345794677</v>
      </c>
      <c r="B5" s="2">
        <f t="shared" si="0"/>
        <v>4.5197575887044275E-2</v>
      </c>
      <c r="C5">
        <v>0.95152791341145837</v>
      </c>
    </row>
    <row r="6" spans="1:8" x14ac:dyDescent="0.4">
      <c r="A6" s="2">
        <v>1.3906860350000001</v>
      </c>
      <c r="B6" s="2">
        <f t="shared" si="0"/>
        <v>6.2182201809353299E-2</v>
      </c>
      <c r="C6">
        <v>1.3090989854600694</v>
      </c>
    </row>
    <row r="7" spans="1:8" x14ac:dyDescent="0.4">
      <c r="A7" s="2">
        <v>1.4355773920000001</v>
      </c>
      <c r="B7" s="2">
        <f t="shared" si="0"/>
        <v>5.4721510145399312E-2</v>
      </c>
      <c r="C7">
        <v>1.1520317925347223</v>
      </c>
    </row>
    <row r="8" spans="1:8" x14ac:dyDescent="0.4">
      <c r="A8" s="2">
        <v>1.480438232</v>
      </c>
      <c r="B8" s="2">
        <f t="shared" si="0"/>
        <v>5.1668684217664934E-2</v>
      </c>
      <c r="C8">
        <v>1.0877617730034723</v>
      </c>
    </row>
    <row r="9" spans="1:8" x14ac:dyDescent="0.4">
      <c r="A9" s="2">
        <v>1.525329589</v>
      </c>
      <c r="B9" s="2">
        <f t="shared" si="0"/>
        <v>6.5628590053982208E-2</v>
      </c>
      <c r="C9">
        <v>1.3816545274522569</v>
      </c>
    </row>
    <row r="10" spans="1:8" x14ac:dyDescent="0.4">
      <c r="A10" s="2">
        <v>1.5702209470000001</v>
      </c>
      <c r="B10" s="2">
        <f t="shared" si="0"/>
        <v>6.527448866102431E-2</v>
      </c>
      <c r="C10">
        <v>1.3741997612847223</v>
      </c>
    </row>
    <row r="11" spans="1:8" x14ac:dyDescent="0.4">
      <c r="A11" s="2">
        <v>1.615081787</v>
      </c>
      <c r="B11" s="2">
        <f t="shared" si="0"/>
        <v>8.887091318766277E-2</v>
      </c>
      <c r="C11">
        <v>1.8709665934244792</v>
      </c>
    </row>
    <row r="12" spans="1:8" x14ac:dyDescent="0.4">
      <c r="A12" s="2">
        <v>1.6599731440000001</v>
      </c>
      <c r="B12" s="2">
        <f t="shared" si="0"/>
        <v>0.11838760375976562</v>
      </c>
      <c r="C12">
        <v>2.49237060546875</v>
      </c>
    </row>
    <row r="13" spans="1:8" x14ac:dyDescent="0.4">
      <c r="A13" s="2">
        <v>1.7048645020000002</v>
      </c>
      <c r="B13" s="2">
        <f t="shared" si="0"/>
        <v>0.14843838585747612</v>
      </c>
      <c r="C13">
        <v>3.1250186496310763</v>
      </c>
    </row>
    <row r="14" spans="1:8" x14ac:dyDescent="0.4">
      <c r="A14" s="2">
        <v>1.7497558590000002</v>
      </c>
      <c r="B14" s="2">
        <f t="shared" si="0"/>
        <v>0.17692627376980252</v>
      </c>
      <c r="C14">
        <v>3.7247636583116321</v>
      </c>
    </row>
    <row r="15" spans="1:8" x14ac:dyDescent="0.4">
      <c r="A15" s="2">
        <v>1.7946166990000001</v>
      </c>
      <c r="B15" s="2">
        <f t="shared" si="0"/>
        <v>0.20202382405598956</v>
      </c>
      <c r="C15">
        <v>4.253133138020833</v>
      </c>
    </row>
    <row r="16" spans="1:8" x14ac:dyDescent="0.4">
      <c r="A16" s="2">
        <v>1.8395080560000001</v>
      </c>
      <c r="B16" s="2">
        <f t="shared" si="0"/>
        <v>0.22396184285481768</v>
      </c>
      <c r="C16">
        <v>4.714986165364583</v>
      </c>
    </row>
    <row r="17" spans="1:3" x14ac:dyDescent="0.4">
      <c r="A17" s="2">
        <v>1.8843994140000002</v>
      </c>
      <c r="B17" s="2">
        <f t="shared" si="0"/>
        <v>0.24326282501220703</v>
      </c>
      <c r="C17">
        <v>5.1213226318359375</v>
      </c>
    </row>
    <row r="18" spans="1:3" x14ac:dyDescent="0.4">
      <c r="A18" s="2">
        <v>1.929290771</v>
      </c>
      <c r="B18" s="2">
        <f t="shared" si="0"/>
        <v>0.25731292724609373</v>
      </c>
      <c r="C18">
        <v>5.4171142578125</v>
      </c>
    </row>
    <row r="19" spans="1:3" x14ac:dyDescent="0.4">
      <c r="A19" s="2">
        <v>1.9741516110000001</v>
      </c>
      <c r="B19" s="2">
        <f t="shared" si="0"/>
        <v>0.27098041958279079</v>
      </c>
      <c r="C19">
        <v>5.7048509385850696</v>
      </c>
    </row>
    <row r="20" spans="1:3" x14ac:dyDescent="0.4">
      <c r="A20" s="2">
        <v>2.0190429679999999</v>
      </c>
      <c r="B20" s="2">
        <f t="shared" si="0"/>
        <v>0.28364181942409938</v>
      </c>
      <c r="C20">
        <v>5.9714067247178821</v>
      </c>
    </row>
    <row r="21" spans="1:3" x14ac:dyDescent="0.4">
      <c r="A21" s="2">
        <v>2.063934326</v>
      </c>
      <c r="B21" s="2">
        <f t="shared" si="0"/>
        <v>0.29765801747639975</v>
      </c>
      <c r="C21">
        <v>6.2664845784505205</v>
      </c>
    </row>
    <row r="22" spans="1:3" x14ac:dyDescent="0.4">
      <c r="A22" s="2">
        <v>2.1087951660000002</v>
      </c>
      <c r="B22" s="2">
        <f t="shared" si="0"/>
        <v>0.32647761874728731</v>
      </c>
      <c r="C22">
        <v>6.8732130262586804</v>
      </c>
    </row>
    <row r="23" spans="1:3" x14ac:dyDescent="0.4">
      <c r="A23" s="2">
        <v>2.1536865230000002</v>
      </c>
      <c r="B23" s="2">
        <f t="shared" si="0"/>
        <v>0.35230616251627606</v>
      </c>
      <c r="C23">
        <v>7.416971842447917</v>
      </c>
    </row>
    <row r="24" spans="1:3" x14ac:dyDescent="0.4">
      <c r="A24" s="2">
        <v>2.1985778800000002</v>
      </c>
      <c r="B24" s="2">
        <f t="shared" si="0"/>
        <v>0.37878677792019316</v>
      </c>
      <c r="C24">
        <v>7.9744584825303821</v>
      </c>
    </row>
    <row r="25" spans="1:3" x14ac:dyDescent="0.4">
      <c r="A25" s="2">
        <v>2.2434692380000003</v>
      </c>
      <c r="B25" s="2">
        <f t="shared" si="0"/>
        <v>0.40593653784857853</v>
      </c>
      <c r="C25">
        <v>8.5460323757595482</v>
      </c>
    </row>
    <row r="26" spans="1:3" x14ac:dyDescent="0.4">
      <c r="A26" s="2">
        <v>2.288330078</v>
      </c>
      <c r="B26" s="2">
        <f t="shared" si="0"/>
        <v>0.42529944949679904</v>
      </c>
      <c r="C26">
        <v>8.9536726209852429</v>
      </c>
    </row>
    <row r="27" spans="1:3" x14ac:dyDescent="0.4">
      <c r="A27" s="2">
        <v>2.333221435</v>
      </c>
      <c r="B27" s="2">
        <f t="shared" si="0"/>
        <v>0.44329636891682944</v>
      </c>
      <c r="C27">
        <v>9.3325551350911464</v>
      </c>
    </row>
    <row r="28" spans="1:3" x14ac:dyDescent="0.4">
      <c r="A28" s="2">
        <v>2.3781127930000001</v>
      </c>
      <c r="B28" s="2">
        <f t="shared" si="0"/>
        <v>0.45813907199435766</v>
      </c>
      <c r="C28">
        <v>9.6450330946180554</v>
      </c>
    </row>
    <row r="29" spans="1:3" x14ac:dyDescent="0.4">
      <c r="A29" s="2">
        <v>2.4230041500000001</v>
      </c>
      <c r="B29" s="2">
        <f t="shared" si="0"/>
        <v>0.47424661848280164</v>
      </c>
      <c r="C29">
        <v>9.9841393364800339</v>
      </c>
    </row>
    <row r="30" spans="1:3" x14ac:dyDescent="0.4">
      <c r="A30" s="2">
        <v>2.4678649900000003</v>
      </c>
      <c r="B30" s="2">
        <f t="shared" si="0"/>
        <v>0.49902381049262151</v>
      </c>
      <c r="C30">
        <v>10.505764431423611</v>
      </c>
    </row>
    <row r="31" spans="1:3" x14ac:dyDescent="0.4">
      <c r="A31" s="2">
        <v>2.5127563470000003</v>
      </c>
      <c r="B31" s="2">
        <f t="shared" si="0"/>
        <v>0.53021589914957679</v>
      </c>
      <c r="C31">
        <v>11.162439982096354</v>
      </c>
    </row>
    <row r="32" spans="1:3" x14ac:dyDescent="0.4">
      <c r="A32" s="2">
        <v>2.5576477049999999</v>
      </c>
      <c r="B32" s="2">
        <f t="shared" si="0"/>
        <v>0.56352188534206815</v>
      </c>
      <c r="C32">
        <v>11.863618638780382</v>
      </c>
    </row>
    <row r="33" spans="1:3" x14ac:dyDescent="0.4">
      <c r="A33" s="2">
        <v>2.602508544</v>
      </c>
      <c r="B33" s="2">
        <f t="shared" si="0"/>
        <v>0.59049745347764759</v>
      </c>
      <c r="C33">
        <v>12.431525336371529</v>
      </c>
    </row>
    <row r="34" spans="1:3" x14ac:dyDescent="0.4">
      <c r="A34" s="2">
        <v>2.6473999020000001</v>
      </c>
      <c r="B34" s="2">
        <f t="shared" si="0"/>
        <v>0.60374899546305338</v>
      </c>
      <c r="C34">
        <v>12.710505167643229</v>
      </c>
    </row>
    <row r="35" spans="1:3" x14ac:dyDescent="0.4">
      <c r="A35" s="2">
        <v>2.6922912590000001</v>
      </c>
      <c r="B35" s="2">
        <f t="shared" si="0"/>
        <v>0.61200800577799475</v>
      </c>
      <c r="C35">
        <v>12.884379069010416</v>
      </c>
    </row>
    <row r="36" spans="1:3" x14ac:dyDescent="0.4">
      <c r="A36" s="2">
        <v>2.7371826170000002</v>
      </c>
      <c r="B36" s="2">
        <f t="shared" si="0"/>
        <v>0.63965819464789497</v>
      </c>
      <c r="C36">
        <v>13.466488308376736</v>
      </c>
    </row>
    <row r="37" spans="1:3" x14ac:dyDescent="0.4">
      <c r="A37" s="2">
        <v>2.7820434570000003</v>
      </c>
      <c r="B37" s="2">
        <f t="shared" si="0"/>
        <v>0.66936614990234378</v>
      </c>
      <c r="C37">
        <v>14.0919189453125</v>
      </c>
    </row>
    <row r="38" spans="1:3" x14ac:dyDescent="0.4">
      <c r="A38" s="2">
        <v>2.8269348140000004</v>
      </c>
      <c r="B38" s="2">
        <f t="shared" si="0"/>
        <v>0.6916301642523871</v>
      </c>
      <c r="C38">
        <v>14.560635036892361</v>
      </c>
    </row>
    <row r="39" spans="1:3" x14ac:dyDescent="0.4">
      <c r="A39" s="2">
        <v>2.8718261710000004</v>
      </c>
      <c r="B39" s="2">
        <f t="shared" si="0"/>
        <v>0.70418453640407985</v>
      </c>
      <c r="C39">
        <v>14.824937608506945</v>
      </c>
    </row>
    <row r="40" spans="1:3" x14ac:dyDescent="0.4">
      <c r="A40" s="2">
        <v>2.9166870110000001</v>
      </c>
      <c r="B40" s="2">
        <f t="shared" si="0"/>
        <v>0.71714374542236325</v>
      </c>
      <c r="C40">
        <v>15.097763061523438</v>
      </c>
    </row>
    <row r="41" spans="1:3" x14ac:dyDescent="0.4">
      <c r="A41" s="2">
        <v>2.9615783690000002</v>
      </c>
      <c r="B41" s="2">
        <f t="shared" ref="B41:B46" si="1">C41*0.0475</f>
        <v>0.74703724755181211</v>
      </c>
      <c r="C41">
        <v>15.727099948459202</v>
      </c>
    </row>
    <row r="42" spans="1:3" x14ac:dyDescent="0.4">
      <c r="A42" s="2">
        <v>3.0064697260000002</v>
      </c>
      <c r="B42" s="2">
        <f t="shared" si="1"/>
        <v>0.78315438164605033</v>
      </c>
      <c r="C42">
        <v>16.487460666232639</v>
      </c>
    </row>
    <row r="43" spans="1:3" x14ac:dyDescent="0.4">
      <c r="A43" s="2">
        <v>3.0513610840000003</v>
      </c>
      <c r="B43" s="2">
        <f t="shared" si="1"/>
        <v>0.8061550267537434</v>
      </c>
      <c r="C43">
        <v>16.97168477376302</v>
      </c>
    </row>
    <row r="44" spans="1:3" x14ac:dyDescent="0.4">
      <c r="A44" s="2">
        <v>3.0962219230000003</v>
      </c>
      <c r="B44" s="2">
        <f t="shared" si="1"/>
        <v>0.81008493211534294</v>
      </c>
      <c r="C44">
        <v>17.054419623480904</v>
      </c>
    </row>
    <row r="45" spans="1:3" x14ac:dyDescent="0.4">
      <c r="A45" s="2">
        <v>3.141113281</v>
      </c>
      <c r="B45" s="2">
        <f t="shared" si="1"/>
        <v>0.83307414160834414</v>
      </c>
      <c r="C45">
        <v>17.538402981228298</v>
      </c>
    </row>
    <row r="46" spans="1:3" x14ac:dyDescent="0.4">
      <c r="A46" s="2">
        <v>3.186004638</v>
      </c>
      <c r="B46" s="2">
        <f t="shared" si="1"/>
        <v>0.86463748508029725</v>
      </c>
      <c r="C46">
        <v>18.2028944227431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5" workbookViewId="0">
      <selection activeCell="C34" sqref="C34"/>
    </sheetView>
  </sheetViews>
  <sheetFormatPr defaultRowHeight="17" x14ac:dyDescent="0.4"/>
  <sheetData>
    <row r="1" spans="1:8" x14ac:dyDescent="0.3">
      <c r="A1" s="1" t="s">
        <v>11</v>
      </c>
      <c r="B1" s="1" t="s">
        <v>12</v>
      </c>
      <c r="C1" s="1" t="s">
        <v>13</v>
      </c>
      <c r="G1">
        <v>4.7500000000000001E-2</v>
      </c>
      <c r="H1" t="s">
        <v>15</v>
      </c>
    </row>
    <row r="2" spans="1:8" x14ac:dyDescent="0.4">
      <c r="A2" s="2">
        <v>6.3224023380000007</v>
      </c>
      <c r="B2" s="2">
        <f t="shared" ref="B2:B34" si="0">C2*0.0475</f>
        <v>1.4235959734235492E-3</v>
      </c>
      <c r="C2">
        <v>2.9970441545758928E-2</v>
      </c>
    </row>
    <row r="3" spans="1:8" x14ac:dyDescent="0.4">
      <c r="A3" s="2">
        <v>6.3642724550000001</v>
      </c>
      <c r="B3" s="2">
        <f t="shared" si="0"/>
        <v>3.7187549046107703E-3</v>
      </c>
      <c r="C3">
        <v>7.8289576939174113E-2</v>
      </c>
    </row>
    <row r="4" spans="1:8" x14ac:dyDescent="0.4">
      <c r="A4" s="2">
        <v>6.4061425720000003</v>
      </c>
      <c r="B4" s="2">
        <f t="shared" si="0"/>
        <v>4.250286647251674E-3</v>
      </c>
      <c r="C4">
        <v>8.9479718889508925E-2</v>
      </c>
    </row>
    <row r="5" spans="1:8" x14ac:dyDescent="0.4">
      <c r="A5" s="2">
        <v>6.4480126890000005</v>
      </c>
      <c r="B5" s="2">
        <f t="shared" si="0"/>
        <v>5.7921273367745538E-3</v>
      </c>
      <c r="C5">
        <v>0.12193952287946429</v>
      </c>
    </row>
    <row r="6" spans="1:8" x14ac:dyDescent="0.4">
      <c r="A6" s="2">
        <v>6.4898828070000008</v>
      </c>
      <c r="B6" s="2">
        <f t="shared" si="0"/>
        <v>1.2288390568324497E-2</v>
      </c>
      <c r="C6">
        <v>0.2587029593331473</v>
      </c>
    </row>
    <row r="7" spans="1:8" x14ac:dyDescent="0.4">
      <c r="A7" s="2">
        <v>6.5317529240000001</v>
      </c>
      <c r="B7" s="2">
        <f t="shared" si="0"/>
        <v>3.7523231506347655E-2</v>
      </c>
      <c r="C7">
        <v>0.7899627685546875</v>
      </c>
    </row>
    <row r="8" spans="1:8" x14ac:dyDescent="0.4">
      <c r="A8" s="2">
        <v>6.5736230410000003</v>
      </c>
      <c r="B8" s="2">
        <f t="shared" si="0"/>
        <v>8.0765334538051056E-2</v>
      </c>
      <c r="C8">
        <v>1.7003228323800224</v>
      </c>
    </row>
    <row r="9" spans="1:8" x14ac:dyDescent="0.4">
      <c r="A9" s="2">
        <v>6.6154931580000005</v>
      </c>
      <c r="B9" s="2">
        <f t="shared" si="0"/>
        <v>0.12566550391060965</v>
      </c>
      <c r="C9">
        <v>2.6455895560128346</v>
      </c>
    </row>
    <row r="10" spans="1:8" x14ac:dyDescent="0.4">
      <c r="A10" s="2">
        <v>6.6573632750000007</v>
      </c>
      <c r="B10" s="2">
        <f t="shared" si="0"/>
        <v>0.17140565599714006</v>
      </c>
      <c r="C10">
        <v>3.6085401262555803</v>
      </c>
    </row>
    <row r="11" spans="1:8" x14ac:dyDescent="0.4">
      <c r="A11" s="2">
        <v>6.6992333930000001</v>
      </c>
      <c r="B11" s="2">
        <f t="shared" si="0"/>
        <v>0.21819551467895509</v>
      </c>
      <c r="C11">
        <v>4.5935897827148438</v>
      </c>
    </row>
    <row r="12" spans="1:8" x14ac:dyDescent="0.4">
      <c r="A12" s="2">
        <v>6.7411035100000003</v>
      </c>
      <c r="B12" s="2">
        <f t="shared" si="0"/>
        <v>0.26664022990635466</v>
      </c>
      <c r="C12">
        <v>5.6134785243443082</v>
      </c>
    </row>
    <row r="13" spans="1:8" x14ac:dyDescent="0.4">
      <c r="A13" s="2">
        <v>6.7829736270000005</v>
      </c>
      <c r="B13" s="2">
        <f t="shared" si="0"/>
        <v>0.31519806453159877</v>
      </c>
      <c r="C13">
        <v>6.6357487269810269</v>
      </c>
    </row>
    <row r="14" spans="1:8" x14ac:dyDescent="0.4">
      <c r="A14" s="2">
        <v>6.8248437440000007</v>
      </c>
      <c r="B14" s="2">
        <f t="shared" si="0"/>
        <v>0.36731954847063336</v>
      </c>
      <c r="C14">
        <v>7.7330431256975443</v>
      </c>
    </row>
    <row r="15" spans="1:8" x14ac:dyDescent="0.4">
      <c r="A15" s="2">
        <v>6.866713861</v>
      </c>
      <c r="B15" s="2">
        <f t="shared" si="0"/>
        <v>0.41501311983380995</v>
      </c>
      <c r="C15">
        <v>8.7371183122907361</v>
      </c>
    </row>
    <row r="16" spans="1:8" x14ac:dyDescent="0.4">
      <c r="A16" s="2">
        <v>6.9085839790000003</v>
      </c>
      <c r="B16" s="2">
        <f t="shared" si="0"/>
        <v>0.45835110255650108</v>
      </c>
      <c r="C16">
        <v>9.6494968959263385</v>
      </c>
    </row>
    <row r="17" spans="1:3" x14ac:dyDescent="0.4">
      <c r="A17" s="2">
        <v>6.9504540960000005</v>
      </c>
      <c r="B17" s="2">
        <f t="shared" si="0"/>
        <v>0.49547264371599475</v>
      </c>
      <c r="C17">
        <v>10.431003025599889</v>
      </c>
    </row>
    <row r="18" spans="1:3" x14ac:dyDescent="0.4">
      <c r="A18" s="2">
        <v>6.9923242130000007</v>
      </c>
      <c r="B18" s="2">
        <f t="shared" si="0"/>
        <v>0.53563582829066692</v>
      </c>
      <c r="C18">
        <v>11.276543753487724</v>
      </c>
    </row>
    <row r="19" spans="1:3" x14ac:dyDescent="0.4">
      <c r="A19" s="2">
        <v>7.0341943300000001</v>
      </c>
      <c r="B19" s="2">
        <f t="shared" si="0"/>
        <v>0.56852784293038505</v>
      </c>
      <c r="C19">
        <v>11.969007219587054</v>
      </c>
    </row>
    <row r="20" spans="1:3" x14ac:dyDescent="0.4">
      <c r="A20" s="2">
        <v>7.0760644470000003</v>
      </c>
      <c r="B20" s="2">
        <f t="shared" si="0"/>
        <v>0.5957597460065569</v>
      </c>
      <c r="C20">
        <v>12.542310442243304</v>
      </c>
    </row>
    <row r="21" spans="1:3" x14ac:dyDescent="0.4">
      <c r="A21" s="2">
        <v>7.1179345640000005</v>
      </c>
      <c r="B21" s="2">
        <f t="shared" si="0"/>
        <v>0.62532739639282231</v>
      </c>
      <c r="C21">
        <v>13.164787292480469</v>
      </c>
    </row>
    <row r="22" spans="1:3" x14ac:dyDescent="0.4">
      <c r="A22" s="2">
        <v>7.1598046820000008</v>
      </c>
      <c r="B22" s="2">
        <f t="shared" si="0"/>
        <v>0.65837529318673271</v>
      </c>
      <c r="C22">
        <v>13.860532488141741</v>
      </c>
    </row>
    <row r="23" spans="1:3" x14ac:dyDescent="0.4">
      <c r="A23" s="2">
        <v>7.2016747990000001</v>
      </c>
      <c r="B23" s="2">
        <f t="shared" si="0"/>
        <v>0.69209357125418525</v>
      </c>
      <c r="C23">
        <v>14.570390973772321</v>
      </c>
    </row>
    <row r="24" spans="1:3" x14ac:dyDescent="0.4">
      <c r="A24" s="2">
        <v>7.2435449160000003</v>
      </c>
      <c r="B24" s="2">
        <f t="shared" si="0"/>
        <v>0.73368635722569053</v>
      </c>
      <c r="C24">
        <v>15.446028573172432</v>
      </c>
    </row>
    <row r="25" spans="1:3" x14ac:dyDescent="0.4">
      <c r="A25" s="2">
        <v>7.2854150330000005</v>
      </c>
      <c r="B25" s="2">
        <f t="shared" si="0"/>
        <v>0.78596320561000277</v>
      </c>
      <c r="C25">
        <v>16.546593802315847</v>
      </c>
    </row>
    <row r="26" spans="1:3" x14ac:dyDescent="0.4">
      <c r="A26" s="2">
        <v>7.3272851500000007</v>
      </c>
      <c r="B26" s="2">
        <f t="shared" si="0"/>
        <v>0.84270860671997072</v>
      </c>
      <c r="C26">
        <v>17.741233825683594</v>
      </c>
    </row>
    <row r="27" spans="1:3" x14ac:dyDescent="0.4">
      <c r="A27" s="2">
        <v>7.3691552680000001</v>
      </c>
      <c r="B27" s="2">
        <f t="shared" si="0"/>
        <v>0.89286409105573383</v>
      </c>
      <c r="C27">
        <v>18.79713875906808</v>
      </c>
    </row>
    <row r="28" spans="1:3" x14ac:dyDescent="0.4">
      <c r="A28" s="2">
        <v>7.4110253850000003</v>
      </c>
      <c r="B28" s="2">
        <f t="shared" si="0"/>
        <v>0.92982338224138539</v>
      </c>
      <c r="C28">
        <v>19.575229099818639</v>
      </c>
    </row>
    <row r="29" spans="1:3" x14ac:dyDescent="0.4">
      <c r="A29" s="2">
        <v>7.4528955020000005</v>
      </c>
      <c r="B29" s="2">
        <f t="shared" si="0"/>
        <v>0.95427218573434003</v>
      </c>
      <c r="C29">
        <v>20.089940752301896</v>
      </c>
    </row>
    <row r="30" spans="1:3" x14ac:dyDescent="0.4">
      <c r="A30" s="2">
        <v>7.4947656190000007</v>
      </c>
      <c r="B30" s="2">
        <f t="shared" si="0"/>
        <v>0.97820302145821703</v>
      </c>
      <c r="C30">
        <v>20.59374782017299</v>
      </c>
    </row>
    <row r="31" spans="1:3" x14ac:dyDescent="0.4">
      <c r="A31" s="2">
        <v>7.536635736</v>
      </c>
      <c r="B31" s="2">
        <f t="shared" si="0"/>
        <v>1.0065707778930664</v>
      </c>
      <c r="C31">
        <v>21.190963745117188</v>
      </c>
    </row>
    <row r="32" spans="1:3" x14ac:dyDescent="0.4">
      <c r="A32" s="2">
        <v>7.5785058540000003</v>
      </c>
      <c r="B32" s="2">
        <f t="shared" si="0"/>
        <v>1.0488217789786203</v>
      </c>
      <c r="C32">
        <v>22.080458504813059</v>
      </c>
    </row>
    <row r="33" spans="1:3" x14ac:dyDescent="0.4">
      <c r="A33" s="2">
        <v>7.6203759710000005</v>
      </c>
      <c r="B33" s="2">
        <f t="shared" si="0"/>
        <v>1.1114133562360491</v>
      </c>
      <c r="C33">
        <v>23.398175920758927</v>
      </c>
    </row>
    <row r="34" spans="1:3" x14ac:dyDescent="0.4">
      <c r="A34" s="2">
        <v>7.6622460880000007</v>
      </c>
      <c r="B34" s="2">
        <f t="shared" si="0"/>
        <v>1.1703426088605613</v>
      </c>
      <c r="C34">
        <v>24.6387917654855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9" workbookViewId="0">
      <selection activeCell="G10" sqref="G10"/>
    </sheetView>
  </sheetViews>
  <sheetFormatPr defaultRowHeight="17" x14ac:dyDescent="0.4"/>
  <sheetData>
    <row r="1" spans="1:8" x14ac:dyDescent="0.3">
      <c r="A1" s="1" t="s">
        <v>11</v>
      </c>
      <c r="B1" s="1" t="s">
        <v>12</v>
      </c>
      <c r="C1" s="1" t="s">
        <v>13</v>
      </c>
      <c r="G1">
        <v>4.7500000000000001E-2</v>
      </c>
      <c r="H1" t="s">
        <v>16</v>
      </c>
    </row>
    <row r="2" spans="1:8" x14ac:dyDescent="0.4">
      <c r="A2" s="2">
        <v>4.9234008789999999</v>
      </c>
      <c r="B2" s="2">
        <f t="shared" ref="B2:B20" si="0">C2*0.0475</f>
        <v>2.6139238145616319E-3</v>
      </c>
      <c r="C2" s="2">
        <v>5.5029975043402776E-2</v>
      </c>
    </row>
    <row r="3" spans="1:8" x14ac:dyDescent="0.4">
      <c r="A3" s="2">
        <v>4.9683227539999999</v>
      </c>
      <c r="B3" s="2">
        <f t="shared" si="0"/>
        <v>3.2492446899414062E-3</v>
      </c>
      <c r="C3" s="2">
        <v>6.84051513671875E-2</v>
      </c>
    </row>
    <row r="4" spans="1:8" x14ac:dyDescent="0.4">
      <c r="A4" s="2">
        <v>5.0130920410000002</v>
      </c>
      <c r="B4" s="2">
        <f t="shared" si="0"/>
        <v>3.0185351901584202E-2</v>
      </c>
      <c r="C4" s="2">
        <v>0.63548109266493058</v>
      </c>
    </row>
    <row r="5" spans="1:8" x14ac:dyDescent="0.4">
      <c r="A5" s="2">
        <v>5.0579833980000002</v>
      </c>
      <c r="B5" s="2">
        <f t="shared" si="0"/>
        <v>8.4928927951388886E-2</v>
      </c>
      <c r="C5" s="2">
        <v>1.7879774305555556</v>
      </c>
    </row>
    <row r="6" spans="1:8" x14ac:dyDescent="0.4">
      <c r="A6" s="2">
        <v>5.1028747560000003</v>
      </c>
      <c r="B6" s="2">
        <f t="shared" si="0"/>
        <v>0.14415921105278862</v>
      </c>
      <c r="C6" s="2">
        <v>3.0349307590060763</v>
      </c>
    </row>
    <row r="7" spans="1:8" x14ac:dyDescent="0.4">
      <c r="A7" s="2">
        <v>5.1477661130000003</v>
      </c>
      <c r="B7" s="2">
        <f t="shared" si="0"/>
        <v>0.19934700436062283</v>
      </c>
      <c r="C7" s="2">
        <v>4.1967790391710071</v>
      </c>
    </row>
    <row r="8" spans="1:8" x14ac:dyDescent="0.4">
      <c r="A8" s="2">
        <v>5.1926574700000003</v>
      </c>
      <c r="B8" s="2">
        <f t="shared" si="0"/>
        <v>0.25361278110080293</v>
      </c>
      <c r="C8" s="2">
        <v>5.3392164442274304</v>
      </c>
    </row>
    <row r="9" spans="1:8" x14ac:dyDescent="0.4">
      <c r="A9" s="2">
        <v>5.2375488280000004</v>
      </c>
      <c r="B9" s="2">
        <f t="shared" si="0"/>
        <v>0.30748499552408853</v>
      </c>
      <c r="C9" s="2">
        <v>6.473368326822917</v>
      </c>
    </row>
    <row r="10" spans="1:8" x14ac:dyDescent="0.4">
      <c r="A10" s="2">
        <v>5.2824401850000005</v>
      </c>
      <c r="B10" s="2">
        <f t="shared" si="0"/>
        <v>0.36351040734185114</v>
      </c>
      <c r="C10" s="2">
        <v>7.6528506808810768</v>
      </c>
    </row>
    <row r="11" spans="1:8" x14ac:dyDescent="0.4">
      <c r="A11" s="2">
        <v>5.3273315430000006</v>
      </c>
      <c r="B11" s="2">
        <f t="shared" si="0"/>
        <v>0.42185233645968967</v>
      </c>
      <c r="C11" s="2">
        <v>8.8811018202039929</v>
      </c>
    </row>
    <row r="12" spans="1:8" x14ac:dyDescent="0.4">
      <c r="A12" s="2">
        <v>5.3722534180000006</v>
      </c>
      <c r="B12" s="2">
        <f t="shared" si="0"/>
        <v>0.48554097917344841</v>
      </c>
      <c r="C12" s="2">
        <v>10.221915351019966</v>
      </c>
    </row>
    <row r="13" spans="1:8" x14ac:dyDescent="0.4">
      <c r="A13" s="2">
        <v>5.4171447750000006</v>
      </c>
      <c r="B13" s="2">
        <f t="shared" si="0"/>
        <v>0.55462690989176433</v>
      </c>
      <c r="C13" s="2">
        <v>11.676355997721354</v>
      </c>
    </row>
    <row r="14" spans="1:8" x14ac:dyDescent="0.4">
      <c r="A14" s="2">
        <v>5.4620361320000006</v>
      </c>
      <c r="B14" s="2">
        <f t="shared" si="0"/>
        <v>0.62007534874810111</v>
      </c>
      <c r="C14" s="2">
        <v>13.054217868381077</v>
      </c>
    </row>
    <row r="15" spans="1:8" x14ac:dyDescent="0.4">
      <c r="A15" s="2">
        <v>5.5069274900000007</v>
      </c>
      <c r="B15" s="2">
        <f t="shared" si="0"/>
        <v>0.6777201080322266</v>
      </c>
      <c r="C15" s="2">
        <v>14.267791748046875</v>
      </c>
    </row>
    <row r="16" spans="1:8" x14ac:dyDescent="0.4">
      <c r="A16" s="2">
        <v>5.5518188470000007</v>
      </c>
      <c r="B16" s="2">
        <f t="shared" si="0"/>
        <v>0.72508730994330506</v>
      </c>
      <c r="C16" s="2">
        <v>15.264995998806423</v>
      </c>
    </row>
    <row r="17" spans="1:3" x14ac:dyDescent="0.4">
      <c r="A17" s="2">
        <v>5.5967102049999999</v>
      </c>
      <c r="B17" s="2">
        <f t="shared" si="0"/>
        <v>0.78674645317925351</v>
      </c>
      <c r="C17" s="2">
        <v>16.563083224826389</v>
      </c>
    </row>
    <row r="18" spans="1:3" x14ac:dyDescent="0.4">
      <c r="A18" s="2">
        <v>5.6415710450000001</v>
      </c>
      <c r="B18" s="2">
        <f t="shared" si="0"/>
        <v>0.86991582658555777</v>
      </c>
      <c r="C18" s="2">
        <v>18.314017401801216</v>
      </c>
    </row>
    <row r="19" spans="1:3" x14ac:dyDescent="0.4">
      <c r="A19" s="2">
        <v>5.6864624020000001</v>
      </c>
      <c r="B19" s="2">
        <f t="shared" si="0"/>
        <v>0.93325036790635851</v>
      </c>
      <c r="C19" s="2">
        <v>19.647376166449654</v>
      </c>
    </row>
    <row r="20" spans="1:3" x14ac:dyDescent="0.4">
      <c r="A20" s="2">
        <v>5.7313537590000001</v>
      </c>
      <c r="B20" s="2">
        <f t="shared" si="0"/>
        <v>0.97789661831325947</v>
      </c>
      <c r="C20" s="2">
        <v>20.587297227647568</v>
      </c>
    </row>
    <row r="21" spans="1:3" x14ac:dyDescent="0.4">
      <c r="A21" s="2">
        <v>5.7762451170000002</v>
      </c>
      <c r="B21" s="2">
        <f t="shared" ref="B21:B28" si="1">C21*0.0475</f>
        <v>1.0412871297200521</v>
      </c>
      <c r="C21" s="2">
        <v>21.921834309895832</v>
      </c>
    </row>
    <row r="22" spans="1:3" x14ac:dyDescent="0.4">
      <c r="A22" s="2">
        <v>5.8211364740000002</v>
      </c>
      <c r="B22" s="2">
        <f t="shared" si="1"/>
        <v>1.1096533415052625</v>
      </c>
      <c r="C22" s="2">
        <v>23.361122979058159</v>
      </c>
    </row>
    <row r="23" spans="1:3" x14ac:dyDescent="0.4">
      <c r="A23" s="2">
        <v>5.8660278320000003</v>
      </c>
      <c r="B23" s="2">
        <f t="shared" si="1"/>
        <v>1.1559130605061849</v>
      </c>
      <c r="C23" s="2">
        <v>24.335011800130207</v>
      </c>
    </row>
    <row r="24" spans="1:3" x14ac:dyDescent="0.4">
      <c r="A24" s="2">
        <v>5.9109191890000004</v>
      </c>
      <c r="B24" s="2">
        <f t="shared" si="1"/>
        <v>1.2208555136786567</v>
      </c>
      <c r="C24" s="2">
        <v>25.702221340603298</v>
      </c>
    </row>
    <row r="25" spans="1:3" x14ac:dyDescent="0.4">
      <c r="A25" s="2">
        <v>5.9558105470000005</v>
      </c>
      <c r="B25" s="2">
        <f t="shared" si="1"/>
        <v>1.2987121582031249</v>
      </c>
      <c r="C25" s="2">
        <v>27.34130859375</v>
      </c>
    </row>
    <row r="26" spans="1:3" x14ac:dyDescent="0.4">
      <c r="A26" s="2">
        <v>6.0007019040000005</v>
      </c>
      <c r="B26" s="2">
        <f t="shared" si="1"/>
        <v>1.3381857257419163</v>
      </c>
      <c r="C26" s="2">
        <v>28.17233106825087</v>
      </c>
    </row>
    <row r="27" spans="1:3" x14ac:dyDescent="0.4">
      <c r="A27" s="2">
        <v>6.0455932610000005</v>
      </c>
      <c r="B27" s="2">
        <f t="shared" si="1"/>
        <v>1.4089527723524304</v>
      </c>
      <c r="C27" s="2">
        <v>29.662163628472221</v>
      </c>
    </row>
    <row r="28" spans="1:3" x14ac:dyDescent="0.4">
      <c r="A28" s="2">
        <v>6.0904846190000006</v>
      </c>
      <c r="B28" s="2">
        <f t="shared" si="1"/>
        <v>1.4499670071072048</v>
      </c>
      <c r="C28" s="2">
        <v>30.525621202256943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5度</vt:lpstr>
      <vt:lpstr>10度</vt:lpstr>
      <vt:lpstr>15度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王昊文</dc:creator>
  <cp:lastModifiedBy>bowen</cp:lastModifiedBy>
  <dcterms:created xsi:type="dcterms:W3CDTF">2018-12-16T14:17:27Z</dcterms:created>
  <dcterms:modified xsi:type="dcterms:W3CDTF">2018-12-16T17:14:51Z</dcterms:modified>
</cp:coreProperties>
</file>