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清大電機大一上\普物實驗一\碰撞\"/>
    </mc:Choice>
  </mc:AlternateContent>
  <bookViews>
    <workbookView xWindow="0" yWindow="0" windowWidth="23040" windowHeight="913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2" i="1" l="1"/>
  <c r="P51" i="1"/>
  <c r="K52" i="1"/>
  <c r="K51" i="1"/>
  <c r="E52" i="1"/>
  <c r="E51" i="1"/>
  <c r="P35" i="1"/>
  <c r="N32" i="1"/>
  <c r="K36" i="1"/>
  <c r="I32" i="1"/>
  <c r="E35" i="1"/>
  <c r="C32" i="1"/>
  <c r="K13" i="1"/>
  <c r="K14" i="1"/>
  <c r="N13" i="1"/>
  <c r="P13" i="1" s="1"/>
  <c r="N10" i="1"/>
  <c r="I10" i="1"/>
  <c r="D14" i="1"/>
  <c r="C14" i="1"/>
  <c r="D13" i="1"/>
  <c r="C13" i="1"/>
  <c r="C10" i="1"/>
  <c r="E13" i="1" l="1"/>
  <c r="P36" i="1"/>
  <c r="K35" i="1"/>
  <c r="E36" i="1"/>
  <c r="P14" i="1"/>
  <c r="E14" i="1"/>
</calcChain>
</file>

<file path=xl/sharedStrings.xml><?xml version="1.0" encoding="utf-8"?>
<sst xmlns="http://schemas.openxmlformats.org/spreadsheetml/2006/main" count="133" uniqueCount="26">
  <si>
    <t>m1=m2</t>
    <phoneticPr fontId="1" type="noConversion"/>
  </si>
  <si>
    <t>Cr</t>
    <phoneticPr fontId="1" type="noConversion"/>
  </si>
  <si>
    <t>質量(kg)</t>
    <phoneticPr fontId="1" type="noConversion"/>
  </si>
  <si>
    <t>前</t>
    <phoneticPr fontId="1" type="noConversion"/>
  </si>
  <si>
    <t>後</t>
    <phoneticPr fontId="1" type="noConversion"/>
  </si>
  <si>
    <t>車1 m1</t>
    <phoneticPr fontId="1" type="noConversion"/>
  </si>
  <si>
    <t>車2 m2</t>
    <phoneticPr fontId="1" type="noConversion"/>
  </si>
  <si>
    <t xml:space="preserve">車2 </t>
    <phoneticPr fontId="1" type="noConversion"/>
  </si>
  <si>
    <t xml:space="preserve">車1 </t>
    <phoneticPr fontId="1" type="noConversion"/>
  </si>
  <si>
    <t>損耗%</t>
    <phoneticPr fontId="1" type="noConversion"/>
  </si>
  <si>
    <t>動量P(kg*m/s)</t>
    <phoneticPr fontId="1" type="noConversion"/>
  </si>
  <si>
    <t>動能E(J)</t>
    <phoneticPr fontId="1" type="noConversion"/>
  </si>
  <si>
    <t>彈性碰撞 橡皮筋</t>
    <phoneticPr fontId="1" type="noConversion"/>
  </si>
  <si>
    <t>m1&lt;m2</t>
    <phoneticPr fontId="1" type="noConversion"/>
  </si>
  <si>
    <t>撞後速度V'(m/s)</t>
    <phoneticPr fontId="1" type="noConversion"/>
  </si>
  <si>
    <t>撞前速度V(m/s)</t>
    <phoneticPr fontId="1" type="noConversion"/>
  </si>
  <si>
    <t>撞後速度V'(m/s)</t>
    <phoneticPr fontId="1" type="noConversion"/>
  </si>
  <si>
    <t>撞前速度V(m/s)</t>
    <phoneticPr fontId="1" type="noConversion"/>
  </si>
  <si>
    <t>m1&gt;m2</t>
    <phoneticPr fontId="1" type="noConversion"/>
  </si>
  <si>
    <t>彈性碰撞 磁鐵</t>
    <phoneticPr fontId="1" type="noConversion"/>
  </si>
  <si>
    <t>彈性碰撞  磁鐵</t>
    <phoneticPr fontId="1" type="noConversion"/>
  </si>
  <si>
    <t>彈性碰撞  磁鐵</t>
    <phoneticPr fontId="1" type="noConversion"/>
  </si>
  <si>
    <t>m1&gt;m2</t>
    <phoneticPr fontId="1" type="noConversion"/>
  </si>
  <si>
    <t>完全非彈性碰撞  黏土</t>
    <phoneticPr fontId="1" type="noConversion"/>
  </si>
  <si>
    <t>完全非彈性碰撞  黏土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</si>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</sst>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"/>
    <numFmt numFmtId="177" formatCode="0.0000"/>
    <numFmt numFmtId="178" formatCode="0.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Microsoft JhengHei UI"/>
      <family val="2"/>
      <charset val="136"/>
    </font>
    <font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4" fillId="0" borderId="5" xfId="0" applyNumberFormat="1" applyFont="1" applyBorder="1" applyAlignment="1">
      <alignment horizontal="center" vertical="center"/>
    </xf>
    <xf numFmtId="177" fontId="4" fillId="0" borderId="11" xfId="0" applyNumberFormat="1" applyFont="1" applyBorder="1" applyAlignment="1">
      <alignment horizontal="center" vertical="center"/>
    </xf>
    <xf numFmtId="178" fontId="4" fillId="0" borderId="7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77" fontId="4" fillId="0" borderId="11" xfId="0" applyNumberFormat="1" applyFont="1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tabSelected="1" topLeftCell="A26" workbookViewId="0">
      <selection activeCell="F28" sqref="F28"/>
    </sheetView>
  </sheetViews>
  <sheetFormatPr defaultRowHeight="16.2" x14ac:dyDescent="0.3"/>
  <cols>
    <col min="1" max="1" width="5" customWidth="1"/>
    <col min="2" max="2" width="15.77734375" customWidth="1"/>
    <col min="3" max="3" width="19.5546875" customWidth="1"/>
    <col min="4" max="4" width="20.77734375" customWidth="1"/>
    <col min="8" max="8" width="15.6640625" customWidth="1"/>
    <col min="9" max="9" width="17.88671875" customWidth="1"/>
    <col min="10" max="10" width="16.6640625" customWidth="1"/>
    <col min="11" max="11" width="17.44140625" customWidth="1"/>
    <col min="13" max="13" width="13.6640625" customWidth="1"/>
    <col min="14" max="14" width="18.44140625" customWidth="1"/>
    <col min="15" max="15" width="17.109375" customWidth="1"/>
    <col min="16" max="16" width="16.44140625" customWidth="1"/>
  </cols>
  <sheetData>
    <row r="1" spans="2:16" ht="16.8" thickBot="1" x14ac:dyDescent="0.35"/>
    <row r="2" spans="2:16" x14ac:dyDescent="0.3">
      <c r="B2" s="9" t="s">
        <v>2</v>
      </c>
      <c r="C2" s="10"/>
      <c r="E2" s="1"/>
      <c r="H2" s="9" t="s">
        <v>2</v>
      </c>
      <c r="I2" s="10"/>
      <c r="M2" s="9" t="s">
        <v>2</v>
      </c>
      <c r="N2" s="10"/>
    </row>
    <row r="3" spans="2:16" x14ac:dyDescent="0.3">
      <c r="B3" s="4" t="s">
        <v>5</v>
      </c>
      <c r="C3" s="5">
        <v>0.36714000000000002</v>
      </c>
      <c r="E3" s="1"/>
      <c r="H3" s="4" t="s">
        <v>5</v>
      </c>
      <c r="I3" s="5">
        <v>0.36714000000000002</v>
      </c>
      <c r="M3" s="4" t="s">
        <v>5</v>
      </c>
      <c r="N3" s="5">
        <v>0.39235999999999999</v>
      </c>
    </row>
    <row r="4" spans="2:16" ht="16.8" thickBot="1" x14ac:dyDescent="0.35">
      <c r="B4" s="6" t="s">
        <v>6</v>
      </c>
      <c r="C4" s="7">
        <v>0.36596000000000001</v>
      </c>
      <c r="E4" s="1"/>
      <c r="H4" s="6" t="s">
        <v>6</v>
      </c>
      <c r="I4" s="7">
        <v>0.42296</v>
      </c>
      <c r="M4" s="6" t="s">
        <v>6</v>
      </c>
      <c r="N4" s="7">
        <v>0.36596000000000001</v>
      </c>
    </row>
    <row r="5" spans="2:16" ht="16.8" thickBot="1" x14ac:dyDescent="0.35">
      <c r="B5" s="11"/>
      <c r="C5" s="11"/>
      <c r="D5" s="11"/>
      <c r="E5" s="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2:16" x14ac:dyDescent="0.3">
      <c r="B6" s="8" t="s">
        <v>12</v>
      </c>
      <c r="C6" s="12"/>
      <c r="D6" s="13"/>
      <c r="E6" s="11"/>
      <c r="F6" s="11"/>
      <c r="G6" s="11"/>
      <c r="H6" s="8" t="s">
        <v>12</v>
      </c>
      <c r="I6" s="12"/>
      <c r="J6" s="13"/>
      <c r="K6" s="11"/>
      <c r="L6" s="11"/>
      <c r="M6" s="8" t="s">
        <v>12</v>
      </c>
      <c r="N6" s="12"/>
      <c r="O6" s="13"/>
      <c r="P6" s="11"/>
    </row>
    <row r="7" spans="2:16" x14ac:dyDescent="0.3">
      <c r="B7" s="4" t="s">
        <v>0</v>
      </c>
      <c r="C7" s="3" t="s">
        <v>15</v>
      </c>
      <c r="D7" s="5" t="s">
        <v>14</v>
      </c>
      <c r="E7" s="11"/>
      <c r="F7" s="11"/>
      <c r="G7" s="11"/>
      <c r="H7" s="4" t="s">
        <v>13</v>
      </c>
      <c r="I7" s="3" t="s">
        <v>15</v>
      </c>
      <c r="J7" s="5" t="s">
        <v>16</v>
      </c>
      <c r="K7" s="11"/>
      <c r="L7" s="11"/>
      <c r="M7" s="4" t="s">
        <v>18</v>
      </c>
      <c r="N7" s="3" t="s">
        <v>17</v>
      </c>
      <c r="O7" s="5" t="s">
        <v>14</v>
      </c>
      <c r="P7" s="11"/>
    </row>
    <row r="8" spans="2:16" x14ac:dyDescent="0.3">
      <c r="B8" s="4" t="s">
        <v>7</v>
      </c>
      <c r="C8" s="3">
        <v>3.2181000000000002</v>
      </c>
      <c r="D8" s="5">
        <v>0</v>
      </c>
      <c r="E8" s="11"/>
      <c r="F8" s="11"/>
      <c r="G8" s="11"/>
      <c r="H8" s="4" t="s">
        <v>7</v>
      </c>
      <c r="I8" s="3">
        <v>4.9882999999999997</v>
      </c>
      <c r="J8" s="5">
        <v>0</v>
      </c>
      <c r="K8" s="11"/>
      <c r="L8" s="11"/>
      <c r="M8" s="4" t="s">
        <v>7</v>
      </c>
      <c r="N8" s="3">
        <v>6.9440999999999997</v>
      </c>
      <c r="O8" s="5">
        <v>0</v>
      </c>
      <c r="P8" s="11"/>
    </row>
    <row r="9" spans="2:16" x14ac:dyDescent="0.3">
      <c r="B9" s="4" t="s">
        <v>8</v>
      </c>
      <c r="C9" s="3">
        <v>0</v>
      </c>
      <c r="D9" s="5">
        <v>3.0842999999999998</v>
      </c>
      <c r="E9" s="2"/>
      <c r="F9" s="11"/>
      <c r="G9" s="11"/>
      <c r="H9" s="4" t="s">
        <v>8</v>
      </c>
      <c r="I9" s="3">
        <v>0</v>
      </c>
      <c r="J9" s="5">
        <v>4.78</v>
      </c>
      <c r="K9" s="2"/>
      <c r="L9" s="11"/>
      <c r="M9" s="4" t="s">
        <v>8</v>
      </c>
      <c r="N9" s="3">
        <v>0</v>
      </c>
      <c r="O9" s="5">
        <v>6.4370000000000003</v>
      </c>
      <c r="P9" s="2"/>
    </row>
    <row r="10" spans="2:16" ht="16.8" thickBot="1" x14ac:dyDescent="0.35">
      <c r="B10" s="6" t="s">
        <v>1</v>
      </c>
      <c r="C10" s="14">
        <f>D9/C8</f>
        <v>0.95842267176284135</v>
      </c>
      <c r="D10" s="15"/>
      <c r="E10" s="2"/>
      <c r="F10" s="11"/>
      <c r="G10" s="11"/>
      <c r="H10" s="6" t="s">
        <v>1</v>
      </c>
      <c r="I10" s="14">
        <f>J9/I8</f>
        <v>0.95824228695146652</v>
      </c>
      <c r="J10" s="15"/>
      <c r="K10" s="2"/>
      <c r="L10" s="11"/>
      <c r="M10" s="6" t="s">
        <v>1</v>
      </c>
      <c r="N10" s="25">
        <f>O9/N8</f>
        <v>0.92697397790930436</v>
      </c>
      <c r="O10" s="26"/>
      <c r="P10" s="2"/>
    </row>
    <row r="11" spans="2:16" ht="16.8" thickBot="1" x14ac:dyDescent="0.35">
      <c r="B11" s="11"/>
      <c r="C11" s="11"/>
      <c r="D11" s="2"/>
      <c r="E11" s="2"/>
      <c r="F11" s="11"/>
      <c r="G11" s="11"/>
      <c r="H11" s="11"/>
      <c r="I11" s="11"/>
      <c r="J11" s="2"/>
      <c r="K11" s="2"/>
      <c r="L11" s="11"/>
      <c r="M11" s="11"/>
      <c r="N11" s="11"/>
      <c r="O11" s="2"/>
      <c r="P11" s="2"/>
    </row>
    <row r="12" spans="2:16" x14ac:dyDescent="0.3">
      <c r="B12" s="16"/>
      <c r="C12" s="17" t="s">
        <v>3</v>
      </c>
      <c r="D12" s="17" t="s">
        <v>4</v>
      </c>
      <c r="E12" s="18" t="s">
        <v>9</v>
      </c>
      <c r="F12" s="11"/>
      <c r="G12" s="11"/>
      <c r="H12" s="16"/>
      <c r="I12" s="17" t="s">
        <v>3</v>
      </c>
      <c r="J12" s="17" t="s">
        <v>4</v>
      </c>
      <c r="K12" s="18" t="s">
        <v>9</v>
      </c>
      <c r="L12" s="11"/>
      <c r="M12" s="16"/>
      <c r="N12" s="17" t="s">
        <v>3</v>
      </c>
      <c r="O12" s="17" t="s">
        <v>4</v>
      </c>
      <c r="P12" s="18" t="s">
        <v>9</v>
      </c>
    </row>
    <row r="13" spans="2:16" x14ac:dyDescent="0.3">
      <c r="B13" s="4" t="s">
        <v>10</v>
      </c>
      <c r="C13" s="19">
        <f>C4*C8</f>
        <v>1.177695876</v>
      </c>
      <c r="D13" s="19">
        <f>C3*D9</f>
        <v>1.132369902</v>
      </c>
      <c r="E13" s="20">
        <f>(C13-D13)/C13*100</f>
        <v>3.8486993903679121</v>
      </c>
      <c r="F13" s="11"/>
      <c r="G13" s="11"/>
      <c r="H13" s="4" t="s">
        <v>10</v>
      </c>
      <c r="I13" s="19">
        <v>2.1099000000000001</v>
      </c>
      <c r="J13" s="24">
        <v>1.75</v>
      </c>
      <c r="K13" s="20">
        <f>(I13-J13)/I13*100</f>
        <v>17.05768045878952</v>
      </c>
      <c r="L13" s="11"/>
      <c r="M13" s="4" t="s">
        <v>10</v>
      </c>
      <c r="N13" s="19">
        <f>N4*N8</f>
        <v>2.541262836</v>
      </c>
      <c r="O13" s="24">
        <v>2.5256213199999999</v>
      </c>
      <c r="P13" s="20">
        <f>(N13-O13)/N13*100</f>
        <v>0.61550170169017804</v>
      </c>
    </row>
    <row r="14" spans="2:16" ht="16.8" thickBot="1" x14ac:dyDescent="0.35">
      <c r="B14" s="6" t="s">
        <v>11</v>
      </c>
      <c r="C14" s="21">
        <f>C4*C8^2/2</f>
        <v>1.8949715492778003</v>
      </c>
      <c r="D14" s="21">
        <f>C3*D9^2/2</f>
        <v>1.7462842443692999</v>
      </c>
      <c r="E14" s="22">
        <f>(C14-D14)/C14*100</f>
        <v>7.8464135762443101</v>
      </c>
      <c r="F14" s="11"/>
      <c r="G14" s="11"/>
      <c r="H14" s="6" t="s">
        <v>11</v>
      </c>
      <c r="I14" s="21">
        <v>5.2622999999999998</v>
      </c>
      <c r="J14" s="23">
        <v>4.1900000000000004</v>
      </c>
      <c r="K14" s="22">
        <f>(I14-J14)/I14*100</f>
        <v>20.377021454497072</v>
      </c>
      <c r="L14" s="11"/>
      <c r="M14" s="6" t="s">
        <v>11</v>
      </c>
      <c r="N14" s="21">
        <v>8.8233916297337984</v>
      </c>
      <c r="O14" s="23">
        <v>8.1287122184200005</v>
      </c>
      <c r="P14" s="22">
        <f>(N14-O14)/N14*100</f>
        <v>7.8731562698952358</v>
      </c>
    </row>
    <row r="15" spans="2:16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2:16" x14ac:dyDescent="0.3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2:16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2:16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23" spans="2:16" ht="16.8" thickBot="1" x14ac:dyDescent="0.35"/>
    <row r="24" spans="2:16" x14ac:dyDescent="0.3">
      <c r="B24" s="9" t="s">
        <v>2</v>
      </c>
      <c r="C24" s="10"/>
      <c r="H24" s="9" t="s">
        <v>2</v>
      </c>
      <c r="I24" s="10"/>
      <c r="M24" s="9" t="s">
        <v>2</v>
      </c>
      <c r="N24" s="10"/>
    </row>
    <row r="25" spans="2:16" x14ac:dyDescent="0.3">
      <c r="B25" s="4" t="s">
        <v>5</v>
      </c>
      <c r="C25" s="5">
        <v>0.36714000000000002</v>
      </c>
      <c r="H25" s="4" t="s">
        <v>5</v>
      </c>
      <c r="I25" s="5">
        <v>0.36714000000000002</v>
      </c>
      <c r="M25" s="4" t="s">
        <v>5</v>
      </c>
      <c r="N25" s="5">
        <v>0.39235999999999999</v>
      </c>
    </row>
    <row r="26" spans="2:16" ht="16.8" thickBot="1" x14ac:dyDescent="0.35">
      <c r="B26" s="6" t="s">
        <v>6</v>
      </c>
      <c r="C26" s="7">
        <v>0.36596000000000001</v>
      </c>
      <c r="H26" s="6" t="s">
        <v>6</v>
      </c>
      <c r="I26" s="7">
        <v>0.42296</v>
      </c>
      <c r="M26" s="6" t="s">
        <v>6</v>
      </c>
      <c r="N26" s="7">
        <v>0.36596000000000001</v>
      </c>
    </row>
    <row r="27" spans="2:16" ht="16.8" thickBot="1" x14ac:dyDescent="0.35"/>
    <row r="28" spans="2:16" x14ac:dyDescent="0.3">
      <c r="B28" s="8" t="s">
        <v>19</v>
      </c>
      <c r="C28" s="12"/>
      <c r="D28" s="13"/>
      <c r="E28" s="11"/>
      <c r="H28" s="8" t="s">
        <v>20</v>
      </c>
      <c r="I28" s="12"/>
      <c r="J28" s="13"/>
      <c r="K28" s="11"/>
      <c r="M28" s="8" t="s">
        <v>21</v>
      </c>
      <c r="N28" s="12"/>
      <c r="O28" s="13"/>
      <c r="P28" s="11"/>
    </row>
    <row r="29" spans="2:16" x14ac:dyDescent="0.3">
      <c r="B29" s="4" t="s">
        <v>0</v>
      </c>
      <c r="C29" s="3" t="s">
        <v>15</v>
      </c>
      <c r="D29" s="5" t="s">
        <v>14</v>
      </c>
      <c r="E29" s="11"/>
      <c r="H29" s="4" t="s">
        <v>13</v>
      </c>
      <c r="I29" s="3" t="s">
        <v>15</v>
      </c>
      <c r="J29" s="5" t="s">
        <v>14</v>
      </c>
      <c r="K29" s="11"/>
      <c r="M29" s="4" t="s">
        <v>22</v>
      </c>
      <c r="N29" s="3" t="s">
        <v>15</v>
      </c>
      <c r="O29" s="5" t="s">
        <v>14</v>
      </c>
      <c r="P29" s="11"/>
    </row>
    <row r="30" spans="2:16" x14ac:dyDescent="0.3">
      <c r="B30" s="4" t="s">
        <v>7</v>
      </c>
      <c r="C30" s="3">
        <v>3.3548</v>
      </c>
      <c r="D30" s="5">
        <v>0</v>
      </c>
      <c r="E30" s="11"/>
      <c r="H30" s="4" t="s">
        <v>7</v>
      </c>
      <c r="I30" s="3">
        <v>5.3209</v>
      </c>
      <c r="J30" s="5">
        <v>0</v>
      </c>
      <c r="K30" s="11"/>
      <c r="M30" s="4" t="s">
        <v>7</v>
      </c>
      <c r="N30" s="3">
        <v>3.488</v>
      </c>
      <c r="O30" s="5">
        <v>0</v>
      </c>
      <c r="P30" s="11"/>
    </row>
    <row r="31" spans="2:16" x14ac:dyDescent="0.3">
      <c r="B31" s="4" t="s">
        <v>8</v>
      </c>
      <c r="C31" s="3">
        <v>0</v>
      </c>
      <c r="D31" s="5">
        <v>3.1562999999999999</v>
      </c>
      <c r="E31" s="2"/>
      <c r="H31" s="4" t="s">
        <v>8</v>
      </c>
      <c r="I31" s="3">
        <v>0</v>
      </c>
      <c r="J31" s="5">
        <v>4.9442000000000004</v>
      </c>
      <c r="K31" s="2"/>
      <c r="M31" s="4" t="s">
        <v>8</v>
      </c>
      <c r="N31" s="3">
        <v>0</v>
      </c>
      <c r="O31" s="5">
        <v>3.2210999999999999</v>
      </c>
      <c r="P31" s="2"/>
    </row>
    <row r="32" spans="2:16" ht="16.8" thickBot="1" x14ac:dyDescent="0.35">
      <c r="B32" s="6" t="s">
        <v>1</v>
      </c>
      <c r="C32" s="25">
        <f>D31/C30</f>
        <v>0.9408310480505544</v>
      </c>
      <c r="D32" s="26"/>
      <c r="E32" s="2"/>
      <c r="H32" s="6" t="s">
        <v>1</v>
      </c>
      <c r="I32" s="25">
        <f>J31/I30</f>
        <v>0.92920370613993886</v>
      </c>
      <c r="J32" s="26"/>
      <c r="K32" s="2"/>
      <c r="M32" s="6" t="s">
        <v>1</v>
      </c>
      <c r="N32" s="25">
        <f>O31/N30</f>
        <v>0.92348050458715591</v>
      </c>
      <c r="O32" s="26"/>
      <c r="P32" s="2"/>
    </row>
    <row r="33" spans="2:16" ht="16.8" thickBot="1" x14ac:dyDescent="0.35">
      <c r="B33" s="11"/>
      <c r="C33" s="11"/>
      <c r="D33" s="2"/>
      <c r="E33" s="2"/>
      <c r="H33" s="11"/>
      <c r="I33" s="11"/>
      <c r="J33" s="2"/>
      <c r="K33" s="2"/>
      <c r="M33" s="11"/>
      <c r="N33" s="11"/>
      <c r="O33" s="2"/>
      <c r="P33" s="2"/>
    </row>
    <row r="34" spans="2:16" x14ac:dyDescent="0.3">
      <c r="B34" s="16"/>
      <c r="C34" s="17" t="s">
        <v>3</v>
      </c>
      <c r="D34" s="17" t="s">
        <v>4</v>
      </c>
      <c r="E34" s="18" t="s">
        <v>9</v>
      </c>
      <c r="H34" s="16"/>
      <c r="I34" s="17" t="s">
        <v>3</v>
      </c>
      <c r="J34" s="17" t="s">
        <v>4</v>
      </c>
      <c r="K34" s="18" t="s">
        <v>9</v>
      </c>
      <c r="M34" s="16"/>
      <c r="N34" s="17" t="s">
        <v>3</v>
      </c>
      <c r="O34" s="17" t="s">
        <v>4</v>
      </c>
      <c r="P34" s="18" t="s">
        <v>9</v>
      </c>
    </row>
    <row r="35" spans="2:16" x14ac:dyDescent="0.3">
      <c r="B35" s="4" t="s">
        <v>10</v>
      </c>
      <c r="C35" s="19">
        <v>1.2277226080000001</v>
      </c>
      <c r="D35" s="19">
        <v>1.156968282</v>
      </c>
      <c r="E35" s="20">
        <f>(C35-D35)/C35*100</f>
        <v>5.7630547437145569</v>
      </c>
      <c r="H35" s="4" t="s">
        <v>10</v>
      </c>
      <c r="I35" s="19">
        <v>2.2505278639999999</v>
      </c>
      <c r="J35" s="19">
        <v>1.8152135880000002</v>
      </c>
      <c r="K35" s="20">
        <f>(I35-J35)/I35*100</f>
        <v>19.34276322294847</v>
      </c>
      <c r="M35" s="4" t="s">
        <v>10</v>
      </c>
      <c r="N35" s="19">
        <v>1.2764684800000001</v>
      </c>
      <c r="O35" s="19">
        <v>1.2638307959999999</v>
      </c>
      <c r="P35" s="20">
        <f>(N35-O35)/N35*100</f>
        <v>0.9900506121389071</v>
      </c>
    </row>
    <row r="36" spans="2:16" ht="16.8" thickBot="1" x14ac:dyDescent="0.35">
      <c r="B36" s="6" t="s">
        <v>11</v>
      </c>
      <c r="C36" s="21">
        <v>2.0593819026592</v>
      </c>
      <c r="D36" s="21">
        <v>1.8229770735333</v>
      </c>
      <c r="E36" s="22">
        <f>(C36-D36)/C36*100</f>
        <v>11.479406943444516</v>
      </c>
      <c r="H36" s="6" t="s">
        <v>11</v>
      </c>
      <c r="I36" s="21">
        <v>5.9874168557788003</v>
      </c>
      <c r="J36" s="21">
        <v>4.4873895108948005</v>
      </c>
      <c r="K36" s="22">
        <f>(I36-J36)/I36*100</f>
        <v>25.052996659757156</v>
      </c>
      <c r="M36" s="6" t="s">
        <v>11</v>
      </c>
      <c r="N36" s="21">
        <v>2.22616102912</v>
      </c>
      <c r="O36" s="21">
        <v>2.0354626884977995</v>
      </c>
      <c r="P36" s="22">
        <f>(N36-O36)/N36*100</f>
        <v>8.5662419801492717</v>
      </c>
    </row>
    <row r="40" spans="2:16" ht="16.8" thickBot="1" x14ac:dyDescent="0.35"/>
    <row r="41" spans="2:16" x14ac:dyDescent="0.3">
      <c r="B41" s="9" t="s">
        <v>2</v>
      </c>
      <c r="C41" s="10"/>
      <c r="H41" s="9" t="s">
        <v>2</v>
      </c>
      <c r="I41" s="10"/>
      <c r="M41" s="9" t="s">
        <v>2</v>
      </c>
      <c r="N41" s="10"/>
    </row>
    <row r="42" spans="2:16" x14ac:dyDescent="0.3">
      <c r="B42" s="4" t="s">
        <v>5</v>
      </c>
      <c r="C42" s="5">
        <v>0.36714000000000002</v>
      </c>
      <c r="H42" s="4" t="s">
        <v>5</v>
      </c>
      <c r="I42" s="5">
        <v>0.36714000000000002</v>
      </c>
      <c r="M42" s="4" t="s">
        <v>5</v>
      </c>
      <c r="N42" s="5">
        <v>0.39235999999999999</v>
      </c>
    </row>
    <row r="43" spans="2:16" ht="16.8" thickBot="1" x14ac:dyDescent="0.35">
      <c r="B43" s="6" t="s">
        <v>6</v>
      </c>
      <c r="C43" s="7">
        <v>0.36596000000000001</v>
      </c>
      <c r="H43" s="6" t="s">
        <v>6</v>
      </c>
      <c r="I43" s="7">
        <v>0.42296</v>
      </c>
      <c r="M43" s="6" t="s">
        <v>6</v>
      </c>
      <c r="N43" s="7">
        <v>0.36596000000000001</v>
      </c>
    </row>
    <row r="44" spans="2:16" ht="16.8" thickBot="1" x14ac:dyDescent="0.35"/>
    <row r="45" spans="2:16" x14ac:dyDescent="0.3">
      <c r="B45" s="8" t="s">
        <v>23</v>
      </c>
      <c r="C45" s="12"/>
      <c r="D45" s="13"/>
      <c r="E45" s="11"/>
      <c r="H45" s="8" t="s">
        <v>24</v>
      </c>
      <c r="I45" s="12"/>
      <c r="J45" s="13"/>
      <c r="K45" s="11"/>
      <c r="M45" s="9" t="s">
        <v>24</v>
      </c>
      <c r="N45" s="27"/>
      <c r="O45" s="10"/>
      <c r="P45" s="11"/>
    </row>
    <row r="46" spans="2:16" x14ac:dyDescent="0.3">
      <c r="B46" s="4" t="s">
        <v>0</v>
      </c>
      <c r="C46" s="3" t="s">
        <v>15</v>
      </c>
      <c r="D46" s="5" t="s">
        <v>14</v>
      </c>
      <c r="E46" s="11"/>
      <c r="H46" s="4" t="s">
        <v>13</v>
      </c>
      <c r="I46" s="3" t="s">
        <v>15</v>
      </c>
      <c r="J46" s="5" t="s">
        <v>14</v>
      </c>
      <c r="K46" s="11"/>
      <c r="M46" s="4" t="s">
        <v>22</v>
      </c>
      <c r="N46" s="3" t="s">
        <v>15</v>
      </c>
      <c r="O46" s="5" t="s">
        <v>14</v>
      </c>
      <c r="P46" s="11"/>
    </row>
    <row r="47" spans="2:16" x14ac:dyDescent="0.3">
      <c r="B47" s="4" t="s">
        <v>7</v>
      </c>
      <c r="C47" s="3">
        <v>2.9685999999999999</v>
      </c>
      <c r="D47" s="5">
        <v>1.1516999999999999</v>
      </c>
      <c r="E47" s="11"/>
      <c r="H47" s="4" t="s">
        <v>7</v>
      </c>
      <c r="I47" s="3">
        <v>1.2690999999999999</v>
      </c>
      <c r="J47" s="5">
        <v>0.50629999999999997</v>
      </c>
      <c r="K47" s="11"/>
      <c r="M47" s="4" t="s">
        <v>7</v>
      </c>
      <c r="N47" s="3">
        <v>3.6227999999999998</v>
      </c>
      <c r="O47" s="5">
        <v>1.5602</v>
      </c>
      <c r="P47" s="11"/>
    </row>
    <row r="48" spans="2:16" x14ac:dyDescent="0.3">
      <c r="B48" s="4" t="s">
        <v>8</v>
      </c>
      <c r="C48" s="3">
        <v>0</v>
      </c>
      <c r="D48" s="5">
        <v>1.1516999999999999</v>
      </c>
      <c r="E48" s="2"/>
      <c r="H48" s="4" t="s">
        <v>8</v>
      </c>
      <c r="I48" s="3">
        <v>0</v>
      </c>
      <c r="J48" s="5">
        <v>0.50629999999999997</v>
      </c>
      <c r="K48" s="2"/>
      <c r="M48" s="4" t="s">
        <v>8</v>
      </c>
      <c r="N48" s="3">
        <v>0</v>
      </c>
      <c r="O48" s="5">
        <v>1.5602</v>
      </c>
      <c r="P48" s="2"/>
    </row>
    <row r="49" spans="2:16" ht="16.8" thickBot="1" x14ac:dyDescent="0.35">
      <c r="B49" s="11"/>
      <c r="C49" s="11"/>
      <c r="D49" s="2"/>
      <c r="E49" s="2"/>
      <c r="H49" s="11"/>
      <c r="I49" s="11"/>
      <c r="J49" s="2"/>
      <c r="K49" s="2"/>
      <c r="M49" s="11"/>
      <c r="N49" s="11"/>
      <c r="O49" s="2"/>
      <c r="P49" s="2"/>
    </row>
    <row r="50" spans="2:16" x14ac:dyDescent="0.3">
      <c r="B50" s="16"/>
      <c r="C50" s="17" t="s">
        <v>3</v>
      </c>
      <c r="D50" s="17" t="s">
        <v>4</v>
      </c>
      <c r="E50" s="18" t="s">
        <v>9</v>
      </c>
      <c r="H50" s="16"/>
      <c r="I50" s="17" t="s">
        <v>3</v>
      </c>
      <c r="J50" s="17" t="s">
        <v>4</v>
      </c>
      <c r="K50" s="18" t="s">
        <v>9</v>
      </c>
      <c r="M50" s="16" t="s">
        <v>25</v>
      </c>
      <c r="N50" s="17" t="s">
        <v>3</v>
      </c>
      <c r="O50" s="17" t="s">
        <v>4</v>
      </c>
      <c r="P50" s="18" t="s">
        <v>9</v>
      </c>
    </row>
    <row r="51" spans="2:16" x14ac:dyDescent="0.3">
      <c r="B51" s="4" t="s">
        <v>10</v>
      </c>
      <c r="C51" s="19">
        <v>1.0863888559999999</v>
      </c>
      <c r="D51" s="19">
        <v>0.84431126999999995</v>
      </c>
      <c r="E51" s="20">
        <f>(C51-D51)/C51*100</f>
        <v>22.282775146581582</v>
      </c>
      <c r="H51" s="4" t="s">
        <v>10</v>
      </c>
      <c r="I51" s="19">
        <v>0.53677853599999992</v>
      </c>
      <c r="J51" s="19">
        <v>0.40002762999999997</v>
      </c>
      <c r="K51" s="20">
        <f>(I51-J51)/I51*100</f>
        <v>25.476224705080231</v>
      </c>
      <c r="M51" s="4" t="s">
        <v>10</v>
      </c>
      <c r="N51" s="19">
        <v>1.3257998879999999</v>
      </c>
      <c r="O51" s="19">
        <v>1.183130864</v>
      </c>
      <c r="P51" s="20">
        <f>(N51-O51)/N51*100</f>
        <v>10.760977225244714</v>
      </c>
    </row>
    <row r="52" spans="2:16" ht="16.8" thickBot="1" x14ac:dyDescent="0.35">
      <c r="B52" s="6" t="s">
        <v>11</v>
      </c>
      <c r="C52" s="21">
        <v>1.6125269789608001</v>
      </c>
      <c r="D52" s="21">
        <v>0.48619664482949998</v>
      </c>
      <c r="E52" s="22">
        <f>(C52-D52)/C52*100</f>
        <v>69.848774552421361</v>
      </c>
      <c r="H52" s="6" t="s">
        <v>11</v>
      </c>
      <c r="I52" s="21">
        <v>0.34061282001879994</v>
      </c>
      <c r="J52" s="21">
        <v>0.10126699453449999</v>
      </c>
      <c r="K52" s="22">
        <f>(I52-J52)/I52*100</f>
        <v>70.269177029534418</v>
      </c>
      <c r="M52" s="6" t="s">
        <v>11</v>
      </c>
      <c r="N52" s="21">
        <v>2.4015539171231999</v>
      </c>
      <c r="O52" s="21">
        <v>0.92296038700640004</v>
      </c>
      <c r="P52" s="22">
        <f>(N52-O52)/N52*100</f>
        <v>61.568200471134702</v>
      </c>
    </row>
  </sheetData>
  <mergeCells count="24">
    <mergeCell ref="M41:N41"/>
    <mergeCell ref="M45:O45"/>
    <mergeCell ref="B41:C41"/>
    <mergeCell ref="H41:I41"/>
    <mergeCell ref="B45:D45"/>
    <mergeCell ref="H45:J45"/>
    <mergeCell ref="B28:D28"/>
    <mergeCell ref="C32:D32"/>
    <mergeCell ref="H28:J28"/>
    <mergeCell ref="I32:J32"/>
    <mergeCell ref="M28:O28"/>
    <mergeCell ref="N32:O32"/>
    <mergeCell ref="M6:O6"/>
    <mergeCell ref="N10:O10"/>
    <mergeCell ref="H2:I2"/>
    <mergeCell ref="M2:N2"/>
    <mergeCell ref="B24:C24"/>
    <mergeCell ref="H24:I24"/>
    <mergeCell ref="M24:N24"/>
    <mergeCell ref="B2:C2"/>
    <mergeCell ref="C10:D10"/>
    <mergeCell ref="B6:D6"/>
    <mergeCell ref="H6:J6"/>
    <mergeCell ref="I10:J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2020-11-16T06:38:26Z</dcterms:created>
  <dcterms:modified xsi:type="dcterms:W3CDTF">2020-11-20T15:13:42Z</dcterms:modified>
</cp:coreProperties>
</file>