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C9F509B-BA5A-4207-AE89-3CFEE131DBCA}" xr6:coauthVersionLast="36" xr6:coauthVersionMax="36" xr10:uidLastSave="{00000000-0000-0000-0000-000000000000}"/>
  <bookViews>
    <workbookView xWindow="0" yWindow="0" windowWidth="19200" windowHeight="6760" xr2:uid="{A7B14430-3973-4217-8D43-EB9C58C653E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1" l="1"/>
  <c r="Q15" i="1"/>
  <c r="Z15" i="1"/>
  <c r="P15" i="1"/>
  <c r="O3" i="1"/>
  <c r="O2" i="1"/>
  <c r="Y50" i="1" l="1"/>
  <c r="Y51" i="1"/>
  <c r="Y52" i="1"/>
  <c r="Y53" i="1"/>
  <c r="Y54" i="1"/>
  <c r="Y55" i="1"/>
  <c r="Y56" i="1"/>
  <c r="Y57" i="1"/>
  <c r="Y58" i="1"/>
  <c r="X58" i="1"/>
  <c r="X50" i="1"/>
  <c r="X51" i="1"/>
  <c r="X52" i="1"/>
  <c r="X53" i="1"/>
  <c r="X54" i="1"/>
  <c r="X55" i="1"/>
  <c r="X56" i="1"/>
  <c r="X57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5" i="1"/>
  <c r="E4" i="1" l="1"/>
  <c r="F5" i="1"/>
  <c r="E5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</author>
  </authors>
  <commentList>
    <comment ref="E3" authorId="0" shapeId="0" xr:uid="{DECEF100-A203-4BC0-8668-D5906CFBD69D}">
      <text>
        <r>
          <rPr>
            <b/>
            <sz val="9"/>
            <color indexed="81"/>
            <rFont val="Tahoma"/>
            <family val="2"/>
          </rPr>
          <t>daniel:</t>
        </r>
        <r>
          <rPr>
            <sz val="9"/>
            <color indexed="81"/>
            <rFont val="Tahoma"/>
            <family val="2"/>
          </rPr>
          <t xml:space="preserve">
column 1</t>
        </r>
      </text>
    </comment>
    <comment ref="F3" authorId="0" shapeId="0" xr:uid="{09DE1CD8-6A66-4350-957C-B03C1D91047C}">
      <text>
        <r>
          <rPr>
            <b/>
            <sz val="9"/>
            <color indexed="81"/>
            <rFont val="Tahoma"/>
            <family val="2"/>
          </rPr>
          <t>daniel:</t>
        </r>
        <r>
          <rPr>
            <sz val="9"/>
            <color indexed="81"/>
            <rFont val="Tahoma"/>
            <family val="2"/>
          </rPr>
          <t xml:space="preserve">
column 2</t>
        </r>
      </text>
    </comment>
    <comment ref="D4" authorId="0" shapeId="0" xr:uid="{26B519FD-00E7-4BAC-A57E-12156A1CA316}">
      <text>
        <r>
          <rPr>
            <b/>
            <sz val="9"/>
            <color indexed="81"/>
            <rFont val="Tahoma"/>
            <family val="2"/>
          </rPr>
          <t>daniel:</t>
        </r>
        <r>
          <rPr>
            <sz val="9"/>
            <color indexed="81"/>
            <rFont val="Tahoma"/>
            <family val="2"/>
          </rPr>
          <t xml:space="preserve">
row 1</t>
        </r>
      </text>
    </comment>
    <comment ref="D5" authorId="0" shapeId="0" xr:uid="{F419BC14-2745-480F-93BE-02C39343837F}">
      <text>
        <r>
          <rPr>
            <b/>
            <sz val="9"/>
            <color indexed="81"/>
            <rFont val="Tahoma"/>
            <family val="2"/>
          </rPr>
          <t>daniel:</t>
        </r>
        <r>
          <rPr>
            <sz val="9"/>
            <color indexed="81"/>
            <rFont val="Tahoma"/>
            <family val="2"/>
          </rPr>
          <t xml:space="preserve">
row 2</t>
        </r>
      </text>
    </comment>
    <comment ref="F5" authorId="0" shapeId="0" xr:uid="{A86F9744-E444-4E75-9793-BA843E713528}">
      <text>
        <r>
          <rPr>
            <b/>
            <sz val="9"/>
            <color indexed="81"/>
            <rFont val="Tahoma"/>
            <family val="2"/>
          </rPr>
          <t>daniel:</t>
        </r>
        <r>
          <rPr>
            <sz val="9"/>
            <color indexed="81"/>
            <rFont val="Tahoma"/>
            <family val="2"/>
          </rPr>
          <t xml:space="preserve">
add "$" in front of column(A,B,...) or row(1,2,...) to fix the input index of column or row
</t>
        </r>
      </text>
    </comment>
  </commentList>
</comments>
</file>

<file path=xl/sharedStrings.xml><?xml version="1.0" encoding="utf-8"?>
<sst xmlns="http://schemas.openxmlformats.org/spreadsheetml/2006/main" count="33" uniqueCount="25">
  <si>
    <t>x</t>
    <phoneticPr fontId="1" type="noConversion"/>
  </si>
  <si>
    <t>y</t>
    <phoneticPr fontId="1" type="noConversion"/>
  </si>
  <si>
    <t>linear data</t>
    <phoneticPr fontId="1" type="noConversion"/>
  </si>
  <si>
    <t>slope</t>
    <phoneticPr fontId="1" type="noConversion"/>
  </si>
  <si>
    <t>y intercept</t>
    <phoneticPr fontId="1" type="noConversion"/>
  </si>
  <si>
    <t>value</t>
    <phoneticPr fontId="1" type="noConversion"/>
  </si>
  <si>
    <t>error</t>
    <phoneticPr fontId="1" type="noConversion"/>
  </si>
  <si>
    <t>linest array</t>
    <phoneticPr fontId="1" type="noConversion"/>
  </si>
  <si>
    <t>t1(ms)</t>
  </si>
  <si>
    <t>t2(ms)</t>
  </si>
  <si>
    <t>(t2+t1)/2</t>
  </si>
  <si>
    <t>T(ms/rev)</t>
  </si>
  <si>
    <t>f(rev/s)</t>
  </si>
  <si>
    <t>ω</t>
    <phoneticPr fontId="1" type="noConversion"/>
  </si>
  <si>
    <t>t(s)</t>
    <phoneticPr fontId="1" type="noConversion"/>
  </si>
  <si>
    <t>合併</t>
    <phoneticPr fontId="1" type="noConversion"/>
  </si>
  <si>
    <t>I</t>
    <phoneticPr fontId="1" type="noConversion"/>
  </si>
  <si>
    <t>M(kg)</t>
    <phoneticPr fontId="1" type="noConversion"/>
  </si>
  <si>
    <t>R(m)</t>
    <phoneticPr fontId="1" type="noConversion"/>
  </si>
  <si>
    <t>圓盤</t>
    <phoneticPr fontId="1" type="noConversion"/>
  </si>
  <si>
    <t>圓環</t>
    <phoneticPr fontId="1" type="noConversion"/>
  </si>
  <si>
    <t>R內(m)</t>
    <phoneticPr fontId="1" type="noConversion"/>
  </si>
  <si>
    <t>理論I</t>
    <phoneticPr fontId="1" type="noConversion"/>
  </si>
  <si>
    <r>
      <rPr>
        <sz val="12"/>
        <color theme="1"/>
        <rFont val="Calibri"/>
        <family val="2"/>
        <charset val="161"/>
      </rPr>
      <t>ω</t>
    </r>
    <r>
      <rPr>
        <sz val="12"/>
        <color theme="1"/>
        <rFont val="Calibri"/>
        <family val="2"/>
      </rPr>
      <t>I</t>
    </r>
    <phoneticPr fontId="1" type="noConversion"/>
  </si>
  <si>
    <r>
      <t>ω</t>
    </r>
    <r>
      <rPr>
        <sz val="12"/>
        <color theme="1"/>
        <rFont val="微軟正黑體"/>
        <family val="2"/>
        <charset val="136"/>
      </rPr>
      <t>I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</si>
</sst>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1"/>
      <charset val="161"/>
    </font>
    <font>
      <sz val="12"/>
      <color theme="1"/>
      <name val="Calibri"/>
      <family val="2"/>
      <charset val="161"/>
    </font>
    <font>
      <sz val="12"/>
      <color theme="1"/>
      <name val="Calibri"/>
      <family val="2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4C56-20A1-4684-BA81-095ED9F47F83}">
  <dimension ref="A1:AA70"/>
  <sheetViews>
    <sheetView tabSelected="1" topLeftCell="J13" workbookViewId="0">
      <selection activeCell="Q15" sqref="Q15"/>
    </sheetView>
  </sheetViews>
  <sheetFormatPr defaultRowHeight="17" x14ac:dyDescent="0.4"/>
  <cols>
    <col min="4" max="4" width="9.6328125" bestFit="1" customWidth="1"/>
  </cols>
  <sheetData>
    <row r="1" spans="1:27" x14ac:dyDescent="0.4">
      <c r="A1" t="s">
        <v>2</v>
      </c>
      <c r="D1" t="s">
        <v>7</v>
      </c>
      <c r="L1" t="s">
        <v>17</v>
      </c>
      <c r="M1" t="s">
        <v>18</v>
      </c>
      <c r="N1" t="s">
        <v>21</v>
      </c>
      <c r="O1" t="s">
        <v>22</v>
      </c>
    </row>
    <row r="2" spans="1:27" x14ac:dyDescent="0.4">
      <c r="A2" t="s">
        <v>0</v>
      </c>
      <c r="B2" t="s">
        <v>1</v>
      </c>
      <c r="K2" t="s">
        <v>19</v>
      </c>
      <c r="L2">
        <v>1.4830000000000001</v>
      </c>
      <c r="M2">
        <v>0.115</v>
      </c>
      <c r="O2">
        <f>(L2*(M2^2)/2)</f>
        <v>9.8063375000000015E-3</v>
      </c>
    </row>
    <row r="3" spans="1:27" x14ac:dyDescent="0.4">
      <c r="A3">
        <v>10.558</v>
      </c>
      <c r="B3">
        <v>6.4088490133231781</v>
      </c>
      <c r="E3" t="s">
        <v>3</v>
      </c>
      <c r="F3" t="s">
        <v>4</v>
      </c>
      <c r="K3" t="s">
        <v>20</v>
      </c>
      <c r="L3">
        <v>1.5029999999999999</v>
      </c>
      <c r="M3">
        <v>6.4000000000000001E-2</v>
      </c>
      <c r="N3">
        <v>5.3999999999999999E-2</v>
      </c>
      <c r="O3">
        <f>(L3*(M3^2+N3^2)/2)</f>
        <v>5.2695179999999991E-3</v>
      </c>
    </row>
    <row r="4" spans="1:27" x14ac:dyDescent="0.4">
      <c r="A4">
        <v>10.654999999999999</v>
      </c>
      <c r="B4">
        <v>6.4716808663949736</v>
      </c>
      <c r="D4" t="s">
        <v>5</v>
      </c>
      <c r="E4">
        <f>INDEX(LINEST($B$3:$B$15,$A$3:$A$15,1,1),1,1)</f>
        <v>0.98942819505789481</v>
      </c>
      <c r="F4">
        <f>INDEX(LINEST($B$3:$B$15,$A$3:$A$15,1,1),1,2)</f>
        <v>-4.0619005626968088</v>
      </c>
      <c r="H4">
        <v>2</v>
      </c>
    </row>
    <row r="5" spans="1:27" x14ac:dyDescent="0.4">
      <c r="A5">
        <v>10.752000000000001</v>
      </c>
      <c r="B5">
        <v>6.53451271946677</v>
      </c>
      <c r="D5" t="s">
        <v>6</v>
      </c>
      <c r="E5">
        <f>INDEX(LINEST($B$3:$B$15,$A$3:$A$15,1,1),2,1)</f>
        <v>4.8693244016962844E-2</v>
      </c>
      <c r="F5">
        <f>INDEX(LINEST($B$3:$B$15,$A$3:$A$15,1,1),2,2)</f>
        <v>0.54148130734917532</v>
      </c>
      <c r="H5">
        <v>3</v>
      </c>
    </row>
    <row r="6" spans="1:27" x14ac:dyDescent="0.4">
      <c r="A6">
        <v>10.847</v>
      </c>
      <c r="B6">
        <v>6.6601764256103619</v>
      </c>
      <c r="H6">
        <v>4</v>
      </c>
    </row>
    <row r="7" spans="1:27" x14ac:dyDescent="0.4">
      <c r="A7">
        <v>10.94</v>
      </c>
      <c r="B7">
        <v>6.7858401317539538</v>
      </c>
      <c r="H7">
        <v>5</v>
      </c>
    </row>
    <row r="8" spans="1:27" x14ac:dyDescent="0.4">
      <c r="A8">
        <v>11.032</v>
      </c>
      <c r="B8">
        <v>6.9115038378975457</v>
      </c>
      <c r="H8">
        <v>6</v>
      </c>
    </row>
    <row r="9" spans="1:27" x14ac:dyDescent="0.4">
      <c r="A9">
        <v>11.122999999999999</v>
      </c>
      <c r="B9">
        <v>6.9743356909693413</v>
      </c>
      <c r="H9">
        <v>7</v>
      </c>
    </row>
    <row r="10" spans="1:27" x14ac:dyDescent="0.4">
      <c r="A10">
        <v>11.212</v>
      </c>
      <c r="B10">
        <v>7.0371675440411376</v>
      </c>
      <c r="H10">
        <v>8</v>
      </c>
    </row>
    <row r="11" spans="1:27" x14ac:dyDescent="0.4">
      <c r="A11">
        <v>11.301</v>
      </c>
      <c r="B11">
        <v>7.0371675440411376</v>
      </c>
      <c r="H11">
        <v>9</v>
      </c>
    </row>
    <row r="12" spans="1:27" x14ac:dyDescent="0.4">
      <c r="A12">
        <v>11.388999999999999</v>
      </c>
      <c r="B12">
        <v>7.2256631032565233</v>
      </c>
      <c r="H12">
        <v>10</v>
      </c>
    </row>
    <row r="13" spans="1:27" x14ac:dyDescent="0.4">
      <c r="A13">
        <v>11.477</v>
      </c>
      <c r="B13">
        <v>7.1628312501847278</v>
      </c>
      <c r="H13">
        <v>11</v>
      </c>
      <c r="R13" t="s">
        <v>15</v>
      </c>
    </row>
    <row r="14" spans="1:27" x14ac:dyDescent="0.4">
      <c r="A14">
        <v>11.563000000000001</v>
      </c>
      <c r="B14">
        <v>7.4141586624719116</v>
      </c>
      <c r="H14">
        <v>12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s="1" t="s">
        <v>13</v>
      </c>
      <c r="O14" t="s">
        <v>14</v>
      </c>
      <c r="P14" t="s">
        <v>16</v>
      </c>
      <c r="Q14" s="2" t="s">
        <v>24</v>
      </c>
      <c r="S14" t="s">
        <v>8</v>
      </c>
      <c r="T14" t="s">
        <v>9</v>
      </c>
      <c r="U14" t="s">
        <v>10</v>
      </c>
      <c r="V14" t="s">
        <v>11</v>
      </c>
      <c r="W14" t="s">
        <v>12</v>
      </c>
      <c r="X14" s="1" t="s">
        <v>13</v>
      </c>
      <c r="Y14" t="s">
        <v>14</v>
      </c>
      <c r="Z14" s="3" t="s">
        <v>16</v>
      </c>
      <c r="AA14" s="2" t="s">
        <v>23</v>
      </c>
    </row>
    <row r="15" spans="1:27" x14ac:dyDescent="0.4">
      <c r="A15">
        <v>11.647</v>
      </c>
      <c r="B15">
        <v>7.5398223686155035</v>
      </c>
      <c r="H15">
        <v>13</v>
      </c>
      <c r="I15">
        <v>2353</v>
      </c>
      <c r="J15">
        <v>2395</v>
      </c>
      <c r="K15">
        <v>2374</v>
      </c>
      <c r="L15">
        <v>420</v>
      </c>
      <c r="M15">
        <v>2.38</v>
      </c>
      <c r="N15">
        <f>(M15*2*PI())</f>
        <v>14.953981031087414</v>
      </c>
      <c r="O15">
        <f>(K15/1000)</f>
        <v>2.3740000000000001</v>
      </c>
      <c r="P15">
        <f>(O2)</f>
        <v>9.8063375000000015E-3</v>
      </c>
      <c r="Q15">
        <f>(N15*P15)</f>
        <v>0.14664378495944119</v>
      </c>
      <c r="R15">
        <v>86</v>
      </c>
      <c r="S15">
        <v>6200</v>
      </c>
      <c r="T15">
        <v>6266</v>
      </c>
      <c r="U15">
        <v>6233</v>
      </c>
      <c r="V15">
        <v>660</v>
      </c>
      <c r="W15">
        <v>1.52</v>
      </c>
      <c r="X15">
        <f>(W15*2*PI())</f>
        <v>9.5504416669129704</v>
      </c>
      <c r="Y15">
        <f>(U15/1000)</f>
        <v>6.2329999999999997</v>
      </c>
      <c r="Z15">
        <f>(O2+O3)</f>
        <v>1.5075855500000001E-2</v>
      </c>
      <c r="AA15">
        <f>(X15*Z15)</f>
        <v>0.14398107853155909</v>
      </c>
    </row>
    <row r="16" spans="1:27" x14ac:dyDescent="0.4">
      <c r="H16">
        <v>14</v>
      </c>
      <c r="I16">
        <v>2395</v>
      </c>
      <c r="J16">
        <v>2437</v>
      </c>
      <c r="K16">
        <v>2416</v>
      </c>
      <c r="L16">
        <v>420</v>
      </c>
      <c r="M16">
        <v>2.38</v>
      </c>
      <c r="N16">
        <f>(M16*2*PI())</f>
        <v>14.953981031087414</v>
      </c>
      <c r="O16">
        <f>(K16/1000)</f>
        <v>2.4159999999999999</v>
      </c>
      <c r="R16">
        <v>87</v>
      </c>
      <c r="S16">
        <v>6266</v>
      </c>
      <c r="T16">
        <v>6333</v>
      </c>
      <c r="U16">
        <v>6299</v>
      </c>
      <c r="V16">
        <v>670</v>
      </c>
      <c r="W16">
        <v>1.49</v>
      </c>
      <c r="X16">
        <f t="shared" ref="X16:X58" si="0">(W16*2*PI())</f>
        <v>9.3619461076975838</v>
      </c>
      <c r="Y16">
        <f t="shared" ref="Y16:Y58" si="1">(U16/1000)</f>
        <v>6.2990000000000004</v>
      </c>
    </row>
    <row r="17" spans="8:25" x14ac:dyDescent="0.4">
      <c r="H17">
        <v>15</v>
      </c>
      <c r="I17">
        <v>2437</v>
      </c>
      <c r="J17">
        <v>2480</v>
      </c>
      <c r="K17">
        <v>2458</v>
      </c>
      <c r="L17">
        <v>430</v>
      </c>
      <c r="M17">
        <v>2.33</v>
      </c>
      <c r="N17">
        <f>(M17*2*PI())</f>
        <v>14.639821765728437</v>
      </c>
      <c r="O17">
        <f>(K17/1000)</f>
        <v>2.4580000000000002</v>
      </c>
      <c r="R17">
        <v>88</v>
      </c>
      <c r="S17">
        <v>6333</v>
      </c>
      <c r="T17">
        <v>6400</v>
      </c>
      <c r="U17">
        <v>6366</v>
      </c>
      <c r="V17">
        <v>670</v>
      </c>
      <c r="W17">
        <v>1.49</v>
      </c>
      <c r="X17">
        <f t="shared" si="0"/>
        <v>9.3619461076975838</v>
      </c>
      <c r="Y17">
        <f t="shared" si="1"/>
        <v>6.3659999999999997</v>
      </c>
    </row>
    <row r="18" spans="8:25" x14ac:dyDescent="0.4">
      <c r="H18">
        <v>16</v>
      </c>
      <c r="I18">
        <v>2480</v>
      </c>
      <c r="J18">
        <v>2522</v>
      </c>
      <c r="K18">
        <v>2501</v>
      </c>
      <c r="L18">
        <v>420</v>
      </c>
      <c r="M18">
        <v>2.38</v>
      </c>
      <c r="N18">
        <f>(M18*2*PI())</f>
        <v>14.953981031087414</v>
      </c>
      <c r="O18">
        <f>(K18/1000)</f>
        <v>2.5009999999999999</v>
      </c>
      <c r="R18">
        <v>89</v>
      </c>
      <c r="S18">
        <v>6400</v>
      </c>
      <c r="T18">
        <v>6466</v>
      </c>
      <c r="U18">
        <v>6433</v>
      </c>
      <c r="V18">
        <v>660</v>
      </c>
      <c r="W18">
        <v>1.52</v>
      </c>
      <c r="X18">
        <f t="shared" si="0"/>
        <v>9.5504416669129704</v>
      </c>
      <c r="Y18">
        <f t="shared" si="1"/>
        <v>6.4329999999999998</v>
      </c>
    </row>
    <row r="19" spans="8:25" x14ac:dyDescent="0.4">
      <c r="H19">
        <v>17</v>
      </c>
      <c r="I19">
        <v>2522</v>
      </c>
      <c r="J19">
        <v>2564</v>
      </c>
      <c r="K19">
        <v>2543</v>
      </c>
      <c r="L19">
        <v>420</v>
      </c>
      <c r="M19">
        <v>2.38</v>
      </c>
      <c r="N19">
        <f>(M19*2*PI())</f>
        <v>14.953981031087414</v>
      </c>
      <c r="O19">
        <f>(K19/1000)</f>
        <v>2.5430000000000001</v>
      </c>
      <c r="R19">
        <v>90</v>
      </c>
      <c r="S19">
        <v>6466</v>
      </c>
      <c r="T19">
        <v>6533</v>
      </c>
      <c r="U19">
        <v>6499</v>
      </c>
      <c r="V19">
        <v>670</v>
      </c>
      <c r="W19">
        <v>1.49</v>
      </c>
      <c r="X19">
        <f t="shared" si="0"/>
        <v>9.3619461076975838</v>
      </c>
      <c r="Y19">
        <f t="shared" si="1"/>
        <v>6.4989999999999997</v>
      </c>
    </row>
    <row r="20" spans="8:25" x14ac:dyDescent="0.4">
      <c r="H20">
        <v>18</v>
      </c>
      <c r="I20">
        <v>2564</v>
      </c>
      <c r="J20">
        <v>2606</v>
      </c>
      <c r="K20">
        <v>2585</v>
      </c>
      <c r="L20">
        <v>420</v>
      </c>
      <c r="M20">
        <v>2.38</v>
      </c>
      <c r="N20">
        <f>(M20*2*PI())</f>
        <v>14.953981031087414</v>
      </c>
      <c r="O20">
        <f>(K20/1000)</f>
        <v>2.585</v>
      </c>
      <c r="R20">
        <v>91</v>
      </c>
      <c r="S20">
        <v>6533</v>
      </c>
      <c r="T20">
        <v>6599</v>
      </c>
      <c r="U20">
        <v>6566</v>
      </c>
      <c r="V20">
        <v>660</v>
      </c>
      <c r="W20">
        <v>1.52</v>
      </c>
      <c r="X20">
        <f t="shared" si="0"/>
        <v>9.5504416669129704</v>
      </c>
      <c r="Y20">
        <f t="shared" si="1"/>
        <v>6.5659999999999998</v>
      </c>
    </row>
    <row r="21" spans="8:25" x14ac:dyDescent="0.4">
      <c r="H21">
        <v>19</v>
      </c>
      <c r="I21">
        <v>2606</v>
      </c>
      <c r="J21">
        <v>2649</v>
      </c>
      <c r="K21">
        <v>2627</v>
      </c>
      <c r="L21">
        <v>430</v>
      </c>
      <c r="M21">
        <v>2.33</v>
      </c>
      <c r="N21">
        <f>(M21*2*PI())</f>
        <v>14.639821765728437</v>
      </c>
      <c r="O21">
        <f>(K21/1000)</f>
        <v>2.6269999999999998</v>
      </c>
      <c r="R21">
        <v>92</v>
      </c>
      <c r="S21">
        <v>6599</v>
      </c>
      <c r="T21">
        <v>6666</v>
      </c>
      <c r="U21">
        <v>6632</v>
      </c>
      <c r="V21">
        <v>670</v>
      </c>
      <c r="W21">
        <v>1.49</v>
      </c>
      <c r="X21">
        <f t="shared" si="0"/>
        <v>9.3619461076975838</v>
      </c>
      <c r="Y21">
        <f t="shared" si="1"/>
        <v>6.6319999999999997</v>
      </c>
    </row>
    <row r="22" spans="8:25" x14ac:dyDescent="0.4">
      <c r="H22">
        <v>23</v>
      </c>
      <c r="I22">
        <v>2649</v>
      </c>
      <c r="J22">
        <v>2691</v>
      </c>
      <c r="K22">
        <v>2670</v>
      </c>
      <c r="L22">
        <v>420</v>
      </c>
      <c r="M22">
        <v>2.38</v>
      </c>
      <c r="N22">
        <f>(M22*2*PI())</f>
        <v>14.953981031087414</v>
      </c>
      <c r="O22">
        <f>(K22/1000)</f>
        <v>2.67</v>
      </c>
      <c r="R22">
        <v>93</v>
      </c>
      <c r="S22">
        <v>6666</v>
      </c>
      <c r="T22">
        <v>6732</v>
      </c>
      <c r="U22">
        <v>6699</v>
      </c>
      <c r="V22">
        <v>660</v>
      </c>
      <c r="W22">
        <v>1.52</v>
      </c>
      <c r="X22">
        <f t="shared" si="0"/>
        <v>9.5504416669129704</v>
      </c>
      <c r="Y22">
        <f t="shared" si="1"/>
        <v>6.6989999999999998</v>
      </c>
    </row>
    <row r="23" spans="8:25" x14ac:dyDescent="0.4">
      <c r="H23">
        <v>24</v>
      </c>
      <c r="I23">
        <v>2691</v>
      </c>
      <c r="J23">
        <v>2733</v>
      </c>
      <c r="K23">
        <v>2712</v>
      </c>
      <c r="L23">
        <v>420</v>
      </c>
      <c r="M23">
        <v>2.38</v>
      </c>
      <c r="N23">
        <f>(M23*2*PI())</f>
        <v>14.953981031087414</v>
      </c>
      <c r="O23">
        <f>(K23/1000)</f>
        <v>2.7120000000000002</v>
      </c>
      <c r="R23">
        <v>94</v>
      </c>
      <c r="S23">
        <v>6732</v>
      </c>
      <c r="T23">
        <v>6799</v>
      </c>
      <c r="U23">
        <v>6765</v>
      </c>
      <c r="V23">
        <v>670</v>
      </c>
      <c r="W23">
        <v>1.49</v>
      </c>
      <c r="X23">
        <f t="shared" si="0"/>
        <v>9.3619461076975838</v>
      </c>
      <c r="Y23">
        <f t="shared" si="1"/>
        <v>6.7649999999999997</v>
      </c>
    </row>
    <row r="24" spans="8:25" x14ac:dyDescent="0.4">
      <c r="H24">
        <v>25</v>
      </c>
      <c r="I24">
        <v>2733</v>
      </c>
      <c r="J24">
        <v>2776</v>
      </c>
      <c r="K24">
        <v>2754</v>
      </c>
      <c r="L24">
        <v>430</v>
      </c>
      <c r="M24">
        <v>2.33</v>
      </c>
      <c r="N24">
        <f>(M24*2*PI())</f>
        <v>14.639821765728437</v>
      </c>
      <c r="O24">
        <f>(K24/1000)</f>
        <v>2.754</v>
      </c>
      <c r="R24">
        <v>95</v>
      </c>
      <c r="S24">
        <v>6799</v>
      </c>
      <c r="T24">
        <v>6865</v>
      </c>
      <c r="U24">
        <v>6832</v>
      </c>
      <c r="V24">
        <v>660</v>
      </c>
      <c r="W24">
        <v>1.52</v>
      </c>
      <c r="X24">
        <f t="shared" si="0"/>
        <v>9.5504416669129704</v>
      </c>
      <c r="Y24">
        <f t="shared" si="1"/>
        <v>6.8319999999999999</v>
      </c>
    </row>
    <row r="25" spans="8:25" x14ac:dyDescent="0.4">
      <c r="H25">
        <v>26</v>
      </c>
      <c r="I25">
        <v>2776</v>
      </c>
      <c r="J25">
        <v>2818</v>
      </c>
      <c r="K25">
        <v>2797</v>
      </c>
      <c r="L25">
        <v>420</v>
      </c>
      <c r="M25">
        <v>2.38</v>
      </c>
      <c r="N25">
        <f>(M25*2*PI())</f>
        <v>14.953981031087414</v>
      </c>
      <c r="O25">
        <f>(K25/1000)</f>
        <v>2.7970000000000002</v>
      </c>
      <c r="R25">
        <v>96</v>
      </c>
      <c r="S25">
        <v>6865</v>
      </c>
      <c r="T25">
        <v>6932</v>
      </c>
      <c r="U25">
        <v>6898</v>
      </c>
      <c r="V25">
        <v>670</v>
      </c>
      <c r="W25">
        <v>1.49</v>
      </c>
      <c r="X25">
        <f t="shared" si="0"/>
        <v>9.3619461076975838</v>
      </c>
      <c r="Y25">
        <f t="shared" si="1"/>
        <v>6.8979999999999997</v>
      </c>
    </row>
    <row r="26" spans="8:25" x14ac:dyDescent="0.4">
      <c r="H26">
        <v>27</v>
      </c>
      <c r="I26">
        <v>2818</v>
      </c>
      <c r="J26">
        <v>2861</v>
      </c>
      <c r="K26">
        <v>2839</v>
      </c>
      <c r="L26">
        <v>430</v>
      </c>
      <c r="M26">
        <v>2.33</v>
      </c>
      <c r="N26">
        <f>(M26*2*PI())</f>
        <v>14.639821765728437</v>
      </c>
      <c r="O26">
        <f>(K26/1000)</f>
        <v>2.839</v>
      </c>
      <c r="R26">
        <v>97</v>
      </c>
      <c r="S26">
        <v>6932</v>
      </c>
      <c r="T26">
        <v>6999</v>
      </c>
      <c r="U26">
        <v>6965</v>
      </c>
      <c r="V26">
        <v>670</v>
      </c>
      <c r="W26">
        <v>1.49</v>
      </c>
      <c r="X26">
        <f t="shared" si="0"/>
        <v>9.3619461076975838</v>
      </c>
      <c r="Y26">
        <f t="shared" si="1"/>
        <v>6.9649999999999999</v>
      </c>
    </row>
    <row r="27" spans="8:25" x14ac:dyDescent="0.4">
      <c r="H27">
        <v>28</v>
      </c>
      <c r="I27">
        <v>2861</v>
      </c>
      <c r="J27">
        <v>2903</v>
      </c>
      <c r="K27">
        <v>2882</v>
      </c>
      <c r="L27">
        <v>420</v>
      </c>
      <c r="M27">
        <v>2.38</v>
      </c>
      <c r="N27">
        <f>(M27*2*PI())</f>
        <v>14.953981031087414</v>
      </c>
      <c r="O27">
        <f>(K27/1000)</f>
        <v>2.8820000000000001</v>
      </c>
      <c r="R27">
        <v>98</v>
      </c>
      <c r="S27">
        <v>6999</v>
      </c>
      <c r="T27">
        <v>7066</v>
      </c>
      <c r="U27">
        <v>7032</v>
      </c>
      <c r="V27">
        <v>670</v>
      </c>
      <c r="W27">
        <v>1.49</v>
      </c>
      <c r="X27">
        <f t="shared" si="0"/>
        <v>9.3619461076975838</v>
      </c>
      <c r="Y27">
        <f t="shared" si="1"/>
        <v>7.032</v>
      </c>
    </row>
    <row r="28" spans="8:25" x14ac:dyDescent="0.4">
      <c r="H28">
        <v>29</v>
      </c>
      <c r="I28">
        <v>2903</v>
      </c>
      <c r="J28">
        <v>2945</v>
      </c>
      <c r="K28">
        <v>2924</v>
      </c>
      <c r="L28">
        <v>420</v>
      </c>
      <c r="M28">
        <v>2.38</v>
      </c>
      <c r="N28">
        <f>(M28*2*PI())</f>
        <v>14.953981031087414</v>
      </c>
      <c r="O28">
        <f>(K28/1000)</f>
        <v>2.9239999999999999</v>
      </c>
      <c r="R28">
        <v>99</v>
      </c>
      <c r="S28">
        <v>7066</v>
      </c>
      <c r="T28">
        <v>7133</v>
      </c>
      <c r="U28">
        <v>7099</v>
      </c>
      <c r="V28">
        <v>670</v>
      </c>
      <c r="W28">
        <v>1.49</v>
      </c>
      <c r="X28">
        <f t="shared" si="0"/>
        <v>9.3619461076975838</v>
      </c>
      <c r="Y28">
        <f t="shared" si="1"/>
        <v>7.0990000000000002</v>
      </c>
    </row>
    <row r="29" spans="8:25" x14ac:dyDescent="0.4">
      <c r="H29">
        <v>30</v>
      </c>
      <c r="I29">
        <v>2945</v>
      </c>
      <c r="J29">
        <v>2988</v>
      </c>
      <c r="K29">
        <v>2966</v>
      </c>
      <c r="L29">
        <v>430</v>
      </c>
      <c r="M29">
        <v>2.33</v>
      </c>
      <c r="N29">
        <f>(M29*2*PI())</f>
        <v>14.639821765728437</v>
      </c>
      <c r="O29">
        <f>(K29/1000)</f>
        <v>2.9660000000000002</v>
      </c>
      <c r="R29">
        <v>100</v>
      </c>
      <c r="S29">
        <v>7133</v>
      </c>
      <c r="T29">
        <v>7199</v>
      </c>
      <c r="U29">
        <v>7166</v>
      </c>
      <c r="V29">
        <v>660</v>
      </c>
      <c r="W29">
        <v>1.52</v>
      </c>
      <c r="X29">
        <f t="shared" si="0"/>
        <v>9.5504416669129704</v>
      </c>
      <c r="Y29">
        <f t="shared" si="1"/>
        <v>7.1660000000000004</v>
      </c>
    </row>
    <row r="30" spans="8:25" x14ac:dyDescent="0.4">
      <c r="H30">
        <v>31</v>
      </c>
      <c r="I30">
        <v>2988</v>
      </c>
      <c r="J30">
        <v>3030</v>
      </c>
      <c r="K30">
        <v>3009</v>
      </c>
      <c r="L30">
        <v>420</v>
      </c>
      <c r="M30">
        <v>2.38</v>
      </c>
      <c r="N30">
        <f>(M30*2*PI())</f>
        <v>14.953981031087414</v>
      </c>
      <c r="O30">
        <f>(K30/1000)</f>
        <v>3.0089999999999999</v>
      </c>
      <c r="R30">
        <v>101</v>
      </c>
      <c r="S30">
        <v>7199</v>
      </c>
      <c r="T30">
        <v>7266</v>
      </c>
      <c r="U30">
        <v>7232</v>
      </c>
      <c r="V30">
        <v>670</v>
      </c>
      <c r="W30">
        <v>1.49</v>
      </c>
      <c r="X30">
        <f t="shared" si="0"/>
        <v>9.3619461076975838</v>
      </c>
      <c r="Y30">
        <f t="shared" si="1"/>
        <v>7.2320000000000002</v>
      </c>
    </row>
    <row r="31" spans="8:25" x14ac:dyDescent="0.4">
      <c r="H31">
        <v>32</v>
      </c>
      <c r="I31">
        <v>3030</v>
      </c>
      <c r="J31">
        <v>3073</v>
      </c>
      <c r="K31">
        <v>3051</v>
      </c>
      <c r="L31">
        <v>430</v>
      </c>
      <c r="M31">
        <v>2.33</v>
      </c>
      <c r="N31">
        <f>(M31*2*PI())</f>
        <v>14.639821765728437</v>
      </c>
      <c r="O31">
        <f>(K31/1000)</f>
        <v>3.0510000000000002</v>
      </c>
      <c r="R31">
        <v>102</v>
      </c>
      <c r="S31">
        <v>7266</v>
      </c>
      <c r="T31">
        <v>7333</v>
      </c>
      <c r="U31">
        <v>7299</v>
      </c>
      <c r="V31">
        <v>670</v>
      </c>
      <c r="W31">
        <v>1.49</v>
      </c>
      <c r="X31">
        <f t="shared" si="0"/>
        <v>9.3619461076975838</v>
      </c>
      <c r="Y31">
        <f t="shared" si="1"/>
        <v>7.2990000000000004</v>
      </c>
    </row>
    <row r="32" spans="8:25" x14ac:dyDescent="0.4">
      <c r="H32">
        <v>33</v>
      </c>
      <c r="I32">
        <v>3073</v>
      </c>
      <c r="J32">
        <v>3115</v>
      </c>
      <c r="K32">
        <v>3094</v>
      </c>
      <c r="L32">
        <v>420</v>
      </c>
      <c r="M32">
        <v>2.38</v>
      </c>
      <c r="N32">
        <f>(M32*2*PI())</f>
        <v>14.953981031087414</v>
      </c>
      <c r="O32">
        <f>(K32/1000)</f>
        <v>3.0939999999999999</v>
      </c>
      <c r="R32">
        <v>103</v>
      </c>
      <c r="S32">
        <v>7333</v>
      </c>
      <c r="T32">
        <v>7400</v>
      </c>
      <c r="U32">
        <v>7366</v>
      </c>
      <c r="V32">
        <v>670</v>
      </c>
      <c r="W32">
        <v>1.49</v>
      </c>
      <c r="X32">
        <f t="shared" si="0"/>
        <v>9.3619461076975838</v>
      </c>
      <c r="Y32">
        <f t="shared" si="1"/>
        <v>7.3659999999999997</v>
      </c>
    </row>
    <row r="33" spans="8:25" x14ac:dyDescent="0.4">
      <c r="H33">
        <v>34</v>
      </c>
      <c r="I33">
        <v>3241</v>
      </c>
      <c r="J33">
        <v>3284</v>
      </c>
      <c r="K33">
        <v>3262</v>
      </c>
      <c r="L33">
        <v>430</v>
      </c>
      <c r="M33">
        <v>2.33</v>
      </c>
      <c r="N33">
        <f>(M33*2*PI())</f>
        <v>14.639821765728437</v>
      </c>
      <c r="O33">
        <f>(K33/1000)</f>
        <v>3.262</v>
      </c>
      <c r="R33">
        <v>104</v>
      </c>
      <c r="S33">
        <v>7400</v>
      </c>
      <c r="T33">
        <v>7467</v>
      </c>
      <c r="U33">
        <v>7433</v>
      </c>
      <c r="V33">
        <v>670</v>
      </c>
      <c r="W33">
        <v>1.49</v>
      </c>
      <c r="X33">
        <f t="shared" si="0"/>
        <v>9.3619461076975838</v>
      </c>
      <c r="Y33">
        <f t="shared" si="1"/>
        <v>7.4329999999999998</v>
      </c>
    </row>
    <row r="34" spans="8:25" x14ac:dyDescent="0.4">
      <c r="H34">
        <v>35</v>
      </c>
      <c r="I34">
        <v>3284</v>
      </c>
      <c r="J34">
        <v>3326</v>
      </c>
      <c r="K34">
        <v>3305</v>
      </c>
      <c r="L34">
        <v>420</v>
      </c>
      <c r="M34">
        <v>2.38</v>
      </c>
      <c r="N34">
        <f>(M34*2*PI())</f>
        <v>14.953981031087414</v>
      </c>
      <c r="O34">
        <f>(K34/1000)</f>
        <v>3.3050000000000002</v>
      </c>
      <c r="R34">
        <v>105</v>
      </c>
      <c r="S34">
        <v>7467</v>
      </c>
      <c r="T34">
        <v>7533</v>
      </c>
      <c r="U34">
        <v>7500</v>
      </c>
      <c r="V34">
        <v>660</v>
      </c>
      <c r="W34">
        <v>1.52</v>
      </c>
      <c r="X34">
        <f t="shared" si="0"/>
        <v>9.5504416669129704</v>
      </c>
      <c r="Y34">
        <f t="shared" si="1"/>
        <v>7.5</v>
      </c>
    </row>
    <row r="35" spans="8:25" x14ac:dyDescent="0.4">
      <c r="H35">
        <v>36</v>
      </c>
      <c r="I35">
        <v>3326</v>
      </c>
      <c r="J35">
        <v>3369</v>
      </c>
      <c r="K35">
        <v>3347</v>
      </c>
      <c r="L35">
        <v>430</v>
      </c>
      <c r="M35">
        <v>2.33</v>
      </c>
      <c r="N35">
        <f>(M35*2*PI())</f>
        <v>14.639821765728437</v>
      </c>
      <c r="O35">
        <f>(K35/1000)</f>
        <v>3.347</v>
      </c>
      <c r="R35">
        <v>106</v>
      </c>
      <c r="S35">
        <v>7533</v>
      </c>
      <c r="T35">
        <v>7601</v>
      </c>
      <c r="U35">
        <v>7567</v>
      </c>
      <c r="V35">
        <v>680</v>
      </c>
      <c r="W35">
        <v>1.47</v>
      </c>
      <c r="X35">
        <f t="shared" si="0"/>
        <v>9.2362824015539911</v>
      </c>
      <c r="Y35">
        <f t="shared" si="1"/>
        <v>7.5670000000000002</v>
      </c>
    </row>
    <row r="36" spans="8:25" x14ac:dyDescent="0.4">
      <c r="H36">
        <v>37</v>
      </c>
      <c r="I36">
        <v>3369</v>
      </c>
      <c r="J36">
        <v>3411</v>
      </c>
      <c r="K36">
        <v>3390</v>
      </c>
      <c r="L36">
        <v>420</v>
      </c>
      <c r="M36">
        <v>2.38</v>
      </c>
      <c r="N36">
        <f>(M36*2*PI())</f>
        <v>14.953981031087414</v>
      </c>
      <c r="O36">
        <f>(K36/1000)</f>
        <v>3.39</v>
      </c>
      <c r="R36">
        <v>107</v>
      </c>
      <c r="S36">
        <v>7601</v>
      </c>
      <c r="T36">
        <v>7667</v>
      </c>
      <c r="U36">
        <v>7634</v>
      </c>
      <c r="V36">
        <v>660</v>
      </c>
      <c r="W36">
        <v>1.52</v>
      </c>
      <c r="X36">
        <f t="shared" si="0"/>
        <v>9.5504416669129704</v>
      </c>
      <c r="Y36">
        <f t="shared" si="1"/>
        <v>7.6340000000000003</v>
      </c>
    </row>
    <row r="37" spans="8:25" x14ac:dyDescent="0.4">
      <c r="H37">
        <v>38</v>
      </c>
      <c r="I37">
        <v>3411</v>
      </c>
      <c r="J37">
        <v>3454</v>
      </c>
      <c r="K37">
        <v>3432</v>
      </c>
      <c r="L37">
        <v>430</v>
      </c>
      <c r="M37">
        <v>2.33</v>
      </c>
      <c r="N37">
        <f>(M37*2*PI())</f>
        <v>14.639821765728437</v>
      </c>
      <c r="O37">
        <f>(K37/1000)</f>
        <v>3.4319999999999999</v>
      </c>
      <c r="R37">
        <v>108</v>
      </c>
      <c r="S37">
        <v>7667</v>
      </c>
      <c r="T37">
        <v>7734</v>
      </c>
      <c r="U37">
        <v>7700</v>
      </c>
      <c r="V37">
        <v>670</v>
      </c>
      <c r="W37">
        <v>1.49</v>
      </c>
      <c r="X37">
        <f t="shared" si="0"/>
        <v>9.3619461076975838</v>
      </c>
      <c r="Y37">
        <f t="shared" si="1"/>
        <v>7.7</v>
      </c>
    </row>
    <row r="38" spans="8:25" x14ac:dyDescent="0.4">
      <c r="H38">
        <v>39</v>
      </c>
      <c r="I38">
        <v>3454</v>
      </c>
      <c r="J38">
        <v>3496</v>
      </c>
      <c r="K38">
        <v>3475</v>
      </c>
      <c r="L38">
        <v>420</v>
      </c>
      <c r="M38">
        <v>2.38</v>
      </c>
      <c r="N38">
        <f>(M38*2*PI())</f>
        <v>14.953981031087414</v>
      </c>
      <c r="O38">
        <f>(K38/1000)</f>
        <v>3.4750000000000001</v>
      </c>
      <c r="R38">
        <v>109</v>
      </c>
      <c r="S38">
        <v>7734</v>
      </c>
      <c r="T38">
        <v>7801</v>
      </c>
      <c r="U38">
        <v>7767</v>
      </c>
      <c r="V38">
        <v>670</v>
      </c>
      <c r="W38">
        <v>1.49</v>
      </c>
      <c r="X38">
        <f t="shared" si="0"/>
        <v>9.3619461076975838</v>
      </c>
      <c r="Y38">
        <f t="shared" si="1"/>
        <v>7.7670000000000003</v>
      </c>
    </row>
    <row r="39" spans="8:25" x14ac:dyDescent="0.4">
      <c r="H39">
        <v>40</v>
      </c>
      <c r="I39">
        <v>3496</v>
      </c>
      <c r="J39">
        <v>3538</v>
      </c>
      <c r="K39">
        <v>3517</v>
      </c>
      <c r="L39">
        <v>420</v>
      </c>
      <c r="M39">
        <v>2.38</v>
      </c>
      <c r="N39">
        <f>(M39*2*PI())</f>
        <v>14.953981031087414</v>
      </c>
      <c r="O39">
        <f>(K39/1000)</f>
        <v>3.5169999999999999</v>
      </c>
      <c r="R39">
        <v>110</v>
      </c>
      <c r="S39">
        <v>7801</v>
      </c>
      <c r="T39">
        <v>7868</v>
      </c>
      <c r="U39">
        <v>7834</v>
      </c>
      <c r="V39">
        <v>670</v>
      </c>
      <c r="W39">
        <v>1.49</v>
      </c>
      <c r="X39">
        <f t="shared" si="0"/>
        <v>9.3619461076975838</v>
      </c>
      <c r="Y39">
        <f t="shared" si="1"/>
        <v>7.8339999999999996</v>
      </c>
    </row>
    <row r="40" spans="8:25" x14ac:dyDescent="0.4">
      <c r="H40">
        <v>41</v>
      </c>
      <c r="I40">
        <v>3538</v>
      </c>
      <c r="J40">
        <v>3581</v>
      </c>
      <c r="K40">
        <v>3559</v>
      </c>
      <c r="L40">
        <v>430</v>
      </c>
      <c r="M40">
        <v>2.33</v>
      </c>
      <c r="N40">
        <f>(M40*2*PI())</f>
        <v>14.639821765728437</v>
      </c>
      <c r="O40">
        <f>(K40/1000)</f>
        <v>3.5590000000000002</v>
      </c>
      <c r="R40">
        <v>111</v>
      </c>
      <c r="S40">
        <v>7868</v>
      </c>
      <c r="T40">
        <v>7936</v>
      </c>
      <c r="U40">
        <v>7902</v>
      </c>
      <c r="V40">
        <v>680</v>
      </c>
      <c r="W40">
        <v>1.47</v>
      </c>
      <c r="X40">
        <f t="shared" si="0"/>
        <v>9.2362824015539911</v>
      </c>
      <c r="Y40">
        <f t="shared" si="1"/>
        <v>7.9020000000000001</v>
      </c>
    </row>
    <row r="41" spans="8:25" x14ac:dyDescent="0.4">
      <c r="H41">
        <v>42</v>
      </c>
      <c r="I41">
        <v>3581</v>
      </c>
      <c r="J41">
        <v>3624</v>
      </c>
      <c r="K41">
        <v>3602</v>
      </c>
      <c r="L41">
        <v>430</v>
      </c>
      <c r="M41">
        <v>2.33</v>
      </c>
      <c r="N41">
        <f>(M41*2*PI())</f>
        <v>14.639821765728437</v>
      </c>
      <c r="O41">
        <f>(K41/1000)</f>
        <v>3.6019999999999999</v>
      </c>
      <c r="R41">
        <v>112</v>
      </c>
      <c r="S41">
        <v>7936</v>
      </c>
      <c r="T41">
        <v>8002</v>
      </c>
      <c r="U41">
        <v>7969</v>
      </c>
      <c r="V41">
        <v>660</v>
      </c>
      <c r="W41">
        <v>1.52</v>
      </c>
      <c r="X41">
        <f t="shared" si="0"/>
        <v>9.5504416669129704</v>
      </c>
      <c r="Y41">
        <f t="shared" si="1"/>
        <v>7.9690000000000003</v>
      </c>
    </row>
    <row r="42" spans="8:25" x14ac:dyDescent="0.4">
      <c r="H42">
        <v>43</v>
      </c>
      <c r="I42">
        <v>3624</v>
      </c>
      <c r="J42">
        <v>3666</v>
      </c>
      <c r="K42">
        <v>3645</v>
      </c>
      <c r="L42">
        <v>420</v>
      </c>
      <c r="M42">
        <v>2.38</v>
      </c>
      <c r="N42">
        <f>(M42*2*PI())</f>
        <v>14.953981031087414</v>
      </c>
      <c r="O42">
        <f>(K42/1000)</f>
        <v>3.645</v>
      </c>
      <c r="R42">
        <v>113</v>
      </c>
      <c r="S42">
        <v>8002</v>
      </c>
      <c r="T42">
        <v>8070</v>
      </c>
      <c r="U42">
        <v>8036</v>
      </c>
      <c r="V42">
        <v>680</v>
      </c>
      <c r="W42">
        <v>1.47</v>
      </c>
      <c r="X42">
        <f t="shared" si="0"/>
        <v>9.2362824015539911</v>
      </c>
      <c r="Y42">
        <f t="shared" si="1"/>
        <v>8.0359999999999996</v>
      </c>
    </row>
    <row r="43" spans="8:25" x14ac:dyDescent="0.4">
      <c r="H43">
        <v>44</v>
      </c>
      <c r="I43">
        <v>3666</v>
      </c>
      <c r="J43">
        <v>3709</v>
      </c>
      <c r="K43">
        <v>3687</v>
      </c>
      <c r="L43">
        <v>430</v>
      </c>
      <c r="M43">
        <v>2.33</v>
      </c>
      <c r="N43">
        <f>(M43*2*PI())</f>
        <v>14.639821765728437</v>
      </c>
      <c r="O43">
        <f>(K43/1000)</f>
        <v>3.6869999999999998</v>
      </c>
      <c r="R43">
        <v>114</v>
      </c>
      <c r="S43">
        <v>8070</v>
      </c>
      <c r="T43">
        <v>8136</v>
      </c>
      <c r="U43">
        <v>8103</v>
      </c>
      <c r="V43">
        <v>660</v>
      </c>
      <c r="W43">
        <v>1.52</v>
      </c>
      <c r="X43">
        <f t="shared" si="0"/>
        <v>9.5504416669129704</v>
      </c>
      <c r="Y43">
        <f t="shared" si="1"/>
        <v>8.1029999999999998</v>
      </c>
    </row>
    <row r="44" spans="8:25" x14ac:dyDescent="0.4">
      <c r="H44">
        <v>45</v>
      </c>
      <c r="I44">
        <v>3709</v>
      </c>
      <c r="J44">
        <v>3751</v>
      </c>
      <c r="K44">
        <v>3730</v>
      </c>
      <c r="L44">
        <v>420</v>
      </c>
      <c r="M44">
        <v>2.38</v>
      </c>
      <c r="N44">
        <f>(M44*2*PI())</f>
        <v>14.953981031087414</v>
      </c>
      <c r="O44">
        <f>(K44/1000)</f>
        <v>3.73</v>
      </c>
      <c r="R44">
        <v>115</v>
      </c>
      <c r="S44">
        <v>8136</v>
      </c>
      <c r="T44">
        <v>8204</v>
      </c>
      <c r="U44">
        <v>8170</v>
      </c>
      <c r="V44">
        <v>680</v>
      </c>
      <c r="W44">
        <v>1.47</v>
      </c>
      <c r="X44">
        <f t="shared" si="0"/>
        <v>9.2362824015539911</v>
      </c>
      <c r="Y44">
        <f t="shared" si="1"/>
        <v>8.17</v>
      </c>
    </row>
    <row r="45" spans="8:25" x14ac:dyDescent="0.4">
      <c r="H45">
        <v>46</v>
      </c>
      <c r="I45">
        <v>3751</v>
      </c>
      <c r="J45">
        <v>3794</v>
      </c>
      <c r="K45">
        <v>3772</v>
      </c>
      <c r="L45">
        <v>430</v>
      </c>
      <c r="M45">
        <v>2.33</v>
      </c>
      <c r="N45">
        <f>(M45*2*PI())</f>
        <v>14.639821765728437</v>
      </c>
      <c r="O45">
        <f>(K45/1000)</f>
        <v>3.7719999999999998</v>
      </c>
      <c r="R45">
        <v>116</v>
      </c>
      <c r="S45">
        <v>8204</v>
      </c>
      <c r="T45">
        <v>8270</v>
      </c>
      <c r="U45">
        <v>8237</v>
      </c>
      <c r="V45">
        <v>660</v>
      </c>
      <c r="W45">
        <v>1.52</v>
      </c>
      <c r="X45">
        <f t="shared" si="0"/>
        <v>9.5504416669129704</v>
      </c>
      <c r="Y45">
        <f t="shared" si="1"/>
        <v>8.2370000000000001</v>
      </c>
    </row>
    <row r="46" spans="8:25" x14ac:dyDescent="0.4">
      <c r="H46">
        <v>47</v>
      </c>
      <c r="I46">
        <v>3794</v>
      </c>
      <c r="J46">
        <v>3836</v>
      </c>
      <c r="K46">
        <v>3815</v>
      </c>
      <c r="L46">
        <v>420</v>
      </c>
      <c r="M46">
        <v>2.38</v>
      </c>
      <c r="N46">
        <f>(M46*2*PI())</f>
        <v>14.953981031087414</v>
      </c>
      <c r="O46">
        <f>(K46/1000)</f>
        <v>3.8149999999999999</v>
      </c>
      <c r="R46">
        <v>117</v>
      </c>
      <c r="S46">
        <v>8270</v>
      </c>
      <c r="T46">
        <v>8338</v>
      </c>
      <c r="U46">
        <v>8304</v>
      </c>
      <c r="V46">
        <v>680</v>
      </c>
      <c r="W46">
        <v>1.47</v>
      </c>
      <c r="X46">
        <f t="shared" si="0"/>
        <v>9.2362824015539911</v>
      </c>
      <c r="Y46">
        <f t="shared" si="1"/>
        <v>8.3040000000000003</v>
      </c>
    </row>
    <row r="47" spans="8:25" x14ac:dyDescent="0.4">
      <c r="H47">
        <v>48</v>
      </c>
      <c r="I47">
        <v>3836</v>
      </c>
      <c r="J47">
        <v>3879</v>
      </c>
      <c r="K47">
        <v>3857</v>
      </c>
      <c r="L47">
        <v>430</v>
      </c>
      <c r="M47">
        <v>2.33</v>
      </c>
      <c r="N47">
        <f>(M47*2*PI())</f>
        <v>14.639821765728437</v>
      </c>
      <c r="O47">
        <f>(K47/1000)</f>
        <v>3.8570000000000002</v>
      </c>
      <c r="R47">
        <v>118</v>
      </c>
      <c r="S47">
        <v>8338</v>
      </c>
      <c r="T47">
        <v>8404</v>
      </c>
      <c r="U47">
        <v>8371</v>
      </c>
      <c r="V47">
        <v>660</v>
      </c>
      <c r="W47">
        <v>1.52</v>
      </c>
      <c r="X47">
        <f t="shared" si="0"/>
        <v>9.5504416669129704</v>
      </c>
      <c r="Y47">
        <f t="shared" si="1"/>
        <v>8.3710000000000004</v>
      </c>
    </row>
    <row r="48" spans="8:25" x14ac:dyDescent="0.4">
      <c r="H48">
        <v>49</v>
      </c>
      <c r="I48">
        <v>3879</v>
      </c>
      <c r="J48">
        <v>3921</v>
      </c>
      <c r="K48">
        <v>3900</v>
      </c>
      <c r="L48">
        <v>420</v>
      </c>
      <c r="M48">
        <v>2.38</v>
      </c>
      <c r="N48">
        <f>(M48*2*PI())</f>
        <v>14.953981031087414</v>
      </c>
      <c r="O48">
        <f>(K48/1000)</f>
        <v>3.9</v>
      </c>
      <c r="R48">
        <v>119</v>
      </c>
      <c r="S48">
        <v>8404</v>
      </c>
      <c r="T48">
        <v>8472</v>
      </c>
      <c r="U48">
        <v>8438</v>
      </c>
      <c r="V48">
        <v>680</v>
      </c>
      <c r="W48">
        <v>1.47</v>
      </c>
      <c r="X48">
        <f t="shared" si="0"/>
        <v>9.2362824015539911</v>
      </c>
      <c r="Y48">
        <f t="shared" si="1"/>
        <v>8.4380000000000006</v>
      </c>
    </row>
    <row r="49" spans="8:25" x14ac:dyDescent="0.4">
      <c r="H49">
        <v>50</v>
      </c>
      <c r="I49">
        <v>3921</v>
      </c>
      <c r="J49">
        <v>3964</v>
      </c>
      <c r="K49">
        <v>3942</v>
      </c>
      <c r="L49">
        <v>430</v>
      </c>
      <c r="M49">
        <v>2.33</v>
      </c>
      <c r="N49">
        <f>(M49*2*PI())</f>
        <v>14.639821765728437</v>
      </c>
      <c r="O49">
        <f>(K49/1000)</f>
        <v>3.9420000000000002</v>
      </c>
      <c r="R49">
        <v>120</v>
      </c>
      <c r="S49">
        <v>8472</v>
      </c>
      <c r="T49">
        <v>8539</v>
      </c>
      <c r="U49">
        <v>8505</v>
      </c>
      <c r="V49">
        <v>670</v>
      </c>
      <c r="W49">
        <v>1.49</v>
      </c>
      <c r="X49">
        <f t="shared" si="0"/>
        <v>9.3619461076975838</v>
      </c>
      <c r="Y49">
        <f t="shared" si="1"/>
        <v>8.5050000000000008</v>
      </c>
    </row>
    <row r="50" spans="8:25" x14ac:dyDescent="0.4">
      <c r="H50">
        <v>51</v>
      </c>
      <c r="I50">
        <v>3964</v>
      </c>
      <c r="J50">
        <v>4006</v>
      </c>
      <c r="K50">
        <v>3985</v>
      </c>
      <c r="L50">
        <v>420</v>
      </c>
      <c r="M50">
        <v>2.38</v>
      </c>
      <c r="N50">
        <f>(M50*2*PI())</f>
        <v>14.953981031087414</v>
      </c>
      <c r="O50">
        <f>(K50/1000)</f>
        <v>3.9849999999999999</v>
      </c>
      <c r="R50">
        <v>121</v>
      </c>
      <c r="S50">
        <v>8539</v>
      </c>
      <c r="T50">
        <v>8606</v>
      </c>
      <c r="U50">
        <v>8572</v>
      </c>
      <c r="V50">
        <v>670</v>
      </c>
      <c r="W50">
        <v>1.49</v>
      </c>
      <c r="X50">
        <f t="shared" si="0"/>
        <v>9.3619461076975838</v>
      </c>
      <c r="Y50">
        <f t="shared" si="1"/>
        <v>8.5719999999999992</v>
      </c>
    </row>
    <row r="51" spans="8:25" x14ac:dyDescent="0.4">
      <c r="H51">
        <v>52</v>
      </c>
      <c r="I51">
        <v>4006</v>
      </c>
      <c r="J51">
        <v>4049</v>
      </c>
      <c r="K51">
        <v>4027</v>
      </c>
      <c r="L51">
        <v>430</v>
      </c>
      <c r="M51">
        <v>2.33</v>
      </c>
      <c r="N51">
        <f>(M51*2*PI())</f>
        <v>14.639821765728437</v>
      </c>
      <c r="O51">
        <f>(K51/1000)</f>
        <v>4.0270000000000001</v>
      </c>
      <c r="R51">
        <v>122</v>
      </c>
      <c r="S51">
        <v>8606</v>
      </c>
      <c r="T51">
        <v>8674</v>
      </c>
      <c r="U51">
        <v>8640</v>
      </c>
      <c r="V51">
        <v>680</v>
      </c>
      <c r="W51">
        <v>1.47</v>
      </c>
      <c r="X51">
        <f t="shared" si="0"/>
        <v>9.2362824015539911</v>
      </c>
      <c r="Y51">
        <f t="shared" si="1"/>
        <v>8.64</v>
      </c>
    </row>
    <row r="52" spans="8:25" x14ac:dyDescent="0.4">
      <c r="H52">
        <v>53</v>
      </c>
      <c r="I52">
        <v>4049</v>
      </c>
      <c r="J52">
        <v>4092</v>
      </c>
      <c r="K52">
        <v>4070</v>
      </c>
      <c r="L52">
        <v>430</v>
      </c>
      <c r="M52">
        <v>2.33</v>
      </c>
      <c r="N52">
        <f>(M52*2*PI())</f>
        <v>14.639821765728437</v>
      </c>
      <c r="O52">
        <f>(K52/1000)</f>
        <v>4.07</v>
      </c>
      <c r="R52">
        <v>123</v>
      </c>
      <c r="S52">
        <v>8674</v>
      </c>
      <c r="T52">
        <v>8741</v>
      </c>
      <c r="U52">
        <v>8707</v>
      </c>
      <c r="V52">
        <v>670</v>
      </c>
      <c r="W52">
        <v>1.49</v>
      </c>
      <c r="X52">
        <f t="shared" si="0"/>
        <v>9.3619461076975838</v>
      </c>
      <c r="Y52">
        <f t="shared" si="1"/>
        <v>8.7070000000000007</v>
      </c>
    </row>
    <row r="53" spans="8:25" x14ac:dyDescent="0.4">
      <c r="H53">
        <v>54</v>
      </c>
      <c r="I53">
        <v>4092</v>
      </c>
      <c r="J53">
        <v>4134</v>
      </c>
      <c r="K53">
        <v>4113</v>
      </c>
      <c r="L53">
        <v>420</v>
      </c>
      <c r="M53">
        <v>2.38</v>
      </c>
      <c r="N53">
        <f>(M53*2*PI())</f>
        <v>14.953981031087414</v>
      </c>
      <c r="O53">
        <f>(K53/1000)</f>
        <v>4.1130000000000004</v>
      </c>
      <c r="R53">
        <v>124</v>
      </c>
      <c r="S53">
        <v>8741</v>
      </c>
      <c r="T53">
        <v>8808</v>
      </c>
      <c r="U53">
        <v>8774</v>
      </c>
      <c r="V53">
        <v>670</v>
      </c>
      <c r="W53">
        <v>1.49</v>
      </c>
      <c r="X53">
        <f t="shared" si="0"/>
        <v>9.3619461076975838</v>
      </c>
      <c r="Y53">
        <f t="shared" si="1"/>
        <v>8.7739999999999991</v>
      </c>
    </row>
    <row r="54" spans="8:25" x14ac:dyDescent="0.4">
      <c r="H54">
        <v>55</v>
      </c>
      <c r="I54">
        <v>4134</v>
      </c>
      <c r="J54">
        <v>4177</v>
      </c>
      <c r="K54">
        <v>4155</v>
      </c>
      <c r="L54">
        <v>430</v>
      </c>
      <c r="M54">
        <v>2.33</v>
      </c>
      <c r="N54">
        <f>(M54*2*PI())</f>
        <v>14.639821765728437</v>
      </c>
      <c r="O54">
        <f>(K54/1000)</f>
        <v>4.1550000000000002</v>
      </c>
      <c r="R54">
        <v>125</v>
      </c>
      <c r="S54">
        <v>8808</v>
      </c>
      <c r="T54">
        <v>8876</v>
      </c>
      <c r="U54">
        <v>8842</v>
      </c>
      <c r="V54">
        <v>680</v>
      </c>
      <c r="W54">
        <v>1.47</v>
      </c>
      <c r="X54">
        <f t="shared" si="0"/>
        <v>9.2362824015539911</v>
      </c>
      <c r="Y54">
        <f t="shared" si="1"/>
        <v>8.8420000000000005</v>
      </c>
    </row>
    <row r="55" spans="8:25" x14ac:dyDescent="0.4">
      <c r="H55">
        <v>56</v>
      </c>
      <c r="I55">
        <v>4177</v>
      </c>
      <c r="J55">
        <v>4219</v>
      </c>
      <c r="K55">
        <v>4198</v>
      </c>
      <c r="L55">
        <v>420</v>
      </c>
      <c r="M55">
        <v>2.38</v>
      </c>
      <c r="N55">
        <f>(M55*2*PI())</f>
        <v>14.953981031087414</v>
      </c>
      <c r="O55">
        <f>(K55/1000)</f>
        <v>4.1980000000000004</v>
      </c>
      <c r="R55">
        <v>126</v>
      </c>
      <c r="S55">
        <v>8876</v>
      </c>
      <c r="T55">
        <v>8943</v>
      </c>
      <c r="U55">
        <v>8909</v>
      </c>
      <c r="V55">
        <v>670</v>
      </c>
      <c r="W55">
        <v>1.49</v>
      </c>
      <c r="X55">
        <f t="shared" si="0"/>
        <v>9.3619461076975838</v>
      </c>
      <c r="Y55">
        <f t="shared" si="1"/>
        <v>8.9090000000000007</v>
      </c>
    </row>
    <row r="56" spans="8:25" x14ac:dyDescent="0.4">
      <c r="H56">
        <v>57</v>
      </c>
      <c r="I56">
        <v>4219</v>
      </c>
      <c r="J56">
        <v>4262</v>
      </c>
      <c r="K56">
        <v>4240</v>
      </c>
      <c r="L56">
        <v>430</v>
      </c>
      <c r="M56">
        <v>2.33</v>
      </c>
      <c r="N56">
        <f>(M56*2*PI())</f>
        <v>14.639821765728437</v>
      </c>
      <c r="O56">
        <f>(K56/1000)</f>
        <v>4.24</v>
      </c>
      <c r="R56">
        <v>127</v>
      </c>
      <c r="S56">
        <v>8943</v>
      </c>
      <c r="T56">
        <v>9010</v>
      </c>
      <c r="U56">
        <v>8976</v>
      </c>
      <c r="V56">
        <v>670</v>
      </c>
      <c r="W56">
        <v>1.49</v>
      </c>
      <c r="X56">
        <f t="shared" si="0"/>
        <v>9.3619461076975838</v>
      </c>
      <c r="Y56">
        <f t="shared" si="1"/>
        <v>8.9760000000000009</v>
      </c>
    </row>
    <row r="57" spans="8:25" x14ac:dyDescent="0.4">
      <c r="H57">
        <v>58</v>
      </c>
      <c r="I57">
        <v>4262</v>
      </c>
      <c r="J57">
        <v>4304</v>
      </c>
      <c r="K57">
        <v>4283</v>
      </c>
      <c r="L57">
        <v>420</v>
      </c>
      <c r="M57">
        <v>2.38</v>
      </c>
      <c r="N57">
        <f>(M57*2*PI())</f>
        <v>14.953981031087414</v>
      </c>
      <c r="O57">
        <f>(K57/1000)</f>
        <v>4.2830000000000004</v>
      </c>
      <c r="R57">
        <v>128</v>
      </c>
      <c r="S57">
        <v>9010</v>
      </c>
      <c r="T57">
        <v>9077</v>
      </c>
      <c r="U57">
        <v>9043</v>
      </c>
      <c r="V57">
        <v>670</v>
      </c>
      <c r="W57">
        <v>1.49</v>
      </c>
      <c r="X57">
        <f t="shared" si="0"/>
        <v>9.3619461076975838</v>
      </c>
      <c r="Y57">
        <f t="shared" si="1"/>
        <v>9.0429999999999993</v>
      </c>
    </row>
    <row r="58" spans="8:25" x14ac:dyDescent="0.4">
      <c r="H58">
        <v>59</v>
      </c>
      <c r="I58">
        <v>4304</v>
      </c>
      <c r="J58">
        <v>4347</v>
      </c>
      <c r="K58">
        <v>4325</v>
      </c>
      <c r="L58">
        <v>430</v>
      </c>
      <c r="M58">
        <v>2.33</v>
      </c>
      <c r="N58">
        <f>(M58*2*PI())</f>
        <v>14.639821765728437</v>
      </c>
      <c r="O58">
        <f>(K58/1000)</f>
        <v>4.3250000000000002</v>
      </c>
      <c r="R58">
        <v>129</v>
      </c>
      <c r="S58">
        <v>9077</v>
      </c>
      <c r="T58">
        <v>9145</v>
      </c>
      <c r="U58">
        <v>9111</v>
      </c>
      <c r="V58">
        <v>680</v>
      </c>
      <c r="W58">
        <v>1.47</v>
      </c>
      <c r="X58">
        <f t="shared" si="0"/>
        <v>9.2362824015539911</v>
      </c>
      <c r="Y58">
        <f t="shared" si="1"/>
        <v>9.1110000000000007</v>
      </c>
    </row>
    <row r="59" spans="8:25" x14ac:dyDescent="0.4">
      <c r="H59">
        <v>60</v>
      </c>
      <c r="I59">
        <v>4347</v>
      </c>
      <c r="J59">
        <v>4390</v>
      </c>
      <c r="K59">
        <v>4368</v>
      </c>
      <c r="L59">
        <v>430</v>
      </c>
      <c r="M59">
        <v>2.33</v>
      </c>
      <c r="N59">
        <f>(M59*2*PI())</f>
        <v>14.639821765728437</v>
      </c>
      <c r="O59">
        <f>(K59/1000)</f>
        <v>4.3680000000000003</v>
      </c>
    </row>
    <row r="60" spans="8:25" x14ac:dyDescent="0.4">
      <c r="I60">
        <v>4390</v>
      </c>
      <c r="J60">
        <v>4432</v>
      </c>
      <c r="K60">
        <v>4411</v>
      </c>
      <c r="L60">
        <v>420</v>
      </c>
      <c r="M60">
        <v>2.38</v>
      </c>
      <c r="N60">
        <f>(M60*2*PI())</f>
        <v>14.953981031087414</v>
      </c>
      <c r="O60">
        <f>(K60/1000)</f>
        <v>4.4109999999999996</v>
      </c>
    </row>
    <row r="61" spans="8:25" x14ac:dyDescent="0.4">
      <c r="I61">
        <v>4432</v>
      </c>
      <c r="J61">
        <v>4475</v>
      </c>
      <c r="K61">
        <v>4453</v>
      </c>
      <c r="L61">
        <v>430</v>
      </c>
      <c r="M61">
        <v>2.33</v>
      </c>
      <c r="N61">
        <f>(M61*2*PI())</f>
        <v>14.639821765728437</v>
      </c>
      <c r="O61">
        <f>(K61/1000)</f>
        <v>4.4530000000000003</v>
      </c>
    </row>
    <row r="62" spans="8:25" x14ac:dyDescent="0.4">
      <c r="I62">
        <v>4475</v>
      </c>
      <c r="J62">
        <v>4518</v>
      </c>
      <c r="K62">
        <v>4496</v>
      </c>
      <c r="L62">
        <v>430</v>
      </c>
      <c r="M62">
        <v>2.33</v>
      </c>
      <c r="N62">
        <f>(M62*2*PI())</f>
        <v>14.639821765728437</v>
      </c>
      <c r="O62">
        <f>(K62/1000)</f>
        <v>4.4960000000000004</v>
      </c>
    </row>
    <row r="63" spans="8:25" x14ac:dyDescent="0.4">
      <c r="I63">
        <v>4518</v>
      </c>
      <c r="J63">
        <v>4560</v>
      </c>
      <c r="K63">
        <v>4539</v>
      </c>
      <c r="L63">
        <v>420</v>
      </c>
      <c r="M63">
        <v>2.38</v>
      </c>
      <c r="N63">
        <f>(M63*2*PI())</f>
        <v>14.953981031087414</v>
      </c>
      <c r="O63">
        <f>(K63/1000)</f>
        <v>4.5389999999999997</v>
      </c>
    </row>
    <row r="64" spans="8:25" x14ac:dyDescent="0.4">
      <c r="I64">
        <v>4560</v>
      </c>
      <c r="J64">
        <v>4603</v>
      </c>
      <c r="K64">
        <v>4581</v>
      </c>
      <c r="L64">
        <v>430</v>
      </c>
      <c r="M64">
        <v>2.33</v>
      </c>
      <c r="N64">
        <f>(M64*2*PI())</f>
        <v>14.639821765728437</v>
      </c>
      <c r="O64">
        <f>(K64/1000)</f>
        <v>4.5810000000000004</v>
      </c>
    </row>
    <row r="65" spans="9:15" x14ac:dyDescent="0.4">
      <c r="I65">
        <v>4603</v>
      </c>
      <c r="J65">
        <v>4646</v>
      </c>
      <c r="K65">
        <v>4624</v>
      </c>
      <c r="L65">
        <v>430</v>
      </c>
      <c r="M65">
        <v>2.33</v>
      </c>
      <c r="N65">
        <f>(M65*2*PI())</f>
        <v>14.639821765728437</v>
      </c>
      <c r="O65">
        <f>(K65/1000)</f>
        <v>4.6239999999999997</v>
      </c>
    </row>
    <row r="66" spans="9:15" x14ac:dyDescent="0.4">
      <c r="I66">
        <v>4646</v>
      </c>
      <c r="J66">
        <v>4688</v>
      </c>
      <c r="K66">
        <v>4667</v>
      </c>
      <c r="L66">
        <v>420</v>
      </c>
      <c r="M66">
        <v>2.38</v>
      </c>
      <c r="N66">
        <f>(M66*2*PI())</f>
        <v>14.953981031087414</v>
      </c>
      <c r="O66">
        <f>(K66/1000)</f>
        <v>4.6669999999999998</v>
      </c>
    </row>
    <row r="67" spans="9:15" x14ac:dyDescent="0.4">
      <c r="I67">
        <v>4688</v>
      </c>
      <c r="J67">
        <v>4731</v>
      </c>
      <c r="K67">
        <v>4709</v>
      </c>
      <c r="L67">
        <v>430</v>
      </c>
      <c r="M67">
        <v>2.33</v>
      </c>
      <c r="N67">
        <f>(M67*2*PI())</f>
        <v>14.639821765728437</v>
      </c>
      <c r="O67">
        <f>(K67/1000)</f>
        <v>4.7089999999999996</v>
      </c>
    </row>
    <row r="68" spans="9:15" x14ac:dyDescent="0.4">
      <c r="I68">
        <v>4731</v>
      </c>
      <c r="J68">
        <v>4774</v>
      </c>
      <c r="K68">
        <v>4752</v>
      </c>
      <c r="L68">
        <v>430</v>
      </c>
      <c r="M68">
        <v>2.33</v>
      </c>
      <c r="N68">
        <f>(M68*2*PI())</f>
        <v>14.639821765728437</v>
      </c>
      <c r="O68">
        <f>(K68/1000)</f>
        <v>4.7519999999999998</v>
      </c>
    </row>
    <row r="69" spans="9:15" x14ac:dyDescent="0.4">
      <c r="I69">
        <v>4774</v>
      </c>
      <c r="J69">
        <v>4816</v>
      </c>
      <c r="K69">
        <v>4795</v>
      </c>
      <c r="L69">
        <v>420</v>
      </c>
      <c r="M69">
        <v>2.38</v>
      </c>
      <c r="N69">
        <f>(M69*2*PI())</f>
        <v>14.953981031087414</v>
      </c>
      <c r="O69">
        <f>(K69/1000)</f>
        <v>4.7949999999999999</v>
      </c>
    </row>
    <row r="70" spans="9:15" x14ac:dyDescent="0.4">
      <c r="I70">
        <v>4816</v>
      </c>
      <c r="J70">
        <v>4859</v>
      </c>
      <c r="K70">
        <v>4837</v>
      </c>
      <c r="L70">
        <v>430</v>
      </c>
      <c r="M70">
        <v>2.33</v>
      </c>
      <c r="N70">
        <f>(M70*2*PI())</f>
        <v>14.639821765728437</v>
      </c>
      <c r="O70">
        <f>(K70/1000)</f>
        <v>4.8369999999999997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LiuUtin</cp:lastModifiedBy>
  <dcterms:created xsi:type="dcterms:W3CDTF">2022-10-26T00:04:19Z</dcterms:created>
  <dcterms:modified xsi:type="dcterms:W3CDTF">2022-10-26T08:27:47Z</dcterms:modified>
</cp:coreProperties>
</file>