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32" windowWidth="22932" windowHeight="9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0" i="1"/>
  <c r="H22"/>
  <c r="H21"/>
  <c r="G22"/>
  <c r="G21"/>
  <c r="G20"/>
  <c r="G12"/>
  <c r="B7"/>
  <c r="B6"/>
  <c r="B14"/>
  <c r="B15" s="1"/>
  <c r="E12"/>
  <c r="F3"/>
  <c r="F22"/>
  <c r="F21"/>
  <c r="F20"/>
  <c r="B20"/>
  <c r="G16"/>
  <c r="G15"/>
  <c r="G14"/>
  <c r="G13"/>
  <c r="F7"/>
  <c r="F6"/>
  <c r="F5"/>
  <c r="F4"/>
  <c r="E16"/>
  <c r="E15"/>
  <c r="E14"/>
  <c r="E13"/>
  <c r="B4"/>
</calcChain>
</file>

<file path=xl/sharedStrings.xml><?xml version="1.0" encoding="utf-8"?>
<sst xmlns="http://schemas.openxmlformats.org/spreadsheetml/2006/main" count="30" uniqueCount="14">
  <si>
    <t>週期T</t>
    <phoneticPr fontId="1" type="noConversion"/>
  </si>
  <si>
    <t>T^2</t>
    <phoneticPr fontId="1" type="noConversion"/>
  </si>
  <si>
    <t>圖形斜率</t>
    <phoneticPr fontId="1" type="noConversion"/>
  </si>
  <si>
    <t>誤差百分比%</t>
    <phoneticPr fontId="1" type="noConversion"/>
  </si>
  <si>
    <t>向心力(N)</t>
    <phoneticPr fontId="1" type="noConversion"/>
  </si>
  <si>
    <t>砝碼質量m(kg)</t>
    <phoneticPr fontId="1" type="noConversion"/>
  </si>
  <si>
    <t>旋轉體質量M(kg)</t>
    <phoneticPr fontId="1" type="noConversion"/>
  </si>
  <si>
    <t>半徑r(m)</t>
    <phoneticPr fontId="1" type="noConversion"/>
  </si>
  <si>
    <t>旋轉體質量M(實驗值)(kg)</t>
    <phoneticPr fontId="1" type="noConversion"/>
  </si>
  <si>
    <t>向心力(實驗值)(N)</t>
    <phoneticPr fontId="1" type="noConversion"/>
  </si>
  <si>
    <t>半徑r(m)</t>
    <phoneticPr fontId="1" type="noConversion"/>
  </si>
  <si>
    <t>1/T^2</t>
    <phoneticPr fontId="1" type="noConversion"/>
  </si>
  <si>
    <t>T^2(s^2)</t>
    <phoneticPr fontId="1" type="noConversion"/>
  </si>
  <si>
    <t>週期T(s)</t>
    <phoneticPr fontId="1" type="noConversion"/>
  </si>
</sst>
</file>

<file path=xl/styles.xml><?xml version="1.0" encoding="utf-8"?>
<styleSheet xmlns="http://schemas.openxmlformats.org/spreadsheetml/2006/main">
  <numFmts count="4">
    <numFmt numFmtId="178" formatCode="0.000000_ "/>
    <numFmt numFmtId="179" formatCode="0.000_ "/>
    <numFmt numFmtId="180" formatCode="0.00000_ "/>
    <numFmt numFmtId="181" formatCode="0.0000_ "/>
  </numFmts>
  <fonts count="3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10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Sheet1!$I$2</c:f>
              <c:strCache>
                <c:ptCount val="1"/>
                <c:pt idx="0">
                  <c:v>半徑r(m)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Sheet1!$H$3:$H$7</c:f>
              <c:numCache>
                <c:formatCode>0.000000_ </c:formatCode>
                <c:ptCount val="5"/>
                <c:pt idx="0">
                  <c:v>0.86532785290000003</c:v>
                </c:pt>
                <c:pt idx="1">
                  <c:v>1.0356725823999999</c:v>
                </c:pt>
                <c:pt idx="2">
                  <c:v>1.2243422500000001</c:v>
                </c:pt>
                <c:pt idx="3">
                  <c:v>1.3872599524000002</c:v>
                </c:pt>
                <c:pt idx="4">
                  <c:v>1.5936537599999998</c:v>
                </c:pt>
              </c:numCache>
            </c:numRef>
          </c:xVal>
          <c:yVal>
            <c:numRef>
              <c:f>Sheet1!$I$3:$I$7</c:f>
              <c:numCache>
                <c:formatCode>0.000_ </c:formatCode>
                <c:ptCount val="5"/>
                <c:pt idx="0">
                  <c:v>7.0000000000000007E-2</c:v>
                </c:pt>
                <c:pt idx="1">
                  <c:v>8.5000000000000006E-2</c:v>
                </c:pt>
                <c:pt idx="2">
                  <c:v>0.1</c:v>
                </c:pt>
                <c:pt idx="3">
                  <c:v>0.115</c:v>
                </c:pt>
                <c:pt idx="4">
                  <c:v>0.13</c:v>
                </c:pt>
              </c:numCache>
            </c:numRef>
          </c:yVal>
        </c:ser>
        <c:axId val="110883584"/>
        <c:axId val="110885120"/>
      </c:scatterChart>
      <c:valAx>
        <c:axId val="110883584"/>
        <c:scaling>
          <c:orientation val="minMax"/>
        </c:scaling>
        <c:axPos val="b"/>
        <c:numFmt formatCode="0.000000_ " sourceLinked="1"/>
        <c:tickLblPos val="nextTo"/>
        <c:crossAx val="110885120"/>
        <c:crosses val="autoZero"/>
        <c:crossBetween val="midCat"/>
      </c:valAx>
      <c:valAx>
        <c:axId val="110885120"/>
        <c:scaling>
          <c:orientation val="minMax"/>
        </c:scaling>
        <c:axPos val="l"/>
        <c:majorGridlines/>
        <c:numFmt formatCode="0.000_ " sourceLinked="1"/>
        <c:tickLblPos val="nextTo"/>
        <c:crossAx val="110883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Sheet1!$I$12:$I$16</c:f>
              <c:numCache>
                <c:formatCode>General</c:formatCode>
                <c:ptCount val="5"/>
                <c:pt idx="0">
                  <c:v>1.091381208450187</c:v>
                </c:pt>
                <c:pt idx="1">
                  <c:v>1.0280569197563605</c:v>
                </c:pt>
                <c:pt idx="2">
                  <c:v>0.90959185407025256</c:v>
                </c:pt>
                <c:pt idx="3">
                  <c:v>0.85346223844910929</c:v>
                </c:pt>
                <c:pt idx="4">
                  <c:v>0.61645275825306223</c:v>
                </c:pt>
              </c:numCache>
            </c:numRef>
          </c:xVal>
          <c:yVal>
            <c:numRef>
              <c:f>Sheet1!$J$12:$J$16</c:f>
              <c:numCache>
                <c:formatCode>0.000000_ </c:formatCode>
                <c:ptCount val="5"/>
                <c:pt idx="0">
                  <c:v>0.86847600000000014</c:v>
                </c:pt>
                <c:pt idx="1">
                  <c:v>0.77106400000000008</c:v>
                </c:pt>
                <c:pt idx="2">
                  <c:v>0.67424000000000006</c:v>
                </c:pt>
                <c:pt idx="3">
                  <c:v>0.57692600000000005</c:v>
                </c:pt>
                <c:pt idx="4">
                  <c:v>0.48069000000000006</c:v>
                </c:pt>
              </c:numCache>
            </c:numRef>
          </c:yVal>
        </c:ser>
        <c:axId val="122018048"/>
        <c:axId val="122023936"/>
      </c:scatterChart>
      <c:valAx>
        <c:axId val="122018048"/>
        <c:scaling>
          <c:orientation val="minMax"/>
        </c:scaling>
        <c:axPos val="b"/>
        <c:numFmt formatCode="General" sourceLinked="1"/>
        <c:tickLblPos val="nextTo"/>
        <c:crossAx val="122023936"/>
        <c:crosses val="autoZero"/>
        <c:crossBetween val="midCat"/>
      </c:valAx>
      <c:valAx>
        <c:axId val="122023936"/>
        <c:scaling>
          <c:orientation val="minMax"/>
        </c:scaling>
        <c:axPos val="l"/>
        <c:majorGridlines/>
        <c:numFmt formatCode="0.000000_ " sourceLinked="1"/>
        <c:tickLblPos val="nextTo"/>
        <c:crossAx val="122018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0</xdr:row>
      <xdr:rowOff>30480</xdr:rowOff>
    </xdr:from>
    <xdr:to>
      <xdr:col>17</xdr:col>
      <xdr:colOff>480060</xdr:colOff>
      <xdr:row>14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99060</xdr:rowOff>
    </xdr:from>
    <xdr:to>
      <xdr:col>17</xdr:col>
      <xdr:colOff>487680</xdr:colOff>
      <xdr:row>29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1"/>
  <sheetViews>
    <sheetView tabSelected="1" workbookViewId="0">
      <selection activeCell="H22" sqref="H22"/>
    </sheetView>
  </sheetViews>
  <sheetFormatPr defaultRowHeight="15"/>
  <cols>
    <col min="1" max="1" width="25.5" customWidth="1"/>
    <col min="4" max="4" width="17.25" customWidth="1"/>
    <col min="5" max="5" width="10.375" customWidth="1"/>
    <col min="6" max="6" width="9.625" bestFit="1" customWidth="1"/>
    <col min="7" max="7" width="18.875" customWidth="1"/>
    <col min="8" max="8" width="13.625" customWidth="1"/>
    <col min="10" max="10" width="15.5" customWidth="1"/>
    <col min="12" max="12" width="13.625" customWidth="1"/>
    <col min="14" max="14" width="14" customWidth="1"/>
    <col min="19" max="19" width="18.5" customWidth="1"/>
  </cols>
  <sheetData>
    <row r="1" spans="1:16">
      <c r="P1" s="3"/>
    </row>
    <row r="2" spans="1:16">
      <c r="A2" s="1" t="s">
        <v>6</v>
      </c>
      <c r="B2" s="1">
        <v>0.20856</v>
      </c>
      <c r="D2" s="1" t="s">
        <v>10</v>
      </c>
      <c r="E2" s="1" t="s">
        <v>13</v>
      </c>
      <c r="F2" s="1" t="s">
        <v>12</v>
      </c>
      <c r="H2" s="1" t="s">
        <v>1</v>
      </c>
      <c r="I2" s="1" t="s">
        <v>7</v>
      </c>
    </row>
    <row r="3" spans="1:16">
      <c r="A3" s="1" t="s">
        <v>5</v>
      </c>
      <c r="B3" s="1">
        <v>6.88E-2</v>
      </c>
      <c r="D3" s="6">
        <v>7.0000000000000007E-2</v>
      </c>
      <c r="E3" s="7">
        <v>0.93023</v>
      </c>
      <c r="F3" s="5">
        <f>E3^2</f>
        <v>0.86532785290000003</v>
      </c>
      <c r="H3" s="5">
        <v>0.86532785290000003</v>
      </c>
      <c r="I3" s="6">
        <v>7.0000000000000007E-2</v>
      </c>
    </row>
    <row r="4" spans="1:16">
      <c r="A4" s="1" t="s">
        <v>4</v>
      </c>
      <c r="B4" s="1">
        <f>B3*9.8</f>
        <v>0.67424000000000006</v>
      </c>
      <c r="D4" s="6">
        <v>8.5000000000000006E-2</v>
      </c>
      <c r="E4" s="7">
        <v>1.0176799999999999</v>
      </c>
      <c r="F4" s="5">
        <f>E4^2</f>
        <v>1.0356725823999999</v>
      </c>
      <c r="H4" s="5">
        <v>1.0356725823999999</v>
      </c>
      <c r="I4" s="6">
        <v>8.5000000000000006E-2</v>
      </c>
    </row>
    <row r="5" spans="1:16">
      <c r="A5" s="1" t="s">
        <v>2</v>
      </c>
      <c r="B5" s="1">
        <v>8.2900000000000001E-2</v>
      </c>
      <c r="D5" s="6">
        <v>0.1</v>
      </c>
      <c r="E5" s="7">
        <v>1.1065</v>
      </c>
      <c r="F5" s="5">
        <f>E5^2</f>
        <v>1.2243422500000001</v>
      </c>
      <c r="H5" s="5">
        <v>1.2243422500000001</v>
      </c>
      <c r="I5" s="6">
        <v>0.1</v>
      </c>
    </row>
    <row r="6" spans="1:16">
      <c r="A6" s="1" t="s">
        <v>9</v>
      </c>
      <c r="B6" s="1">
        <f>4*PI()^2*B2*B5</f>
        <v>0.68256699649432073</v>
      </c>
      <c r="D6" s="6">
        <v>0.115</v>
      </c>
      <c r="E6" s="7">
        <v>1.1778200000000001</v>
      </c>
      <c r="F6" s="5">
        <f>E6^2</f>
        <v>1.3872599524000002</v>
      </c>
      <c r="H6" s="5">
        <v>1.3872599524000002</v>
      </c>
      <c r="I6" s="6">
        <v>0.115</v>
      </c>
    </row>
    <row r="7" spans="1:16">
      <c r="A7" s="1" t="s">
        <v>3</v>
      </c>
      <c r="B7" s="4">
        <f>(B6-B4)/B4</f>
        <v>1.2350196509137207E-2</v>
      </c>
      <c r="D7" s="6">
        <v>0.13</v>
      </c>
      <c r="E7" s="7">
        <v>1.2624</v>
      </c>
      <c r="F7" s="5">
        <f>E7^2</f>
        <v>1.5936537599999998</v>
      </c>
      <c r="H7" s="5">
        <v>1.5936537599999998</v>
      </c>
      <c r="I7" s="6">
        <v>0.13</v>
      </c>
    </row>
    <row r="11" spans="1:16">
      <c r="A11" s="1" t="s">
        <v>6</v>
      </c>
      <c r="B11" s="1">
        <v>0.20856</v>
      </c>
      <c r="D11" s="1" t="s">
        <v>5</v>
      </c>
      <c r="E11" s="1" t="s">
        <v>4</v>
      </c>
      <c r="F11" s="1" t="s">
        <v>0</v>
      </c>
      <c r="G11" s="1" t="s">
        <v>11</v>
      </c>
      <c r="I11" s="1" t="s">
        <v>11</v>
      </c>
      <c r="J11" s="1" t="s">
        <v>4</v>
      </c>
    </row>
    <row r="12" spans="1:16">
      <c r="A12" s="1" t="s">
        <v>7</v>
      </c>
      <c r="B12" s="1">
        <v>8.5000000000000006E-2</v>
      </c>
      <c r="D12" s="7">
        <v>8.8620000000000004E-2</v>
      </c>
      <c r="E12" s="5">
        <f>D12*9.8</f>
        <v>0.86847600000000014</v>
      </c>
      <c r="F12" s="7">
        <v>0.95721999999999996</v>
      </c>
      <c r="G12" s="5">
        <f>1/(F12^2)</f>
        <v>1.091381208450187</v>
      </c>
      <c r="I12" s="1">
        <v>1.091381208450187</v>
      </c>
      <c r="J12" s="5">
        <v>0.86847600000000014</v>
      </c>
    </row>
    <row r="13" spans="1:16">
      <c r="A13" s="1" t="s">
        <v>2</v>
      </c>
      <c r="B13" s="1">
        <v>0.80320000000000003</v>
      </c>
      <c r="D13" s="7">
        <v>7.868E-2</v>
      </c>
      <c r="E13" s="5">
        <f t="shared" ref="E13:E16" si="0">D13*9.8</f>
        <v>0.77106400000000008</v>
      </c>
      <c r="F13" s="7">
        <v>0.98626000000000003</v>
      </c>
      <c r="G13" s="5">
        <f>1/(F13^2)</f>
        <v>1.0280569197563605</v>
      </c>
      <c r="I13" s="1">
        <v>1.0280569197563605</v>
      </c>
      <c r="J13" s="5">
        <v>0.77106400000000008</v>
      </c>
    </row>
    <row r="14" spans="1:16">
      <c r="A14" s="1" t="s">
        <v>8</v>
      </c>
      <c r="B14" s="1">
        <f>B13/(4*PI()^2*B12)</f>
        <v>0.23935639618095794</v>
      </c>
      <c r="D14" s="7">
        <v>6.88E-2</v>
      </c>
      <c r="E14" s="5">
        <f t="shared" si="0"/>
        <v>0.67424000000000006</v>
      </c>
      <c r="F14" s="7">
        <v>1.0485199999999999</v>
      </c>
      <c r="G14" s="5">
        <f>1/(F14^2)</f>
        <v>0.90959185407025256</v>
      </c>
      <c r="I14" s="1">
        <v>0.90959185407025256</v>
      </c>
      <c r="J14" s="5">
        <v>0.67424000000000006</v>
      </c>
    </row>
    <row r="15" spans="1:16">
      <c r="A15" s="1" t="s">
        <v>3</v>
      </c>
      <c r="B15" s="4">
        <f>(B14-B11)/B11</f>
        <v>0.14766204536324293</v>
      </c>
      <c r="D15" s="7">
        <v>5.8869999999999999E-2</v>
      </c>
      <c r="E15" s="5">
        <f t="shared" si="0"/>
        <v>0.57692600000000005</v>
      </c>
      <c r="F15" s="7">
        <v>1.0824499999999999</v>
      </c>
      <c r="G15" s="5">
        <f>1/(F15^2)</f>
        <v>0.85346223844910929</v>
      </c>
      <c r="I15" s="1">
        <v>0.85346223844910929</v>
      </c>
      <c r="J15" s="5">
        <v>0.57692600000000005</v>
      </c>
    </row>
    <row r="16" spans="1:16">
      <c r="D16" s="7">
        <v>4.9050000000000003E-2</v>
      </c>
      <c r="E16" s="5">
        <f t="shared" si="0"/>
        <v>0.48069000000000006</v>
      </c>
      <c r="F16" s="7">
        <v>1.2736499999999999</v>
      </c>
      <c r="G16" s="5">
        <f>1/(F16^2)</f>
        <v>0.61645275825306223</v>
      </c>
      <c r="I16" s="1">
        <v>0.61645275825306223</v>
      </c>
      <c r="J16" s="5">
        <v>0.48069000000000006</v>
      </c>
    </row>
    <row r="19" spans="1:15">
      <c r="A19" s="1" t="s">
        <v>5</v>
      </c>
      <c r="B19" s="1">
        <v>6.88E-2</v>
      </c>
      <c r="D19" s="1" t="s">
        <v>6</v>
      </c>
      <c r="E19" s="1" t="s">
        <v>0</v>
      </c>
      <c r="F19" s="1" t="s">
        <v>1</v>
      </c>
      <c r="G19" s="1" t="s">
        <v>9</v>
      </c>
      <c r="H19" s="1" t="s">
        <v>3</v>
      </c>
    </row>
    <row r="20" spans="1:15">
      <c r="A20" s="1" t="s">
        <v>4</v>
      </c>
      <c r="B20" s="1">
        <f>B19*9.8</f>
        <v>0.67424000000000006</v>
      </c>
      <c r="D20" s="1">
        <v>0.20856</v>
      </c>
      <c r="E20" s="8">
        <v>0.99770000000000003</v>
      </c>
      <c r="F20" s="1">
        <f>E20^2</f>
        <v>0.99540529000000011</v>
      </c>
      <c r="G20" s="1">
        <f>4*PI()^2*D20*0.085/F20</f>
        <v>0.70308808176316473</v>
      </c>
      <c r="H20" s="4">
        <f>(G20-B20)/B20</f>
        <v>4.2786072857090449E-2</v>
      </c>
      <c r="K20" s="2"/>
      <c r="L20" s="2"/>
      <c r="M20" s="2"/>
      <c r="N20" s="2"/>
      <c r="O20" s="2"/>
    </row>
    <row r="21" spans="1:15">
      <c r="A21" s="1" t="s">
        <v>7</v>
      </c>
      <c r="B21" s="1">
        <v>8.5000000000000006E-2</v>
      </c>
      <c r="D21" s="1">
        <v>0.15804000000000001</v>
      </c>
      <c r="E21" s="8">
        <v>0.9042</v>
      </c>
      <c r="F21" s="1">
        <f t="shared" ref="F21:F22" si="1">E21^2</f>
        <v>0.81757763999999999</v>
      </c>
      <c r="G21" s="1">
        <f t="shared" ref="G21:G22" si="2">4*PI()^2*D21*0.085/F21</f>
        <v>0.64865934328435793</v>
      </c>
      <c r="H21" s="4">
        <f>(B20-G21)/B20</f>
        <v>3.7939986823152194E-2</v>
      </c>
      <c r="K21" s="2"/>
      <c r="L21" s="2"/>
      <c r="M21" s="2"/>
      <c r="N21" s="2"/>
      <c r="O21" s="2"/>
    </row>
    <row r="22" spans="1:15">
      <c r="D22" s="1">
        <v>0.10738</v>
      </c>
      <c r="E22" s="8">
        <v>0.75700000000000001</v>
      </c>
      <c r="F22" s="1">
        <f t="shared" si="1"/>
        <v>0.57304900000000003</v>
      </c>
      <c r="G22" s="1">
        <f t="shared" si="2"/>
        <v>0.6287967713062087</v>
      </c>
      <c r="H22" s="4">
        <f>(B20-G22)/B20</f>
        <v>6.7399188262030368E-2</v>
      </c>
      <c r="K22" s="2"/>
      <c r="L22" s="2"/>
      <c r="M22" s="2"/>
      <c r="N22" s="2"/>
      <c r="O22" s="2"/>
    </row>
    <row r="23" spans="1:15">
      <c r="D23" s="2"/>
      <c r="E23" s="2"/>
      <c r="F23" s="2"/>
      <c r="K23" s="2"/>
      <c r="L23" s="2"/>
      <c r="M23" s="2"/>
      <c r="N23" s="2"/>
      <c r="O23" s="2"/>
    </row>
    <row r="24" spans="1:15">
      <c r="D24" s="2"/>
      <c r="E24" s="2"/>
      <c r="F24" s="2"/>
      <c r="K24" s="2"/>
      <c r="L24" s="2"/>
      <c r="M24" s="2"/>
      <c r="N24" s="2"/>
      <c r="O24" s="2"/>
    </row>
    <row r="25" spans="1:15">
      <c r="K25" s="2"/>
      <c r="L25" s="2"/>
      <c r="M25" s="2"/>
      <c r="N25" s="2"/>
      <c r="O25" s="2"/>
    </row>
    <row r="26" spans="1:15">
      <c r="K26" s="2"/>
      <c r="L26" s="2"/>
      <c r="M26" s="2"/>
      <c r="N26" s="2"/>
      <c r="O26" s="2"/>
    </row>
    <row r="27" spans="1:15">
      <c r="K27" s="2"/>
      <c r="L27" s="2"/>
      <c r="M27" s="2"/>
      <c r="N27" s="2"/>
      <c r="O27" s="2"/>
    </row>
    <row r="28" spans="1:15">
      <c r="K28" s="2"/>
      <c r="L28" s="2"/>
      <c r="M28" s="2"/>
      <c r="N28" s="2"/>
      <c r="O28" s="2"/>
    </row>
    <row r="29" spans="1:15">
      <c r="K29" s="2"/>
      <c r="L29" s="2"/>
      <c r="M29" s="2"/>
      <c r="N29" s="2"/>
      <c r="O29" s="2"/>
    </row>
    <row r="30" spans="1:15">
      <c r="K30" s="2"/>
      <c r="L30" s="2"/>
      <c r="M30" s="2"/>
      <c r="N30" s="2"/>
      <c r="O30" s="2"/>
    </row>
    <row r="31" spans="1:15">
      <c r="K31" s="2"/>
      <c r="L31" s="2"/>
      <c r="M31" s="2"/>
      <c r="N31" s="2"/>
      <c r="O31" s="2"/>
    </row>
    <row r="53" spans="21:23">
      <c r="U53">
        <v>892</v>
      </c>
      <c r="V53">
        <v>994</v>
      </c>
      <c r="W53">
        <v>0.98</v>
      </c>
    </row>
    <row r="54" spans="21:23">
      <c r="U54">
        <v>1197</v>
      </c>
      <c r="V54">
        <v>1298</v>
      </c>
      <c r="W54">
        <v>0.99</v>
      </c>
    </row>
    <row r="55" spans="21:23">
      <c r="U55">
        <v>1502</v>
      </c>
      <c r="V55">
        <v>1604</v>
      </c>
      <c r="W55">
        <v>0.98</v>
      </c>
    </row>
    <row r="56" spans="21:23">
      <c r="U56">
        <v>1808</v>
      </c>
      <c r="V56">
        <v>1908</v>
      </c>
      <c r="W56">
        <v>1</v>
      </c>
    </row>
    <row r="57" spans="21:23">
      <c r="U57">
        <v>2111</v>
      </c>
      <c r="V57">
        <v>2212</v>
      </c>
      <c r="W57">
        <v>0.99</v>
      </c>
    </row>
    <row r="58" spans="21:23">
      <c r="U58">
        <v>2417</v>
      </c>
      <c r="V58">
        <v>2519</v>
      </c>
      <c r="W58">
        <v>0.98</v>
      </c>
    </row>
    <row r="59" spans="21:23">
      <c r="U59">
        <v>2723</v>
      </c>
      <c r="V59">
        <v>2824</v>
      </c>
      <c r="W59">
        <v>0.99</v>
      </c>
    </row>
    <row r="60" spans="21:23">
      <c r="U60">
        <v>3025</v>
      </c>
      <c r="V60">
        <v>3127</v>
      </c>
      <c r="W60">
        <v>0.98</v>
      </c>
    </row>
    <row r="61" spans="21:23">
      <c r="U61">
        <v>3329</v>
      </c>
      <c r="V61">
        <v>3430</v>
      </c>
      <c r="W61">
        <v>0.99</v>
      </c>
    </row>
    <row r="62" spans="21:23">
      <c r="U62">
        <v>3634</v>
      </c>
      <c r="V62">
        <v>3735</v>
      </c>
      <c r="W62">
        <v>0.99</v>
      </c>
    </row>
    <row r="63" spans="21:23">
      <c r="U63">
        <v>3936</v>
      </c>
      <c r="V63">
        <v>4036</v>
      </c>
      <c r="W63">
        <v>1</v>
      </c>
    </row>
    <row r="64" spans="21:23">
      <c r="U64">
        <v>4237</v>
      </c>
      <c r="V64">
        <v>4338</v>
      </c>
      <c r="W64">
        <v>0.99</v>
      </c>
    </row>
    <row r="65" spans="21:23">
      <c r="U65">
        <v>4540</v>
      </c>
      <c r="V65">
        <v>4641</v>
      </c>
      <c r="W65">
        <v>0.99</v>
      </c>
    </row>
    <row r="66" spans="21:23">
      <c r="U66">
        <v>4843</v>
      </c>
      <c r="V66">
        <v>4943</v>
      </c>
      <c r="W66">
        <v>1</v>
      </c>
    </row>
    <row r="67" spans="21:23">
      <c r="U67">
        <v>5143</v>
      </c>
      <c r="V67">
        <v>5242</v>
      </c>
      <c r="W67">
        <v>1.01</v>
      </c>
    </row>
    <row r="68" spans="21:23">
      <c r="U68">
        <v>5443</v>
      </c>
      <c r="V68">
        <v>5543</v>
      </c>
      <c r="W68">
        <v>1</v>
      </c>
    </row>
    <row r="69" spans="21:23">
      <c r="U69">
        <v>5745</v>
      </c>
      <c r="V69">
        <v>5844</v>
      </c>
      <c r="W69">
        <v>1.01</v>
      </c>
    </row>
    <row r="70" spans="21:23">
      <c r="U70">
        <v>6043</v>
      </c>
      <c r="V70">
        <v>6142</v>
      </c>
      <c r="W70">
        <v>1.01</v>
      </c>
    </row>
    <row r="71" spans="21:23">
      <c r="U71">
        <v>6341</v>
      </c>
      <c r="V71">
        <v>6440</v>
      </c>
      <c r="W71">
        <v>1.01</v>
      </c>
    </row>
    <row r="72" spans="21:23">
      <c r="U72">
        <v>6640</v>
      </c>
      <c r="V72">
        <v>6740</v>
      </c>
      <c r="W72">
        <v>1</v>
      </c>
    </row>
    <row r="73" spans="21:23">
      <c r="U73">
        <v>6938</v>
      </c>
      <c r="V73">
        <v>7037</v>
      </c>
      <c r="W73">
        <v>1.01</v>
      </c>
    </row>
    <row r="74" spans="21:23">
      <c r="U74">
        <v>7235</v>
      </c>
      <c r="V74">
        <v>7334</v>
      </c>
      <c r="W74">
        <v>1.01</v>
      </c>
    </row>
    <row r="75" spans="21:23">
      <c r="U75">
        <v>7534</v>
      </c>
      <c r="V75">
        <v>7634</v>
      </c>
      <c r="W75">
        <v>1</v>
      </c>
    </row>
    <row r="76" spans="21:23">
      <c r="U76">
        <v>7833</v>
      </c>
      <c r="V76">
        <v>7931</v>
      </c>
      <c r="W76">
        <v>1.02</v>
      </c>
    </row>
    <row r="77" spans="21:23">
      <c r="U77">
        <v>8129</v>
      </c>
      <c r="V77">
        <v>8228</v>
      </c>
      <c r="W77">
        <v>1.01</v>
      </c>
    </row>
    <row r="78" spans="21:23">
      <c r="U78">
        <v>8427</v>
      </c>
      <c r="V78">
        <v>8526</v>
      </c>
      <c r="W78">
        <v>1.01</v>
      </c>
    </row>
    <row r="79" spans="21:23">
      <c r="U79">
        <v>8726</v>
      </c>
      <c r="V79">
        <v>8825</v>
      </c>
      <c r="W79">
        <v>1.01</v>
      </c>
    </row>
    <row r="80" spans="21:23">
      <c r="U80">
        <v>9022</v>
      </c>
      <c r="V80">
        <v>9121</v>
      </c>
      <c r="W80">
        <v>1.01</v>
      </c>
    </row>
    <row r="81" spans="21:23">
      <c r="U81">
        <v>9320</v>
      </c>
      <c r="V81">
        <v>9419</v>
      </c>
      <c r="W81">
        <v>1.01</v>
      </c>
    </row>
    <row r="82" spans="21:23">
      <c r="U82">
        <v>9619</v>
      </c>
      <c r="V82">
        <v>9718</v>
      </c>
      <c r="W82">
        <v>1.01</v>
      </c>
    </row>
    <row r="83" spans="21:23">
      <c r="U83">
        <v>9916</v>
      </c>
      <c r="V83">
        <v>10015</v>
      </c>
      <c r="W83">
        <v>1.01</v>
      </c>
    </row>
    <row r="84" spans="21:23">
      <c r="U84">
        <v>10213</v>
      </c>
      <c r="V84">
        <v>10312</v>
      </c>
      <c r="W84">
        <v>1.01</v>
      </c>
    </row>
    <row r="85" spans="21:23">
      <c r="U85">
        <v>10512</v>
      </c>
      <c r="V85">
        <v>10612</v>
      </c>
      <c r="W85">
        <v>1</v>
      </c>
    </row>
    <row r="86" spans="21:23">
      <c r="U86">
        <v>10811</v>
      </c>
      <c r="V86">
        <v>10910</v>
      </c>
      <c r="W86">
        <v>1.01</v>
      </c>
    </row>
    <row r="87" spans="21:23">
      <c r="U87">
        <v>11108</v>
      </c>
      <c r="V87">
        <v>11207</v>
      </c>
      <c r="W87">
        <v>1.01</v>
      </c>
    </row>
    <row r="88" spans="21:23">
      <c r="U88">
        <v>11407</v>
      </c>
      <c r="V88">
        <v>11507</v>
      </c>
      <c r="W88">
        <v>1</v>
      </c>
    </row>
    <row r="89" spans="21:23">
      <c r="U89">
        <v>11707</v>
      </c>
      <c r="V89">
        <v>11807</v>
      </c>
      <c r="W89">
        <v>1</v>
      </c>
    </row>
    <row r="90" spans="21:23">
      <c r="U90">
        <v>12006</v>
      </c>
      <c r="V90">
        <v>12105</v>
      </c>
      <c r="W90">
        <v>1.01</v>
      </c>
    </row>
    <row r="91" spans="21:23">
      <c r="U91">
        <v>12304</v>
      </c>
      <c r="V91">
        <v>12404</v>
      </c>
      <c r="W91">
        <v>1</v>
      </c>
    </row>
    <row r="92" spans="21:23">
      <c r="U92">
        <v>12605</v>
      </c>
      <c r="V92">
        <v>12705</v>
      </c>
      <c r="W92">
        <v>1</v>
      </c>
    </row>
    <row r="93" spans="21:23">
      <c r="U93">
        <v>12905</v>
      </c>
      <c r="V93">
        <v>13005</v>
      </c>
      <c r="W93">
        <v>1</v>
      </c>
    </row>
    <row r="94" spans="21:23">
      <c r="U94">
        <v>13205</v>
      </c>
      <c r="V94">
        <v>13305</v>
      </c>
      <c r="W94">
        <v>1</v>
      </c>
    </row>
    <row r="95" spans="21:23">
      <c r="U95">
        <v>13506</v>
      </c>
      <c r="V95">
        <v>13607</v>
      </c>
      <c r="W95">
        <v>0.99</v>
      </c>
    </row>
    <row r="96" spans="21:23">
      <c r="U96">
        <v>13808</v>
      </c>
      <c r="V96">
        <v>13908</v>
      </c>
      <c r="W96">
        <v>1</v>
      </c>
    </row>
    <row r="97" spans="21:23">
      <c r="U97">
        <v>14109</v>
      </c>
      <c r="V97">
        <v>14210</v>
      </c>
      <c r="W97">
        <v>0.99</v>
      </c>
    </row>
    <row r="98" spans="21:23">
      <c r="U98">
        <v>14410</v>
      </c>
      <c r="V98">
        <v>14512</v>
      </c>
      <c r="W98">
        <v>0.98</v>
      </c>
    </row>
    <row r="99" spans="21:23">
      <c r="U99">
        <v>14713</v>
      </c>
      <c r="V99">
        <v>14814</v>
      </c>
      <c r="W99">
        <v>0.99</v>
      </c>
    </row>
    <row r="100" spans="21:23">
      <c r="U100">
        <v>15014</v>
      </c>
      <c r="V100">
        <v>15115</v>
      </c>
      <c r="W100">
        <v>0.99</v>
      </c>
    </row>
    <row r="101" spans="21:23">
      <c r="U101">
        <v>15316</v>
      </c>
      <c r="V101">
        <v>15418</v>
      </c>
      <c r="W101">
        <v>0.98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2020-10-18T16:12:26Z</dcterms:created>
  <dcterms:modified xsi:type="dcterms:W3CDTF">2020-10-19T11:28:58Z</dcterms:modified>
</cp:coreProperties>
</file>