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600" yWindow="48" windowWidth="12240" windowHeight="5748" activeTab="2"/>
  </bookViews>
  <sheets>
    <sheet name="常備預算書" sheetId="4" r:id="rId1"/>
    <sheet name="舊常備預算書" sheetId="6" r:id="rId2"/>
    <sheet name="活動預算書" sheetId="5" r:id="rId3"/>
    <sheet name="舊活動預算書" sheetId="7" r:id="rId4"/>
  </sheets>
  <calcPr calcId="124519" concurrentCalc="0"/>
</workbook>
</file>

<file path=xl/calcChain.xml><?xml version="1.0" encoding="utf-8"?>
<calcChain xmlns="http://schemas.openxmlformats.org/spreadsheetml/2006/main">
  <c r="E7" i="7"/>
  <c r="F11"/>
  <c r="F16"/>
  <c r="F15"/>
  <c r="F14"/>
  <c r="F13"/>
  <c r="F12"/>
  <c r="F10"/>
  <c r="F9"/>
  <c r="F8"/>
  <c r="E6"/>
  <c r="E3" i="6"/>
  <c r="F10"/>
  <c r="F9"/>
  <c r="F8"/>
  <c r="F7"/>
  <c r="F6"/>
  <c r="F5"/>
  <c r="F4"/>
  <c r="E7" i="5"/>
  <c r="F15"/>
  <c r="E6"/>
  <c r="F16"/>
  <c r="F14"/>
  <c r="F13"/>
  <c r="F12"/>
  <c r="F11"/>
  <c r="F10"/>
  <c r="F9"/>
  <c r="F8"/>
  <c r="E17" i="4"/>
  <c r="F24"/>
  <c r="F19" l="1"/>
  <c r="F20"/>
  <c r="F21"/>
  <c r="F22"/>
  <c r="F23"/>
  <c r="F18"/>
</calcChain>
</file>

<file path=xl/sharedStrings.xml><?xml version="1.0" encoding="utf-8"?>
<sst xmlns="http://schemas.openxmlformats.org/spreadsheetml/2006/main" count="134" uniqueCount="77">
  <si>
    <t>編號</t>
  </si>
  <si>
    <t>科目名稱</t>
  </si>
  <si>
    <t>本期預算數</t>
  </si>
  <si>
    <t>說明</t>
  </si>
  <si>
    <t>期入</t>
  </si>
  <si>
    <t>%</t>
  </si>
  <si>
    <t>期出</t>
  </si>
  <si>
    <t>本期常備總支出</t>
  </si>
  <si>
    <t>編號</t>
    <phoneticPr fontId="2" type="noConversion"/>
  </si>
  <si>
    <t>本期活動總支出</t>
    <phoneticPr fontId="2" type="noConversion"/>
  </si>
  <si>
    <t>本期總收入</t>
    <phoneticPr fontId="2" type="noConversion"/>
  </si>
  <si>
    <t>前期結餘</t>
    <phoneticPr fontId="2" type="noConversion"/>
  </si>
  <si>
    <t>學生會費</t>
    <phoneticPr fontId="2" type="noConversion"/>
  </si>
  <si>
    <t>學校補助</t>
    <phoneticPr fontId="2" type="noConversion"/>
  </si>
  <si>
    <t>活動收入</t>
    <phoneticPr fontId="2" type="noConversion"/>
  </si>
  <si>
    <t>捐款贊助</t>
    <phoneticPr fontId="2" type="noConversion"/>
  </si>
  <si>
    <t>利息收入</t>
    <phoneticPr fontId="2" type="noConversion"/>
  </si>
  <si>
    <t>雜項收入</t>
    <phoneticPr fontId="2" type="noConversion"/>
  </si>
  <si>
    <t>學生會第一會期一常提案，預算案第一頁</t>
    <phoneticPr fontId="2" type="noConversion"/>
  </si>
  <si>
    <t>國立臺灣師範大學第19屆學生自治會第一預算執行期常備預算書</t>
    <phoneticPr fontId="2" type="noConversion"/>
  </si>
  <si>
    <t>學生議會</t>
    <phoneticPr fontId="2" type="noConversion"/>
  </si>
  <si>
    <t>常務委員會</t>
    <phoneticPr fontId="2" type="noConversion"/>
  </si>
  <si>
    <t>部門行政費</t>
    <phoneticPr fontId="2" type="noConversion"/>
  </si>
  <si>
    <t>通訊費</t>
    <phoneticPr fontId="2" type="noConversion"/>
  </si>
  <si>
    <t>便當費</t>
    <phoneticPr fontId="2" type="noConversion"/>
  </si>
  <si>
    <t>雜支</t>
    <phoneticPr fontId="2" type="noConversion"/>
  </si>
  <si>
    <t>議長500(元)x1(人)x4(月)+副議長200(元)x1(人)x4(月)=2800。共四個月。</t>
    <phoneticPr fontId="2" type="noConversion"/>
  </si>
  <si>
    <t>80(元)x60(人)x2(次)，實報實銷</t>
    <phoneticPr fontId="2" type="noConversion"/>
  </si>
  <si>
    <t>印刷費</t>
    <phoneticPr fontId="2" type="noConversion"/>
  </si>
  <si>
    <t>法規或相關會議資料等，實報實銷。另印製會議規範發予出席議員參閱。</t>
    <phoneticPr fontId="2" type="noConversion"/>
  </si>
  <si>
    <t>文具、資料夾、資料袋等行政用品，實報實銷</t>
    <phoneticPr fontId="2" type="noConversion"/>
  </si>
  <si>
    <t>第一預備金</t>
    <phoneticPr fontId="2" type="noConversion"/>
  </si>
  <si>
    <t>第一預算執行期103/06/11~103/09/22</t>
    <phoneticPr fontId="2" type="noConversion"/>
  </si>
  <si>
    <t>本期結餘</t>
    <phoneticPr fontId="2" type="noConversion"/>
  </si>
  <si>
    <t>第一預備金</t>
    <phoneticPr fontId="2" type="noConversion"/>
  </si>
  <si>
    <t>第二預備金</t>
    <phoneticPr fontId="2" type="noConversion"/>
  </si>
  <si>
    <t>部門預備金，約為該款各項總額5%，限用於支付該款項預算不足之部分，不得用於支付未列預算表上之額外款項。</t>
    <phoneticPr fontId="2" type="noConversion"/>
  </si>
  <si>
    <t>總預備金，約為各款總額5%，限用於不可抗力之外力因素所需被迫使用之經費。</t>
    <phoneticPr fontId="2" type="noConversion"/>
  </si>
  <si>
    <t>學生會第一會期一常提案，預算案第二頁</t>
    <phoneticPr fontId="2" type="noConversion"/>
  </si>
  <si>
    <t>國立臺灣師範大學第19屆學生自治會第一預算執行期活動預算書</t>
    <phoneticPr fontId="12" type="noConversion"/>
  </si>
  <si>
    <t>第一預算執行期：103年6月11日至103年9月22日</t>
    <phoneticPr fontId="2" type="noConversion"/>
  </si>
  <si>
    <t>活動企劃書詳如附件二</t>
    <phoneticPr fontId="2" type="noConversion"/>
  </si>
  <si>
    <t>手冊印刷費</t>
    <phoneticPr fontId="2" type="noConversion"/>
  </si>
  <si>
    <t>講師費</t>
    <phoneticPr fontId="2" type="noConversion"/>
  </si>
  <si>
    <t>講師交通費</t>
    <phoneticPr fontId="2" type="noConversion"/>
  </si>
  <si>
    <t>餐費</t>
    <phoneticPr fontId="2" type="noConversion"/>
  </si>
  <si>
    <t>工讀費</t>
    <phoneticPr fontId="2" type="noConversion"/>
  </si>
  <si>
    <t>其他未考慮之支出</t>
    <phoneticPr fontId="2" type="noConversion"/>
  </si>
  <si>
    <t>70360x0.05</t>
    <phoneticPr fontId="2" type="noConversion"/>
  </si>
  <si>
    <t>學生自治相關
營隊補助費</t>
    <phoneticPr fontId="2" type="noConversion"/>
  </si>
  <si>
    <t>名片製作費</t>
    <phoneticPr fontId="2" type="noConversion"/>
  </si>
  <si>
    <t>估計十人需要在營隊中發送名片，3(盒)x100(元)x10(人)，實報實銷。</t>
    <phoneticPr fontId="2" type="noConversion"/>
  </si>
  <si>
    <t>鼓勵議員參加暑期的學生自治相關營隊。以每人補助半價為原則，需提供證書，若超
過則均分。計算方式為估計十人報名中華議事研習營，3850x0.5x10=19250</t>
    <phoneticPr fontId="2" type="noConversion"/>
  </si>
  <si>
    <t>依第一預備金說明編列</t>
    <phoneticPr fontId="2" type="noConversion"/>
  </si>
  <si>
    <t>宣傳設計費</t>
    <phoneticPr fontId="12" type="noConversion"/>
  </si>
  <si>
    <t>80(元)x60(人)</t>
    <phoneticPr fontId="2" type="noConversion"/>
  </si>
  <si>
    <t>1200(元)x(1.5+1.5+3+2+2+2+1+2)=18000，1600x1.5=2400</t>
    <phoneticPr fontId="2" type="noConversion"/>
  </si>
  <si>
    <t>115(元)x20(小時)x2(人)</t>
    <phoneticPr fontId="2" type="noConversion"/>
  </si>
  <si>
    <t>第一天中晚餐80x60x2，第二天午餐80x60，第二天餐盒80x60</t>
    <phoneticPr fontId="2" type="noConversion"/>
  </si>
  <si>
    <t>實報實銷</t>
    <phoneticPr fontId="2" type="noConversion"/>
  </si>
  <si>
    <t>請美術設計專長同學協助網宣製圖</t>
    <phoneticPr fontId="2" type="noConversion"/>
  </si>
  <si>
    <t>餐費320+手冊80=400，400x0.75=300，300x5</t>
    <phoneticPr fontId="2" type="noConversion"/>
  </si>
  <si>
    <t>外校報名費</t>
    <phoneticPr fontId="2" type="noConversion"/>
  </si>
  <si>
    <t>議研營補助費</t>
    <phoneticPr fontId="2" type="noConversion"/>
  </si>
  <si>
    <t>正副議長名片3(盒)x100(元)x10(人)，及其他未考慮到的臨時支出，實報實銷。共1200元。</t>
    <phoneticPr fontId="2" type="noConversion"/>
  </si>
  <si>
    <t>37600x0.5=1880</t>
    <phoneticPr fontId="2" type="noConversion"/>
  </si>
  <si>
    <t>張開自由之翼──2014暑期師大學生自治研習營</t>
    <phoneticPr fontId="2" type="noConversion"/>
  </si>
  <si>
    <t>學生自治動起來！2014師大
學生議會暑期培力營隊</t>
    <phoneticPr fontId="2" type="noConversion"/>
  </si>
  <si>
    <t>活動企劃書詳如附件</t>
    <phoneticPr fontId="2" type="noConversion"/>
  </si>
  <si>
    <t>宣傳印刷費</t>
    <phoneticPr fontId="12" type="noConversion"/>
  </si>
  <si>
    <t>住宿費</t>
    <phoneticPr fontId="2" type="noConversion"/>
  </si>
  <si>
    <t>1870(師大會館四人房)x10</t>
    <phoneticPr fontId="2" type="noConversion"/>
  </si>
  <si>
    <t>80(元)x40(人)</t>
    <phoneticPr fontId="2" type="noConversion"/>
  </si>
  <si>
    <t>1200(元)x1.5(小時)x5=9000，1600x2x2=9600</t>
    <phoneticPr fontId="2" type="noConversion"/>
  </si>
  <si>
    <t>第一天中晚餐80x40x2，第二天早餐40x40，第二天午餐80x40，第二天餐盒80x40</t>
    <phoneticPr fontId="2" type="noConversion"/>
  </si>
  <si>
    <t>海報印刷(千業印刷500張150磅全開約5000元)</t>
    <phoneticPr fontId="2" type="noConversion"/>
  </si>
  <si>
    <t>依法規編列之活動預備金</t>
    <phoneticPr fontId="2" type="noConversion"/>
  </si>
</sst>
</file>

<file path=xl/styles.xml><?xml version="1.0" encoding="utf-8"?>
<styleSheet xmlns="http://schemas.openxmlformats.org/spreadsheetml/2006/main">
  <numFmts count="9">
    <numFmt numFmtId="43" formatCode="_-* #,##0.00_-;\-* #,##0.00_-;_-* &quot;-&quot;??_-;_-@_-"/>
    <numFmt numFmtId="176" formatCode="0.0%"/>
    <numFmt numFmtId="177" formatCode="&quot;$&quot;#,##0_);\(&quot;$&quot;#,##0\)"/>
    <numFmt numFmtId="178" formatCode="0.0000_);\(0.0000\)"/>
    <numFmt numFmtId="179" formatCode="#,##0_);[Red]\(#,##0\)"/>
    <numFmt numFmtId="180" formatCode="_-* #,##0_-;\-* #,##0_-;_-* &quot;-&quot;??_-;_-@_-"/>
    <numFmt numFmtId="181" formatCode="#,##0_);\(#,##0\)"/>
    <numFmt numFmtId="182" formatCode="_-* #,##0.00_-;\-* #,##0.00_-;_-* \-??_-;_-@_-"/>
    <numFmt numFmtId="183" formatCode="#,##0;[Red]#,##0"/>
  </numFmts>
  <fonts count="20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新細明體"/>
      <family val="1"/>
      <charset val="136"/>
      <scheme val="minor"/>
    </font>
    <font>
      <sz val="12"/>
      <color indexed="8"/>
      <name val="新細明體"/>
      <family val="1"/>
      <charset val="136"/>
    </font>
    <font>
      <b/>
      <sz val="10"/>
      <color indexed="8"/>
      <name val="標楷體"/>
      <family val="4"/>
      <charset val="136"/>
    </font>
    <font>
      <sz val="10"/>
      <color indexed="8"/>
      <name val="標楷體"/>
      <family val="4"/>
      <charset val="136"/>
    </font>
    <font>
      <b/>
      <sz val="10"/>
      <name val="標楷體"/>
      <family val="4"/>
      <charset val="136"/>
    </font>
    <font>
      <sz val="10"/>
      <color theme="1"/>
      <name val="標楷體"/>
      <family val="4"/>
      <charset val="136"/>
    </font>
    <font>
      <sz val="10"/>
      <color theme="1"/>
      <name val="新細明體"/>
      <family val="2"/>
      <charset val="136"/>
      <scheme val="minor"/>
    </font>
    <font>
      <b/>
      <sz val="10"/>
      <color theme="1"/>
      <name val="標楷體"/>
      <family val="4"/>
      <charset val="136"/>
    </font>
    <font>
      <b/>
      <sz val="10"/>
      <color theme="1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12"/>
      <color theme="1"/>
      <name val="標楷體"/>
      <family val="4"/>
      <charset val="136"/>
    </font>
    <font>
      <sz val="12"/>
      <color rgb="FFFF0000"/>
      <name val="新細明體"/>
      <family val="2"/>
      <charset val="136"/>
      <scheme val="minor"/>
    </font>
    <font>
      <sz val="10"/>
      <color rgb="FFFF0000"/>
      <name val="標楷體"/>
      <family val="4"/>
      <charset val="136"/>
    </font>
    <font>
      <sz val="10"/>
      <color rgb="FF3333FF"/>
      <name val="標楷體"/>
      <family val="4"/>
      <charset val="136"/>
    </font>
    <font>
      <b/>
      <sz val="10"/>
      <color rgb="FFFF0000"/>
      <name val="標楷體"/>
      <family val="4"/>
      <charset val="136"/>
    </font>
    <font>
      <sz val="10"/>
      <name val="標楷體"/>
      <family val="4"/>
      <charset val="136"/>
    </font>
    <font>
      <sz val="12"/>
      <name val="新細明體"/>
      <family val="2"/>
      <charset val="136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2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3" fontId="4" fillId="0" borderId="0" applyFont="0" applyFill="0" applyBorder="0" applyAlignment="0" applyProtection="0">
      <alignment vertical="center"/>
    </xf>
    <xf numFmtId="182" fontId="4" fillId="0" borderId="0" applyFill="0" applyBorder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</cellStyleXfs>
  <cellXfs count="124">
    <xf numFmtId="0" fontId="0" fillId="0" borderId="0" xfId="0">
      <alignment vertical="center"/>
    </xf>
    <xf numFmtId="0" fontId="5" fillId="4" borderId="1" xfId="0" applyFont="1" applyFill="1" applyBorder="1" applyAlignment="1">
      <alignment horizontal="center" vertical="center"/>
    </xf>
    <xf numFmtId="180" fontId="6" fillId="3" borderId="1" xfId="1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179" fontId="6" fillId="4" borderId="1" xfId="0" applyNumberFormat="1" applyFont="1" applyFill="1" applyBorder="1" applyAlignment="1">
      <alignment horizontal="center" vertical="center"/>
    </xf>
    <xf numFmtId="177" fontId="6" fillId="3" borderId="1" xfId="0" applyNumberFormat="1" applyFont="1" applyFill="1" applyBorder="1" applyAlignment="1">
      <alignment horizontal="center" vertical="center" wrapText="1"/>
    </xf>
    <xf numFmtId="178" fontId="6" fillId="3" borderId="1" xfId="0" applyNumberFormat="1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/>
    </xf>
    <xf numFmtId="181" fontId="5" fillId="5" borderId="1" xfId="0" applyNumberFormat="1" applyFont="1" applyFill="1" applyBorder="1" applyAlignment="1">
      <alignment horizontal="center" vertical="center"/>
    </xf>
    <xf numFmtId="177" fontId="5" fillId="5" borderId="1" xfId="0" applyNumberFormat="1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183" fontId="5" fillId="5" borderId="1" xfId="2" applyNumberFormat="1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10" fillId="6" borderId="1" xfId="3" applyFont="1" applyFill="1" applyBorder="1" applyAlignment="1">
      <alignment horizontal="center" vertical="center"/>
    </xf>
    <xf numFmtId="176" fontId="10" fillId="6" borderId="1" xfId="4" applyNumberFormat="1" applyFont="1" applyFill="1" applyBorder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177" fontId="8" fillId="2" borderId="1" xfId="5" applyNumberFormat="1" applyFont="1" applyFill="1" applyBorder="1" applyAlignment="1">
      <alignment horizontal="center" vertical="center"/>
    </xf>
    <xf numFmtId="178" fontId="8" fillId="2" borderId="1" xfId="5" applyNumberFormat="1" applyFont="1" applyFill="1" applyBorder="1" applyAlignment="1">
      <alignment horizontal="center" vertical="center"/>
    </xf>
    <xf numFmtId="179" fontId="8" fillId="2" borderId="1" xfId="5" applyNumberFormat="1" applyFont="1" applyFill="1" applyBorder="1" applyAlignment="1">
      <alignment horizontal="center" vertical="center"/>
    </xf>
    <xf numFmtId="176" fontId="8" fillId="2" borderId="1" xfId="6" applyNumberFormat="1" applyFont="1" applyFill="1" applyBorder="1" applyAlignment="1">
      <alignment horizontal="center" vertical="center"/>
    </xf>
    <xf numFmtId="0" fontId="8" fillId="6" borderId="1" xfId="5" applyFont="1" applyFill="1" applyBorder="1" applyAlignment="1">
      <alignment horizontal="center" vertical="center"/>
    </xf>
    <xf numFmtId="0" fontId="8" fillId="6" borderId="1" xfId="5" applyFont="1" applyFill="1" applyBorder="1" applyAlignment="1">
      <alignment horizontal="center" vertical="center" wrapText="1"/>
    </xf>
    <xf numFmtId="180" fontId="8" fillId="6" borderId="1" xfId="1" applyNumberFormat="1" applyFont="1" applyFill="1" applyBorder="1" applyAlignment="1">
      <alignment horizontal="center" vertical="center" wrapText="1"/>
    </xf>
    <xf numFmtId="180" fontId="8" fillId="6" borderId="1" xfId="1" applyNumberFormat="1" applyFont="1" applyFill="1" applyBorder="1" applyAlignment="1">
      <alignment horizontal="center" vertical="center"/>
    </xf>
    <xf numFmtId="10" fontId="8" fillId="6" borderId="1" xfId="4" applyNumberFormat="1" applyFont="1" applyFill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4" fillId="0" borderId="0" xfId="0" applyFont="1">
      <alignment vertical="center"/>
    </xf>
    <xf numFmtId="176" fontId="17" fillId="3" borderId="1" xfId="2" applyNumberFormat="1" applyFont="1" applyFill="1" applyBorder="1" applyAlignment="1">
      <alignment horizontal="center" vertical="center"/>
    </xf>
    <xf numFmtId="176" fontId="17" fillId="5" borderId="1" xfId="2" applyNumberFormat="1" applyFont="1" applyFill="1" applyBorder="1" applyAlignment="1">
      <alignment horizontal="center" vertical="center"/>
    </xf>
    <xf numFmtId="176" fontId="15" fillId="4" borderId="1" xfId="2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176" fontId="17" fillId="7" borderId="1" xfId="2" applyNumberFormat="1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0" fillId="6" borderId="0" xfId="0" applyFill="1">
      <alignment vertical="center"/>
    </xf>
    <xf numFmtId="0" fontId="18" fillId="0" borderId="1" xfId="0" applyFont="1" applyBorder="1" applyAlignment="1">
      <alignment horizontal="center" vertical="center"/>
    </xf>
    <xf numFmtId="177" fontId="18" fillId="3" borderId="1" xfId="0" applyNumberFormat="1" applyFont="1" applyFill="1" applyBorder="1" applyAlignment="1">
      <alignment horizontal="center" vertical="center" wrapText="1"/>
    </xf>
    <xf numFmtId="178" fontId="18" fillId="3" borderId="1" xfId="0" applyNumberFormat="1" applyFont="1" applyFill="1" applyBorder="1" applyAlignment="1">
      <alignment horizontal="center" vertical="center" wrapText="1"/>
    </xf>
    <xf numFmtId="180" fontId="18" fillId="3" borderId="1" xfId="1" applyNumberFormat="1" applyFont="1" applyFill="1" applyBorder="1" applyAlignment="1">
      <alignment horizontal="center" vertical="center"/>
    </xf>
    <xf numFmtId="176" fontId="18" fillId="0" borderId="1" xfId="2" applyNumberFormat="1" applyFont="1" applyBorder="1" applyAlignment="1">
      <alignment horizontal="center" vertical="center"/>
    </xf>
    <xf numFmtId="0" fontId="19" fillId="0" borderId="0" xfId="0" applyFont="1">
      <alignment vertical="center"/>
    </xf>
    <xf numFmtId="176" fontId="18" fillId="6" borderId="1" xfId="2" applyNumberFormat="1" applyFont="1" applyFill="1" applyBorder="1" applyAlignment="1">
      <alignment horizontal="center" vertical="center"/>
    </xf>
    <xf numFmtId="177" fontId="6" fillId="3" borderId="5" xfId="0" applyNumberFormat="1" applyFont="1" applyFill="1" applyBorder="1" applyAlignment="1">
      <alignment horizontal="center" vertical="center" wrapText="1"/>
    </xf>
    <xf numFmtId="178" fontId="6" fillId="3" borderId="5" xfId="0" applyNumberFormat="1" applyFont="1" applyFill="1" applyBorder="1" applyAlignment="1">
      <alignment horizontal="center" vertical="center" wrapText="1"/>
    </xf>
    <xf numFmtId="180" fontId="6" fillId="3" borderId="5" xfId="1" applyNumberFormat="1" applyFont="1" applyFill="1" applyBorder="1" applyAlignment="1">
      <alignment horizontal="center" vertical="center"/>
    </xf>
    <xf numFmtId="176" fontId="18" fillId="0" borderId="5" xfId="2" applyNumberFormat="1" applyFont="1" applyBorder="1" applyAlignment="1">
      <alignment horizontal="center" vertical="center"/>
    </xf>
    <xf numFmtId="179" fontId="6" fillId="6" borderId="1" xfId="0" applyNumberFormat="1" applyFont="1" applyFill="1" applyBorder="1" applyAlignment="1">
      <alignment vertical="center"/>
    </xf>
    <xf numFmtId="0" fontId="6" fillId="0" borderId="5" xfId="0" applyFont="1" applyBorder="1" applyAlignment="1">
      <alignment horizontal="left" vertical="center" wrapText="1"/>
    </xf>
    <xf numFmtId="0" fontId="18" fillId="0" borderId="1" xfId="0" applyFont="1" applyBorder="1" applyAlignment="1">
      <alignment horizontal="left" vertical="center" wrapText="1"/>
    </xf>
    <xf numFmtId="0" fontId="6" fillId="6" borderId="1" xfId="0" applyFont="1" applyFill="1" applyBorder="1" applyAlignment="1">
      <alignment horizontal="left" vertical="center" wrapText="1"/>
    </xf>
    <xf numFmtId="0" fontId="6" fillId="6" borderId="1" xfId="0" applyFont="1" applyFill="1" applyBorder="1" applyAlignment="1">
      <alignment horizontal="left" vertical="center"/>
    </xf>
    <xf numFmtId="0" fontId="6" fillId="0" borderId="1" xfId="0" applyFont="1" applyBorder="1" applyAlignment="1">
      <alignment horizontal="left" vertical="center" wrapText="1"/>
    </xf>
    <xf numFmtId="180" fontId="8" fillId="6" borderId="4" xfId="1" applyNumberFormat="1" applyFont="1" applyFill="1" applyBorder="1" applyAlignment="1">
      <alignment horizontal="left" vertical="center" wrapText="1"/>
    </xf>
    <xf numFmtId="180" fontId="8" fillId="6" borderId="3" xfId="1" applyNumberFormat="1" applyFont="1" applyFill="1" applyBorder="1" applyAlignment="1">
      <alignment horizontal="left" vertical="center" wrapText="1"/>
    </xf>
    <xf numFmtId="0" fontId="6" fillId="0" borderId="5" xfId="0" applyFont="1" applyBorder="1" applyAlignment="1">
      <alignment horizontal="center" vertical="center"/>
    </xf>
    <xf numFmtId="180" fontId="8" fillId="6" borderId="2" xfId="1" applyNumberFormat="1" applyFont="1" applyFill="1" applyBorder="1" applyAlignment="1">
      <alignment horizontal="left" vertical="center" wrapText="1"/>
    </xf>
    <xf numFmtId="180" fontId="8" fillId="6" borderId="4" xfId="1" applyNumberFormat="1" applyFont="1" applyFill="1" applyBorder="1" applyAlignment="1">
      <alignment horizontal="left" vertical="center" wrapText="1"/>
    </xf>
    <xf numFmtId="180" fontId="8" fillId="6" borderId="3" xfId="1" applyNumberFormat="1" applyFont="1" applyFill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10" fillId="6" borderId="1" xfId="3" applyFont="1" applyFill="1" applyBorder="1" applyAlignment="1">
      <alignment horizontal="center" vertical="center"/>
    </xf>
    <xf numFmtId="180" fontId="8" fillId="6" borderId="2" xfId="1" applyNumberFormat="1" applyFont="1" applyFill="1" applyBorder="1" applyAlignment="1">
      <alignment horizontal="left" vertical="center" wrapText="1"/>
    </xf>
    <xf numFmtId="180" fontId="8" fillId="6" borderId="4" xfId="1" applyNumberFormat="1" applyFont="1" applyFill="1" applyBorder="1" applyAlignment="1">
      <alignment horizontal="left" vertical="center" wrapText="1"/>
    </xf>
    <xf numFmtId="180" fontId="8" fillId="6" borderId="3" xfId="1" applyNumberFormat="1" applyFont="1" applyFill="1" applyBorder="1" applyAlignment="1">
      <alignment horizontal="left" vertical="center" wrapText="1"/>
    </xf>
    <xf numFmtId="0" fontId="8" fillId="0" borderId="4" xfId="0" applyFont="1" applyBorder="1">
      <alignment vertical="center"/>
    </xf>
    <xf numFmtId="0" fontId="8" fillId="0" borderId="3" xfId="0" applyFont="1" applyBorder="1">
      <alignment vertical="center"/>
    </xf>
    <xf numFmtId="0" fontId="0" fillId="0" borderId="2" xfId="0" applyBorder="1">
      <alignment vertical="center"/>
    </xf>
    <xf numFmtId="0" fontId="0" fillId="0" borderId="4" xfId="0" applyBorder="1">
      <alignment vertical="center"/>
    </xf>
    <xf numFmtId="0" fontId="0" fillId="0" borderId="3" xfId="0" applyBorder="1">
      <alignment vertical="center"/>
    </xf>
    <xf numFmtId="0" fontId="8" fillId="0" borderId="2" xfId="0" applyFont="1" applyBorder="1">
      <alignment vertical="center"/>
    </xf>
    <xf numFmtId="0" fontId="5" fillId="5" borderId="2" xfId="0" applyFont="1" applyFill="1" applyBorder="1" applyAlignment="1">
      <alignment horizontal="center" vertical="center"/>
    </xf>
    <xf numFmtId="0" fontId="9" fillId="5" borderId="3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 wrapText="1"/>
    </xf>
    <xf numFmtId="0" fontId="8" fillId="2" borderId="2" xfId="5" applyFont="1" applyFill="1" applyBorder="1" applyAlignment="1">
      <alignment horizontal="left" vertical="center" wrapText="1"/>
    </xf>
    <xf numFmtId="0" fontId="0" fillId="0" borderId="3" xfId="0" applyBorder="1" applyAlignment="1">
      <alignment horizontal="left" vertical="center"/>
    </xf>
    <xf numFmtId="0" fontId="8" fillId="2" borderId="2" xfId="5" applyFont="1" applyFill="1" applyBorder="1" applyAlignment="1">
      <alignment horizontal="center" vertical="center"/>
    </xf>
    <xf numFmtId="0" fontId="8" fillId="2" borderId="4" xfId="5" applyFont="1" applyFill="1" applyBorder="1" applyAlignment="1">
      <alignment horizontal="center" vertical="center"/>
    </xf>
    <xf numFmtId="0" fontId="8" fillId="2" borderId="3" xfId="5" applyFont="1" applyFill="1" applyBorder="1" applyAlignment="1">
      <alignment horizontal="center" vertical="center"/>
    </xf>
    <xf numFmtId="180" fontId="8" fillId="6" borderId="2" xfId="1" applyNumberFormat="1" applyFont="1" applyFill="1" applyBorder="1" applyAlignment="1">
      <alignment horizontal="left" vertical="center" wrapText="1"/>
    </xf>
    <xf numFmtId="180" fontId="8" fillId="6" borderId="4" xfId="1" applyNumberFormat="1" applyFont="1" applyFill="1" applyBorder="1" applyAlignment="1">
      <alignment horizontal="left" vertical="center" wrapText="1"/>
    </xf>
    <xf numFmtId="180" fontId="8" fillId="6" borderId="3" xfId="1" applyNumberFormat="1" applyFont="1" applyFill="1" applyBorder="1" applyAlignment="1">
      <alignment horizontal="left" vertical="center" wrapText="1"/>
    </xf>
    <xf numFmtId="0" fontId="5" fillId="5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10" fillId="6" borderId="1" xfId="3" applyFont="1" applyFill="1" applyBorder="1" applyAlignment="1">
      <alignment horizontal="center" vertical="center"/>
    </xf>
    <xf numFmtId="0" fontId="10" fillId="6" borderId="8" xfId="3" applyFont="1" applyFill="1" applyBorder="1" applyAlignment="1">
      <alignment horizontal="center" vertical="center"/>
    </xf>
    <xf numFmtId="0" fontId="10" fillId="6" borderId="7" xfId="3" applyFont="1" applyFill="1" applyBorder="1" applyAlignment="1">
      <alignment horizontal="center" vertical="center"/>
    </xf>
    <xf numFmtId="0" fontId="10" fillId="6" borderId="9" xfId="3" applyFont="1" applyFill="1" applyBorder="1" applyAlignment="1">
      <alignment horizontal="center" vertical="center"/>
    </xf>
    <xf numFmtId="0" fontId="10" fillId="6" borderId="10" xfId="3" applyFont="1" applyFill="1" applyBorder="1" applyAlignment="1">
      <alignment horizontal="center" vertical="center"/>
    </xf>
    <xf numFmtId="0" fontId="10" fillId="6" borderId="12" xfId="3" applyFont="1" applyFill="1" applyBorder="1" applyAlignment="1">
      <alignment horizontal="center" vertical="center"/>
    </xf>
    <xf numFmtId="0" fontId="10" fillId="6" borderId="11" xfId="3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</cellXfs>
  <cellStyles count="12">
    <cellStyle name="Excel Built-in Comma" xfId="11"/>
    <cellStyle name="Excel Built-in Normal" xfId="10"/>
    <cellStyle name="一般" xfId="0" builtinId="0"/>
    <cellStyle name="一般 4" xfId="3"/>
    <cellStyle name="一般 5" xfId="5"/>
    <cellStyle name="一般 6" xfId="7"/>
    <cellStyle name="千分位" xfId="1" builtinId="3"/>
    <cellStyle name="千分位 2" xfId="9"/>
    <cellStyle name="千分位 3" xfId="8"/>
    <cellStyle name="百分比" xfId="2" builtinId="5"/>
    <cellStyle name="百分比 4" xfId="4"/>
    <cellStyle name="百分比 5" xfId="6"/>
  </cellStyles>
  <dxfs count="0"/>
  <tableStyles count="0" defaultTableStyle="TableStyleMedium2" defaultPivotStyle="PivotStyleLight16"/>
  <colors>
    <mruColors>
      <color rgb="FF3333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7"/>
  <sheetViews>
    <sheetView topLeftCell="B10" zoomScale="130" zoomScaleNormal="130" workbookViewId="0">
      <selection activeCell="C4" sqref="C4:F4"/>
    </sheetView>
  </sheetViews>
  <sheetFormatPr defaultRowHeight="16.2"/>
  <cols>
    <col min="1" max="1" width="5" bestFit="1" customWidth="1"/>
    <col min="2" max="2" width="14.109375" bestFit="1" customWidth="1"/>
    <col min="3" max="3" width="5.21875" bestFit="1" customWidth="1"/>
    <col min="4" max="4" width="2.44140625" bestFit="1" customWidth="1"/>
    <col min="5" max="5" width="9.5546875" bestFit="1" customWidth="1"/>
    <col min="6" max="6" width="7.6640625" style="32" bestFit="1" customWidth="1"/>
    <col min="7" max="7" width="70.33203125" customWidth="1"/>
  </cols>
  <sheetData>
    <row r="1" spans="1:7">
      <c r="A1" s="87" t="s">
        <v>18</v>
      </c>
      <c r="B1" s="88"/>
      <c r="C1" s="88"/>
      <c r="D1" s="88"/>
      <c r="E1" s="88"/>
      <c r="F1" s="88"/>
      <c r="G1" s="89"/>
    </row>
    <row r="2" spans="1:7">
      <c r="A2" s="90" t="s">
        <v>19</v>
      </c>
      <c r="B2" s="91"/>
      <c r="C2" s="91"/>
      <c r="D2" s="91"/>
      <c r="E2" s="91"/>
      <c r="F2" s="91"/>
      <c r="G2" s="92"/>
    </row>
    <row r="3" spans="1:7">
      <c r="A3" s="96" t="s">
        <v>32</v>
      </c>
      <c r="B3" s="97"/>
      <c r="C3" s="97"/>
      <c r="D3" s="97"/>
      <c r="E3" s="97"/>
      <c r="F3" s="97"/>
      <c r="G3" s="98"/>
    </row>
    <row r="4" spans="1:7">
      <c r="A4" s="93" t="s">
        <v>0</v>
      </c>
      <c r="B4" s="95" t="s">
        <v>1</v>
      </c>
      <c r="C4" s="95" t="s">
        <v>2</v>
      </c>
      <c r="D4" s="95"/>
      <c r="E4" s="95"/>
      <c r="F4" s="95"/>
      <c r="G4" s="95" t="s">
        <v>3</v>
      </c>
    </row>
    <row r="5" spans="1:7">
      <c r="A5" s="94"/>
      <c r="B5" s="95"/>
      <c r="C5" s="9" t="s">
        <v>4</v>
      </c>
      <c r="D5" s="9" t="s">
        <v>5</v>
      </c>
      <c r="E5" s="9" t="s">
        <v>6</v>
      </c>
      <c r="F5" s="33" t="s">
        <v>5</v>
      </c>
      <c r="G5" s="95"/>
    </row>
    <row r="6" spans="1:7">
      <c r="A6" s="38"/>
      <c r="B6" s="39" t="s">
        <v>10</v>
      </c>
      <c r="C6" s="39"/>
      <c r="D6" s="39"/>
      <c r="E6" s="39"/>
      <c r="F6" s="40"/>
      <c r="G6" s="39"/>
    </row>
    <row r="7" spans="1:7">
      <c r="A7" s="37"/>
      <c r="B7" s="36" t="s">
        <v>11</v>
      </c>
      <c r="C7" s="36"/>
      <c r="D7" s="36"/>
      <c r="E7" s="36"/>
      <c r="F7" s="33"/>
      <c r="G7" s="36"/>
    </row>
    <row r="8" spans="1:7">
      <c r="A8" s="37"/>
      <c r="B8" s="36" t="s">
        <v>12</v>
      </c>
      <c r="C8" s="36"/>
      <c r="D8" s="36"/>
      <c r="E8" s="36"/>
      <c r="F8" s="33"/>
      <c r="G8" s="36"/>
    </row>
    <row r="9" spans="1:7">
      <c r="A9" s="37"/>
      <c r="B9" s="36" t="s">
        <v>13</v>
      </c>
      <c r="C9" s="36"/>
      <c r="D9" s="36"/>
      <c r="E9" s="36"/>
      <c r="F9" s="33"/>
      <c r="G9" s="36"/>
    </row>
    <row r="10" spans="1:7">
      <c r="A10" s="37"/>
      <c r="B10" s="36" t="s">
        <v>14</v>
      </c>
      <c r="C10" s="36"/>
      <c r="D10" s="36"/>
      <c r="E10" s="36"/>
      <c r="F10" s="33"/>
      <c r="G10" s="36"/>
    </row>
    <row r="11" spans="1:7">
      <c r="A11" s="37"/>
      <c r="B11" s="36" t="s">
        <v>15</v>
      </c>
      <c r="C11" s="36"/>
      <c r="D11" s="36"/>
      <c r="E11" s="36"/>
      <c r="F11" s="33"/>
      <c r="G11" s="36"/>
    </row>
    <row r="12" spans="1:7">
      <c r="A12" s="37"/>
      <c r="B12" s="36" t="s">
        <v>16</v>
      </c>
      <c r="C12" s="36"/>
      <c r="D12" s="36"/>
      <c r="E12" s="36"/>
      <c r="F12" s="33"/>
      <c r="G12" s="36"/>
    </row>
    <row r="13" spans="1:7">
      <c r="A13" s="37"/>
      <c r="B13" s="36" t="s">
        <v>17</v>
      </c>
      <c r="C13" s="36"/>
      <c r="D13" s="36"/>
      <c r="E13" s="36"/>
      <c r="F13" s="33"/>
      <c r="G13" s="36"/>
    </row>
    <row r="14" spans="1:7">
      <c r="A14" s="37"/>
      <c r="B14" s="36"/>
      <c r="C14" s="36"/>
      <c r="D14" s="36"/>
      <c r="E14" s="36"/>
      <c r="F14" s="33"/>
      <c r="G14" s="36"/>
    </row>
    <row r="15" spans="1:7" s="13" customFormat="1">
      <c r="A15" s="82" t="s">
        <v>7</v>
      </c>
      <c r="B15" s="83"/>
      <c r="C15" s="11"/>
      <c r="D15" s="11"/>
      <c r="E15" s="10">
        <v>39480</v>
      </c>
      <c r="F15" s="34"/>
      <c r="G15" s="12"/>
    </row>
    <row r="16" spans="1:7">
      <c r="A16" s="84" t="s">
        <v>20</v>
      </c>
      <c r="B16" s="83"/>
      <c r="C16" s="9" t="s">
        <v>4</v>
      </c>
      <c r="D16" s="9" t="s">
        <v>5</v>
      </c>
      <c r="E16" s="9" t="s">
        <v>6</v>
      </c>
      <c r="F16" s="33" t="s">
        <v>5</v>
      </c>
      <c r="G16" s="4"/>
    </row>
    <row r="17" spans="1:7">
      <c r="A17" s="85" t="s">
        <v>21</v>
      </c>
      <c r="B17" s="86"/>
      <c r="C17" s="1"/>
      <c r="D17" s="1"/>
      <c r="E17" s="6">
        <f>SUM(E18:E24)</f>
        <v>41400</v>
      </c>
      <c r="F17" s="35">
        <v>1</v>
      </c>
      <c r="G17" s="5"/>
    </row>
    <row r="18" spans="1:7" s="50" customFormat="1">
      <c r="A18" s="45">
        <v>1</v>
      </c>
      <c r="B18" s="45" t="s">
        <v>22</v>
      </c>
      <c r="C18" s="46"/>
      <c r="D18" s="47"/>
      <c r="E18" s="48">
        <v>1000</v>
      </c>
      <c r="F18" s="49">
        <f>E18/E17</f>
        <v>2.4154589371980676E-2</v>
      </c>
      <c r="G18" s="58" t="s">
        <v>30</v>
      </c>
    </row>
    <row r="19" spans="1:7" s="44" customFormat="1">
      <c r="A19" s="43">
        <v>2</v>
      </c>
      <c r="B19" s="43" t="s">
        <v>23</v>
      </c>
      <c r="C19" s="42"/>
      <c r="D19" s="42"/>
      <c r="E19" s="56">
        <v>2800</v>
      </c>
      <c r="F19" s="51">
        <f>E19/E17</f>
        <v>6.7632850241545889E-2</v>
      </c>
      <c r="G19" s="59" t="s">
        <v>26</v>
      </c>
    </row>
    <row r="20" spans="1:7" s="44" customFormat="1">
      <c r="A20" s="43">
        <v>3</v>
      </c>
      <c r="B20" s="43" t="s">
        <v>24</v>
      </c>
      <c r="C20" s="42"/>
      <c r="D20" s="42"/>
      <c r="E20" s="56">
        <v>9600</v>
      </c>
      <c r="F20" s="51">
        <f>E20/E17</f>
        <v>0.2318840579710145</v>
      </c>
      <c r="G20" s="60" t="s">
        <v>27</v>
      </c>
    </row>
    <row r="21" spans="1:7" s="44" customFormat="1">
      <c r="A21" s="43">
        <v>4</v>
      </c>
      <c r="B21" s="43" t="s">
        <v>28</v>
      </c>
      <c r="C21" s="42"/>
      <c r="D21" s="42"/>
      <c r="E21" s="56">
        <v>3000</v>
      </c>
      <c r="F21" s="51">
        <f>E21/E17</f>
        <v>7.2463768115942032E-2</v>
      </c>
      <c r="G21" s="60" t="s">
        <v>29</v>
      </c>
    </row>
    <row r="22" spans="1:7" ht="41.4">
      <c r="A22" s="3">
        <v>5</v>
      </c>
      <c r="B22" s="68" t="s">
        <v>49</v>
      </c>
      <c r="C22" s="7"/>
      <c r="D22" s="8"/>
      <c r="E22" s="2">
        <v>20000</v>
      </c>
      <c r="F22" s="49">
        <f>E22/E17</f>
        <v>0.48309178743961351</v>
      </c>
      <c r="G22" s="61" t="s">
        <v>52</v>
      </c>
    </row>
    <row r="23" spans="1:7">
      <c r="A23" s="41">
        <v>6</v>
      </c>
      <c r="B23" s="64" t="s">
        <v>50</v>
      </c>
      <c r="C23" s="52"/>
      <c r="D23" s="53"/>
      <c r="E23" s="54">
        <v>3000</v>
      </c>
      <c r="F23" s="55">
        <f>E23/E17</f>
        <v>7.2463768115942032E-2</v>
      </c>
      <c r="G23" s="57" t="s">
        <v>51</v>
      </c>
    </row>
    <row r="24" spans="1:7">
      <c r="A24" s="3">
        <v>7</v>
      </c>
      <c r="B24" s="3" t="s">
        <v>31</v>
      </c>
      <c r="C24" s="7"/>
      <c r="D24" s="8"/>
      <c r="E24" s="2">
        <v>2000</v>
      </c>
      <c r="F24" s="49">
        <f>E24/E17</f>
        <v>4.8309178743961352E-2</v>
      </c>
      <c r="G24" s="61" t="s">
        <v>53</v>
      </c>
    </row>
    <row r="25" spans="1:7">
      <c r="A25" s="76" t="s">
        <v>33</v>
      </c>
      <c r="B25" s="77"/>
      <c r="C25" s="78"/>
      <c r="D25" s="79"/>
      <c r="E25" s="79"/>
      <c r="F25" s="79"/>
      <c r="G25" s="80"/>
    </row>
    <row r="26" spans="1:7">
      <c r="A26" s="76" t="s">
        <v>34</v>
      </c>
      <c r="B26" s="77"/>
      <c r="C26" s="81" t="s">
        <v>36</v>
      </c>
      <c r="D26" s="76"/>
      <c r="E26" s="76"/>
      <c r="F26" s="76"/>
      <c r="G26" s="77"/>
    </row>
    <row r="27" spans="1:7">
      <c r="A27" s="76" t="s">
        <v>35</v>
      </c>
      <c r="B27" s="77"/>
      <c r="C27" s="81" t="s">
        <v>37</v>
      </c>
      <c r="D27" s="79"/>
      <c r="E27" s="79"/>
      <c r="F27" s="79"/>
      <c r="G27" s="80"/>
    </row>
  </sheetData>
  <mergeCells count="16">
    <mergeCell ref="A15:B15"/>
    <mergeCell ref="A16:B16"/>
    <mergeCell ref="A17:B17"/>
    <mergeCell ref="A1:G1"/>
    <mergeCell ref="A2:G2"/>
    <mergeCell ref="A4:A5"/>
    <mergeCell ref="B4:B5"/>
    <mergeCell ref="C4:F4"/>
    <mergeCell ref="G4:G5"/>
    <mergeCell ref="A3:G3"/>
    <mergeCell ref="A25:B25"/>
    <mergeCell ref="A26:B26"/>
    <mergeCell ref="A27:B27"/>
    <mergeCell ref="C25:G25"/>
    <mergeCell ref="C26:G26"/>
    <mergeCell ref="C27:G27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3"/>
  <sheetViews>
    <sheetView topLeftCell="A8" workbookViewId="0">
      <selection activeCell="C11" sqref="C11:G11"/>
    </sheetView>
  </sheetViews>
  <sheetFormatPr defaultRowHeight="16.2"/>
  <cols>
    <col min="7" max="7" width="72.109375" customWidth="1"/>
  </cols>
  <sheetData>
    <row r="1" spans="1:7">
      <c r="A1" s="82" t="s">
        <v>7</v>
      </c>
      <c r="B1" s="83"/>
      <c r="C1" s="11"/>
      <c r="D1" s="11"/>
      <c r="E1" s="10">
        <v>39480</v>
      </c>
      <c r="F1" s="34"/>
      <c r="G1" s="71"/>
    </row>
    <row r="2" spans="1:7">
      <c r="A2" s="84" t="s">
        <v>20</v>
      </c>
      <c r="B2" s="83"/>
      <c r="C2" s="70" t="s">
        <v>4</v>
      </c>
      <c r="D2" s="70" t="s">
        <v>5</v>
      </c>
      <c r="E2" s="70" t="s">
        <v>6</v>
      </c>
      <c r="F2" s="33" t="s">
        <v>5</v>
      </c>
      <c r="G2" s="4"/>
    </row>
    <row r="3" spans="1:7">
      <c r="A3" s="85" t="s">
        <v>21</v>
      </c>
      <c r="B3" s="86"/>
      <c r="C3" s="1"/>
      <c r="D3" s="1"/>
      <c r="E3" s="6">
        <f>SUM(E4:E10)</f>
        <v>39480</v>
      </c>
      <c r="F3" s="35">
        <v>1</v>
      </c>
      <c r="G3" s="5"/>
    </row>
    <row r="4" spans="1:7" ht="69">
      <c r="A4" s="45">
        <v>1</v>
      </c>
      <c r="B4" s="45" t="s">
        <v>22</v>
      </c>
      <c r="C4" s="46"/>
      <c r="D4" s="47"/>
      <c r="E4" s="48">
        <v>1000</v>
      </c>
      <c r="F4" s="49">
        <f>E4/E3</f>
        <v>2.5329280648429583E-2</v>
      </c>
      <c r="G4" s="58" t="s">
        <v>30</v>
      </c>
    </row>
    <row r="5" spans="1:7" ht="138">
      <c r="A5" s="43">
        <v>2</v>
      </c>
      <c r="B5" s="43" t="s">
        <v>23</v>
      </c>
      <c r="C5" s="42"/>
      <c r="D5" s="42"/>
      <c r="E5" s="56">
        <v>2800</v>
      </c>
      <c r="F5" s="51">
        <f>E5/E3</f>
        <v>7.0921985815602842E-2</v>
      </c>
      <c r="G5" s="59" t="s">
        <v>26</v>
      </c>
    </row>
    <row r="6" spans="1:7">
      <c r="A6" s="43">
        <v>3</v>
      </c>
      <c r="B6" s="43" t="s">
        <v>24</v>
      </c>
      <c r="C6" s="42"/>
      <c r="D6" s="42"/>
      <c r="E6" s="56">
        <v>9600</v>
      </c>
      <c r="F6" s="51">
        <f>E6/E3</f>
        <v>0.24316109422492402</v>
      </c>
      <c r="G6" s="60" t="s">
        <v>27</v>
      </c>
    </row>
    <row r="7" spans="1:7">
      <c r="A7" s="43">
        <v>4</v>
      </c>
      <c r="B7" s="43" t="s">
        <v>28</v>
      </c>
      <c r="C7" s="42"/>
      <c r="D7" s="42"/>
      <c r="E7" s="56">
        <v>3000</v>
      </c>
      <c r="F7" s="51">
        <f>E7/E3</f>
        <v>7.598784194528875E-2</v>
      </c>
      <c r="G7" s="60" t="s">
        <v>29</v>
      </c>
    </row>
    <row r="8" spans="1:7" ht="41.4">
      <c r="A8" s="3">
        <v>5</v>
      </c>
      <c r="B8" s="68" t="s">
        <v>63</v>
      </c>
      <c r="C8" s="7"/>
      <c r="D8" s="8"/>
      <c r="E8" s="2">
        <v>20000</v>
      </c>
      <c r="F8" s="49">
        <f>E8/E3</f>
        <v>0.50658561296859173</v>
      </c>
      <c r="G8" s="61" t="s">
        <v>52</v>
      </c>
    </row>
    <row r="9" spans="1:7" ht="27.6">
      <c r="A9" s="69">
        <v>6</v>
      </c>
      <c r="B9" s="69" t="s">
        <v>25</v>
      </c>
      <c r="C9" s="52"/>
      <c r="D9" s="53"/>
      <c r="E9" s="54">
        <v>1200</v>
      </c>
      <c r="F9" s="55">
        <f>E9/E3</f>
        <v>3.0395136778115502E-2</v>
      </c>
      <c r="G9" s="57" t="s">
        <v>64</v>
      </c>
    </row>
    <row r="10" spans="1:7">
      <c r="A10" s="3">
        <v>7</v>
      </c>
      <c r="B10" s="3" t="s">
        <v>31</v>
      </c>
      <c r="C10" s="7"/>
      <c r="D10" s="8"/>
      <c r="E10" s="2">
        <v>1880</v>
      </c>
      <c r="F10" s="49">
        <f>E10/E3</f>
        <v>4.7619047619047616E-2</v>
      </c>
      <c r="G10" s="61" t="s">
        <v>65</v>
      </c>
    </row>
    <row r="11" spans="1:7">
      <c r="A11" s="76" t="s">
        <v>33</v>
      </c>
      <c r="B11" s="77"/>
      <c r="C11" s="78"/>
      <c r="D11" s="79"/>
      <c r="E11" s="79"/>
      <c r="F11" s="79"/>
      <c r="G11" s="80"/>
    </row>
    <row r="12" spans="1:7">
      <c r="A12" s="76" t="s">
        <v>31</v>
      </c>
      <c r="B12" s="77"/>
      <c r="C12" s="81" t="s">
        <v>36</v>
      </c>
      <c r="D12" s="76"/>
      <c r="E12" s="76"/>
      <c r="F12" s="76"/>
      <c r="G12" s="77"/>
    </row>
    <row r="13" spans="1:7">
      <c r="A13" s="76" t="s">
        <v>35</v>
      </c>
      <c r="B13" s="77"/>
      <c r="C13" s="81" t="s">
        <v>37</v>
      </c>
      <c r="D13" s="79"/>
      <c r="E13" s="79"/>
      <c r="F13" s="79"/>
      <c r="G13" s="80"/>
    </row>
  </sheetData>
  <mergeCells count="9">
    <mergeCell ref="A13:B13"/>
    <mergeCell ref="C13:G13"/>
    <mergeCell ref="A1:B1"/>
    <mergeCell ref="A2:B2"/>
    <mergeCell ref="A3:B3"/>
    <mergeCell ref="A11:B11"/>
    <mergeCell ref="C11:G11"/>
    <mergeCell ref="A12:B12"/>
    <mergeCell ref="C12:G12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I80"/>
  <sheetViews>
    <sheetView tabSelected="1" topLeftCell="A8" zoomScale="130" zoomScaleNormal="130" workbookViewId="0">
      <selection activeCell="G17" sqref="G17"/>
    </sheetView>
  </sheetViews>
  <sheetFormatPr defaultColWidth="15.88671875" defaultRowHeight="13.8"/>
  <cols>
    <col min="1" max="1" width="11.88671875" style="14" customWidth="1"/>
    <col min="2" max="2" width="15.88671875" style="14" customWidth="1"/>
    <col min="3" max="3" width="8.5546875" style="31" bestFit="1" customWidth="1"/>
    <col min="4" max="4" width="2.44140625" style="14" bestFit="1" customWidth="1"/>
    <col min="5" max="5" width="13.5546875" style="14" bestFit="1" customWidth="1"/>
    <col min="6" max="6" width="7.6640625" style="14" bestFit="1" customWidth="1"/>
    <col min="7" max="7" width="40.33203125" style="14" customWidth="1"/>
    <col min="8" max="9" width="5.21875" style="14" bestFit="1" customWidth="1"/>
    <col min="10" max="16384" width="15.88671875" style="14"/>
  </cols>
  <sheetData>
    <row r="1" spans="1:9" ht="16.2">
      <c r="A1" s="110" t="s">
        <v>38</v>
      </c>
      <c r="B1" s="110"/>
      <c r="C1" s="110"/>
      <c r="D1" s="110"/>
      <c r="E1" s="110"/>
      <c r="F1" s="111"/>
      <c r="G1" s="111"/>
      <c r="H1" s="111"/>
      <c r="I1" s="109"/>
    </row>
    <row r="2" spans="1:9">
      <c r="A2" s="95" t="s">
        <v>39</v>
      </c>
      <c r="B2" s="95"/>
      <c r="C2" s="95"/>
      <c r="D2" s="95"/>
      <c r="E2" s="95"/>
      <c r="F2" s="95"/>
      <c r="G2" s="95"/>
      <c r="H2" s="95"/>
      <c r="I2" s="95"/>
    </row>
    <row r="3" spans="1:9" s="15" customFormat="1">
      <c r="A3" s="112" t="s">
        <v>40</v>
      </c>
      <c r="B3" s="113"/>
      <c r="C3" s="113"/>
      <c r="D3" s="113"/>
      <c r="E3" s="113"/>
      <c r="F3" s="113"/>
      <c r="G3" s="113"/>
      <c r="H3" s="113"/>
      <c r="I3" s="114"/>
    </row>
    <row r="4" spans="1:9">
      <c r="A4" s="115" t="s">
        <v>8</v>
      </c>
      <c r="B4" s="115" t="s">
        <v>1</v>
      </c>
      <c r="C4" s="115" t="s">
        <v>2</v>
      </c>
      <c r="D4" s="115"/>
      <c r="E4" s="115"/>
      <c r="F4" s="115"/>
      <c r="G4" s="116" t="s">
        <v>3</v>
      </c>
      <c r="H4" s="117"/>
      <c r="I4" s="118"/>
    </row>
    <row r="5" spans="1:9">
      <c r="A5" s="115"/>
      <c r="B5" s="115"/>
      <c r="C5" s="18" t="s">
        <v>4</v>
      </c>
      <c r="D5" s="18" t="s">
        <v>5</v>
      </c>
      <c r="E5" s="18" t="s">
        <v>6</v>
      </c>
      <c r="F5" s="19" t="s">
        <v>5</v>
      </c>
      <c r="G5" s="119"/>
      <c r="H5" s="120"/>
      <c r="I5" s="121"/>
    </row>
    <row r="6" spans="1:9" s="20" customFormat="1" ht="16.2">
      <c r="A6" s="108" t="s">
        <v>9</v>
      </c>
      <c r="B6" s="109"/>
      <c r="C6" s="11"/>
      <c r="D6" s="10"/>
      <c r="E6" s="16">
        <f>E7</f>
        <v>61500</v>
      </c>
      <c r="F6" s="17"/>
      <c r="G6" s="82"/>
      <c r="H6" s="122"/>
      <c r="I6" s="123"/>
    </row>
    <row r="7" spans="1:9" ht="33" customHeight="1">
      <c r="A7" s="100" t="s">
        <v>66</v>
      </c>
      <c r="B7" s="101"/>
      <c r="C7" s="21"/>
      <c r="D7" s="22"/>
      <c r="E7" s="23">
        <f>SUM(E8:E16)</f>
        <v>61500</v>
      </c>
      <c r="F7" s="24">
        <v>1</v>
      </c>
      <c r="G7" s="102" t="s">
        <v>68</v>
      </c>
      <c r="H7" s="103"/>
      <c r="I7" s="104"/>
    </row>
    <row r="8" spans="1:9">
      <c r="A8" s="25">
        <v>1</v>
      </c>
      <c r="B8" s="26" t="s">
        <v>54</v>
      </c>
      <c r="C8" s="27"/>
      <c r="D8" s="27"/>
      <c r="E8" s="28">
        <v>1500</v>
      </c>
      <c r="F8" s="29">
        <f>E8/E7</f>
        <v>2.4390243902439025E-2</v>
      </c>
      <c r="G8" s="105" t="s">
        <v>60</v>
      </c>
      <c r="H8" s="106"/>
      <c r="I8" s="107"/>
    </row>
    <row r="9" spans="1:9">
      <c r="A9" s="25">
        <v>2</v>
      </c>
      <c r="B9" s="26" t="s">
        <v>42</v>
      </c>
      <c r="C9" s="27"/>
      <c r="D9" s="27"/>
      <c r="E9" s="28">
        <v>4800</v>
      </c>
      <c r="F9" s="29">
        <f>E9/E7</f>
        <v>7.8048780487804878E-2</v>
      </c>
      <c r="G9" s="105" t="s">
        <v>55</v>
      </c>
      <c r="H9" s="106"/>
      <c r="I9" s="107"/>
    </row>
    <row r="10" spans="1:9">
      <c r="A10" s="25">
        <v>3</v>
      </c>
      <c r="B10" s="26" t="s">
        <v>43</v>
      </c>
      <c r="C10" s="27"/>
      <c r="D10" s="27"/>
      <c r="E10" s="28">
        <v>20400</v>
      </c>
      <c r="F10" s="29">
        <f>E10/E7</f>
        <v>0.33170731707317075</v>
      </c>
      <c r="G10" s="105" t="s">
        <v>56</v>
      </c>
      <c r="H10" s="106"/>
      <c r="I10" s="107"/>
    </row>
    <row r="11" spans="1:9">
      <c r="A11" s="25">
        <v>5</v>
      </c>
      <c r="B11" s="26" t="s">
        <v>44</v>
      </c>
      <c r="C11" s="27"/>
      <c r="D11" s="27"/>
      <c r="E11" s="28">
        <v>5000</v>
      </c>
      <c r="F11" s="29">
        <f>E11/E7</f>
        <v>8.1300813008130079E-2</v>
      </c>
      <c r="G11" s="105" t="s">
        <v>59</v>
      </c>
      <c r="H11" s="106"/>
      <c r="I11" s="107"/>
    </row>
    <row r="12" spans="1:9">
      <c r="A12" s="25">
        <v>6</v>
      </c>
      <c r="B12" s="26" t="s">
        <v>46</v>
      </c>
      <c r="C12" s="27"/>
      <c r="D12" s="27"/>
      <c r="E12" s="28">
        <v>4600</v>
      </c>
      <c r="F12" s="29">
        <f>E12/E7</f>
        <v>7.4796747967479676E-2</v>
      </c>
      <c r="G12" s="105" t="s">
        <v>57</v>
      </c>
      <c r="H12" s="106"/>
      <c r="I12" s="107"/>
    </row>
    <row r="13" spans="1:9">
      <c r="A13" s="25">
        <v>7</v>
      </c>
      <c r="B13" s="26" t="s">
        <v>25</v>
      </c>
      <c r="C13" s="27"/>
      <c r="D13" s="27"/>
      <c r="E13" s="28">
        <v>1000</v>
      </c>
      <c r="F13" s="29">
        <f>E13/E7</f>
        <v>1.6260162601626018E-2</v>
      </c>
      <c r="G13" s="105" t="s">
        <v>47</v>
      </c>
      <c r="H13" s="106"/>
      <c r="I13" s="107"/>
    </row>
    <row r="14" spans="1:9" ht="31.8" customHeight="1">
      <c r="A14" s="25">
        <v>8</v>
      </c>
      <c r="B14" s="26" t="s">
        <v>45</v>
      </c>
      <c r="C14" s="27"/>
      <c r="D14" s="27"/>
      <c r="E14" s="28">
        <v>19200</v>
      </c>
      <c r="F14" s="29">
        <f>E14/E7</f>
        <v>0.31219512195121951</v>
      </c>
      <c r="G14" s="105" t="s">
        <v>58</v>
      </c>
      <c r="H14" s="106"/>
      <c r="I14" s="107"/>
    </row>
    <row r="15" spans="1:9" ht="31.8" customHeight="1">
      <c r="A15" s="25">
        <v>9</v>
      </c>
      <c r="B15" s="26" t="s">
        <v>62</v>
      </c>
      <c r="C15" s="27">
        <v>1500</v>
      </c>
      <c r="D15" s="27"/>
      <c r="E15" s="28">
        <v>0</v>
      </c>
      <c r="F15" s="29">
        <f>E15/E7</f>
        <v>0</v>
      </c>
      <c r="G15" s="65" t="s">
        <v>61</v>
      </c>
      <c r="H15" s="66"/>
      <c r="I15" s="67"/>
    </row>
    <row r="16" spans="1:9" ht="31.8" customHeight="1">
      <c r="A16" s="25">
        <v>10</v>
      </c>
      <c r="B16" s="26" t="s">
        <v>31</v>
      </c>
      <c r="C16" s="27"/>
      <c r="D16" s="27"/>
      <c r="E16" s="28">
        <v>5000</v>
      </c>
      <c r="F16" s="29">
        <f>E16/E7</f>
        <v>8.1300813008130079E-2</v>
      </c>
      <c r="G16" s="73" t="s">
        <v>76</v>
      </c>
      <c r="H16" s="62"/>
      <c r="I16" s="63"/>
    </row>
    <row r="17" spans="1:7">
      <c r="C17" s="30"/>
    </row>
    <row r="18" spans="1:7" ht="14.25" customHeight="1">
      <c r="A18" s="99"/>
      <c r="B18" s="99"/>
      <c r="C18" s="99"/>
      <c r="D18" s="99"/>
      <c r="E18" s="99"/>
      <c r="F18" s="99"/>
      <c r="G18" s="99"/>
    </row>
    <row r="19" spans="1:7">
      <c r="A19" s="99"/>
      <c r="B19" s="99"/>
      <c r="C19" s="99"/>
      <c r="D19" s="99"/>
      <c r="E19" s="99"/>
      <c r="F19" s="99"/>
      <c r="G19" s="99"/>
    </row>
    <row r="20" spans="1:7">
      <c r="A20" s="99"/>
      <c r="B20" s="99"/>
      <c r="C20" s="99"/>
      <c r="D20" s="99"/>
      <c r="E20" s="99"/>
      <c r="F20" s="99"/>
      <c r="G20" s="99"/>
    </row>
    <row r="21" spans="1:7">
      <c r="C21" s="15"/>
    </row>
    <row r="22" spans="1:7">
      <c r="C22" s="15"/>
    </row>
    <row r="23" spans="1:7">
      <c r="C23" s="15"/>
    </row>
    <row r="24" spans="1:7">
      <c r="C24" s="15"/>
    </row>
    <row r="25" spans="1:7">
      <c r="C25" s="15"/>
    </row>
    <row r="26" spans="1:7">
      <c r="C26" s="15"/>
    </row>
    <row r="27" spans="1:7">
      <c r="C27" s="15"/>
    </row>
    <row r="28" spans="1:7">
      <c r="C28" s="15"/>
    </row>
    <row r="29" spans="1:7">
      <c r="C29" s="15"/>
    </row>
    <row r="30" spans="1:7">
      <c r="C30" s="15"/>
    </row>
    <row r="31" spans="1:7">
      <c r="C31" s="15"/>
    </row>
    <row r="32" spans="1:7">
      <c r="C32" s="15"/>
    </row>
    <row r="33" spans="3:3">
      <c r="C33" s="15"/>
    </row>
    <row r="34" spans="3:3">
      <c r="C34" s="15"/>
    </row>
    <row r="35" spans="3:3">
      <c r="C35" s="15"/>
    </row>
    <row r="36" spans="3:3">
      <c r="C36" s="15"/>
    </row>
    <row r="37" spans="3:3">
      <c r="C37" s="15"/>
    </row>
    <row r="38" spans="3:3">
      <c r="C38" s="15"/>
    </row>
    <row r="39" spans="3:3">
      <c r="C39" s="15"/>
    </row>
    <row r="40" spans="3:3">
      <c r="C40" s="15"/>
    </row>
    <row r="41" spans="3:3">
      <c r="C41" s="15"/>
    </row>
    <row r="42" spans="3:3">
      <c r="C42" s="15"/>
    </row>
    <row r="43" spans="3:3">
      <c r="C43" s="15"/>
    </row>
    <row r="44" spans="3:3">
      <c r="C44" s="15"/>
    </row>
    <row r="45" spans="3:3">
      <c r="C45" s="15"/>
    </row>
    <row r="46" spans="3:3">
      <c r="C46" s="15"/>
    </row>
    <row r="47" spans="3:3">
      <c r="C47" s="15"/>
    </row>
    <row r="48" spans="3:3">
      <c r="C48" s="15"/>
    </row>
    <row r="49" spans="3:3">
      <c r="C49" s="15"/>
    </row>
    <row r="50" spans="3:3">
      <c r="C50" s="15"/>
    </row>
    <row r="51" spans="3:3">
      <c r="C51" s="15"/>
    </row>
    <row r="52" spans="3:3">
      <c r="C52" s="15"/>
    </row>
    <row r="53" spans="3:3">
      <c r="C53" s="15"/>
    </row>
    <row r="54" spans="3:3">
      <c r="C54" s="15"/>
    </row>
    <row r="55" spans="3:3">
      <c r="C55" s="15"/>
    </row>
    <row r="56" spans="3:3">
      <c r="C56" s="15"/>
    </row>
    <row r="57" spans="3:3">
      <c r="C57" s="15"/>
    </row>
    <row r="58" spans="3:3">
      <c r="C58" s="15"/>
    </row>
    <row r="59" spans="3:3">
      <c r="C59" s="15"/>
    </row>
    <row r="60" spans="3:3">
      <c r="C60" s="15"/>
    </row>
    <row r="61" spans="3:3">
      <c r="C61" s="15"/>
    </row>
    <row r="62" spans="3:3">
      <c r="C62" s="15"/>
    </row>
    <row r="63" spans="3:3">
      <c r="C63" s="15"/>
    </row>
    <row r="64" spans="3:3">
      <c r="C64" s="15"/>
    </row>
    <row r="65" spans="3:3">
      <c r="C65" s="15"/>
    </row>
    <row r="66" spans="3:3">
      <c r="C66" s="15"/>
    </row>
    <row r="67" spans="3:3">
      <c r="C67" s="15"/>
    </row>
    <row r="68" spans="3:3">
      <c r="C68" s="15"/>
    </row>
    <row r="69" spans="3:3">
      <c r="C69" s="15"/>
    </row>
    <row r="70" spans="3:3">
      <c r="C70" s="15"/>
    </row>
    <row r="71" spans="3:3">
      <c r="C71" s="15"/>
    </row>
    <row r="72" spans="3:3">
      <c r="C72" s="15"/>
    </row>
    <row r="73" spans="3:3">
      <c r="C73" s="15"/>
    </row>
    <row r="74" spans="3:3">
      <c r="C74" s="15"/>
    </row>
    <row r="75" spans="3:3">
      <c r="C75" s="15"/>
    </row>
    <row r="76" spans="3:3">
      <c r="C76" s="15"/>
    </row>
    <row r="77" spans="3:3">
      <c r="C77" s="15"/>
    </row>
    <row r="78" spans="3:3">
      <c r="C78" s="15"/>
    </row>
    <row r="79" spans="3:3">
      <c r="C79" s="15"/>
    </row>
    <row r="80" spans="3:3">
      <c r="C80" s="15"/>
    </row>
  </sheetData>
  <mergeCells count="19">
    <mergeCell ref="A6:B6"/>
    <mergeCell ref="A1:I1"/>
    <mergeCell ref="A2:I2"/>
    <mergeCell ref="A3:I3"/>
    <mergeCell ref="A4:A5"/>
    <mergeCell ref="B4:B5"/>
    <mergeCell ref="C4:F4"/>
    <mergeCell ref="G4:I5"/>
    <mergeCell ref="G6:I6"/>
    <mergeCell ref="A18:G20"/>
    <mergeCell ref="A7:B7"/>
    <mergeCell ref="G7:I7"/>
    <mergeCell ref="G8:I8"/>
    <mergeCell ref="G12:I12"/>
    <mergeCell ref="G13:I13"/>
    <mergeCell ref="G9:I9"/>
    <mergeCell ref="G10:I10"/>
    <mergeCell ref="G11:I11"/>
    <mergeCell ref="G14:I14"/>
  </mergeCells>
  <phoneticPr fontId="2" type="noConversion"/>
  <pageMargins left="0.7" right="0.7" top="0.75" bottom="0.75" header="0.3" footer="0.3"/>
  <pageSetup paperSize="9" orientation="portrait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I16"/>
  <sheetViews>
    <sheetView topLeftCell="A5" workbookViewId="0">
      <selection activeCell="G9" sqref="G9:I9"/>
    </sheetView>
  </sheetViews>
  <sheetFormatPr defaultRowHeight="16.2"/>
  <cols>
    <col min="2" max="2" width="16.77734375" customWidth="1"/>
    <col min="5" max="5" width="9.5546875" bestFit="1" customWidth="1"/>
    <col min="9" max="9" width="40.33203125" customWidth="1"/>
  </cols>
  <sheetData>
    <row r="1" spans="1:9">
      <c r="A1" s="110" t="s">
        <v>38</v>
      </c>
      <c r="B1" s="110"/>
      <c r="C1" s="110"/>
      <c r="D1" s="110"/>
      <c r="E1" s="110"/>
      <c r="F1" s="111"/>
      <c r="G1" s="111"/>
      <c r="H1" s="111"/>
      <c r="I1" s="109"/>
    </row>
    <row r="2" spans="1:9">
      <c r="A2" s="95" t="s">
        <v>39</v>
      </c>
      <c r="B2" s="95"/>
      <c r="C2" s="95"/>
      <c r="D2" s="95"/>
      <c r="E2" s="95"/>
      <c r="F2" s="95"/>
      <c r="G2" s="95"/>
      <c r="H2" s="95"/>
      <c r="I2" s="95"/>
    </row>
    <row r="3" spans="1:9">
      <c r="A3" s="112" t="s">
        <v>40</v>
      </c>
      <c r="B3" s="113"/>
      <c r="C3" s="113"/>
      <c r="D3" s="113"/>
      <c r="E3" s="113"/>
      <c r="F3" s="113"/>
      <c r="G3" s="113"/>
      <c r="H3" s="113"/>
      <c r="I3" s="114"/>
    </row>
    <row r="4" spans="1:9">
      <c r="A4" s="115" t="s">
        <v>8</v>
      </c>
      <c r="B4" s="115" t="s">
        <v>1</v>
      </c>
      <c r="C4" s="115" t="s">
        <v>2</v>
      </c>
      <c r="D4" s="115"/>
      <c r="E4" s="115"/>
      <c r="F4" s="115"/>
      <c r="G4" s="116" t="s">
        <v>3</v>
      </c>
      <c r="H4" s="117"/>
      <c r="I4" s="118"/>
    </row>
    <row r="5" spans="1:9">
      <c r="A5" s="115"/>
      <c r="B5" s="115"/>
      <c r="C5" s="72" t="s">
        <v>4</v>
      </c>
      <c r="D5" s="72" t="s">
        <v>5</v>
      </c>
      <c r="E5" s="72" t="s">
        <v>6</v>
      </c>
      <c r="F5" s="19" t="s">
        <v>5</v>
      </c>
      <c r="G5" s="119"/>
      <c r="H5" s="120"/>
      <c r="I5" s="121"/>
    </row>
    <row r="6" spans="1:9">
      <c r="A6" s="108" t="s">
        <v>9</v>
      </c>
      <c r="B6" s="109"/>
      <c r="C6" s="11"/>
      <c r="D6" s="10"/>
      <c r="E6" s="16">
        <f>E7</f>
        <v>73878</v>
      </c>
      <c r="F6" s="71"/>
      <c r="G6" s="82"/>
      <c r="H6" s="122"/>
      <c r="I6" s="123"/>
    </row>
    <row r="7" spans="1:9" ht="37.799999999999997" customHeight="1">
      <c r="A7" s="100" t="s">
        <v>67</v>
      </c>
      <c r="B7" s="101"/>
      <c r="C7" s="21"/>
      <c r="D7" s="22"/>
      <c r="E7" s="23">
        <f>SUM(E8:E16)</f>
        <v>73878</v>
      </c>
      <c r="F7" s="24">
        <v>1</v>
      </c>
      <c r="G7" s="102" t="s">
        <v>41</v>
      </c>
      <c r="H7" s="103"/>
      <c r="I7" s="104"/>
    </row>
    <row r="8" spans="1:9">
      <c r="A8" s="25">
        <v>1</v>
      </c>
      <c r="B8" s="26" t="s">
        <v>69</v>
      </c>
      <c r="C8" s="27"/>
      <c r="D8" s="27"/>
      <c r="E8" s="28">
        <v>5000</v>
      </c>
      <c r="F8" s="29">
        <f>E8/E7</f>
        <v>6.7679146701318388E-2</v>
      </c>
      <c r="G8" s="105" t="s">
        <v>75</v>
      </c>
      <c r="H8" s="106"/>
      <c r="I8" s="107"/>
    </row>
    <row r="9" spans="1:9">
      <c r="A9" s="25">
        <v>2</v>
      </c>
      <c r="B9" s="26" t="s">
        <v>42</v>
      </c>
      <c r="C9" s="27"/>
      <c r="D9" s="27"/>
      <c r="E9" s="28">
        <v>3200</v>
      </c>
      <c r="F9" s="29">
        <f>E9/E7</f>
        <v>4.3314653888843771E-2</v>
      </c>
      <c r="G9" s="105" t="s">
        <v>72</v>
      </c>
      <c r="H9" s="106"/>
      <c r="I9" s="107"/>
    </row>
    <row r="10" spans="1:9">
      <c r="A10" s="25">
        <v>3</v>
      </c>
      <c r="B10" s="26" t="s">
        <v>43</v>
      </c>
      <c r="C10" s="27"/>
      <c r="D10" s="27"/>
      <c r="E10" s="28">
        <v>18600</v>
      </c>
      <c r="F10" s="29">
        <f>E10/E7</f>
        <v>0.2517664257289044</v>
      </c>
      <c r="G10" s="105" t="s">
        <v>73</v>
      </c>
      <c r="H10" s="106"/>
      <c r="I10" s="107"/>
    </row>
    <row r="11" spans="1:9" ht="41.4" customHeight="1">
      <c r="A11" s="25">
        <v>4</v>
      </c>
      <c r="B11" s="26" t="s">
        <v>70</v>
      </c>
      <c r="C11" s="27"/>
      <c r="D11" s="27"/>
      <c r="E11" s="28">
        <v>18700</v>
      </c>
      <c r="F11" s="29">
        <f>E11/E7</f>
        <v>0.25312000866293077</v>
      </c>
      <c r="G11" s="105" t="s">
        <v>71</v>
      </c>
      <c r="H11" s="106"/>
      <c r="I11" s="107"/>
    </row>
    <row r="12" spans="1:9">
      <c r="A12" s="25">
        <v>5</v>
      </c>
      <c r="B12" s="26" t="s">
        <v>44</v>
      </c>
      <c r="C12" s="27"/>
      <c r="D12" s="27"/>
      <c r="E12" s="28">
        <v>3260</v>
      </c>
      <c r="F12" s="29">
        <f>E12/E7</f>
        <v>4.412680364925959E-2</v>
      </c>
      <c r="G12" s="105"/>
      <c r="H12" s="106"/>
      <c r="I12" s="107"/>
    </row>
    <row r="13" spans="1:9">
      <c r="A13" s="25">
        <v>6</v>
      </c>
      <c r="B13" s="26" t="s">
        <v>46</v>
      </c>
      <c r="C13" s="27"/>
      <c r="D13" s="27"/>
      <c r="E13" s="28">
        <v>4600</v>
      </c>
      <c r="F13" s="29">
        <f>E13/E7</f>
        <v>6.2264814965212918E-2</v>
      </c>
      <c r="G13" s="105" t="s">
        <v>57</v>
      </c>
      <c r="H13" s="106"/>
      <c r="I13" s="107"/>
    </row>
    <row r="14" spans="1:9">
      <c r="A14" s="25">
        <v>7</v>
      </c>
      <c r="B14" s="26" t="s">
        <v>25</v>
      </c>
      <c r="C14" s="27"/>
      <c r="D14" s="27"/>
      <c r="E14" s="28">
        <v>1000</v>
      </c>
      <c r="F14" s="29">
        <f>E14/E7</f>
        <v>1.3535829340263678E-2</v>
      </c>
      <c r="G14" s="105" t="s">
        <v>47</v>
      </c>
      <c r="H14" s="106"/>
      <c r="I14" s="107"/>
    </row>
    <row r="15" spans="1:9">
      <c r="A15" s="25">
        <v>7</v>
      </c>
      <c r="B15" s="26" t="s">
        <v>45</v>
      </c>
      <c r="C15" s="27"/>
      <c r="D15" s="27"/>
      <c r="E15" s="28">
        <v>16000</v>
      </c>
      <c r="F15" s="29">
        <f>E15/E7</f>
        <v>0.21657326944421884</v>
      </c>
      <c r="G15" s="105" t="s">
        <v>74</v>
      </c>
      <c r="H15" s="106"/>
      <c r="I15" s="107"/>
    </row>
    <row r="16" spans="1:9" ht="41.4">
      <c r="A16" s="25">
        <v>8</v>
      </c>
      <c r="B16" s="26" t="s">
        <v>31</v>
      </c>
      <c r="C16" s="27"/>
      <c r="D16" s="27"/>
      <c r="E16" s="28">
        <v>3518</v>
      </c>
      <c r="F16" s="29">
        <f>E16/E7</f>
        <v>4.7619047619047616E-2</v>
      </c>
      <c r="G16" s="73" t="s">
        <v>48</v>
      </c>
      <c r="H16" s="74"/>
      <c r="I16" s="75"/>
    </row>
  </sheetData>
  <mergeCells count="19">
    <mergeCell ref="G10:I10"/>
    <mergeCell ref="G12:I12"/>
    <mergeCell ref="G13:I13"/>
    <mergeCell ref="G14:I14"/>
    <mergeCell ref="G15:I15"/>
    <mergeCell ref="G11:I11"/>
    <mergeCell ref="A6:B6"/>
    <mergeCell ref="G6:I6"/>
    <mergeCell ref="A7:B7"/>
    <mergeCell ref="G7:I7"/>
    <mergeCell ref="G8:I8"/>
    <mergeCell ref="G9:I9"/>
    <mergeCell ref="A1:I1"/>
    <mergeCell ref="A2:I2"/>
    <mergeCell ref="A3:I3"/>
    <mergeCell ref="A4:A5"/>
    <mergeCell ref="B4:B5"/>
    <mergeCell ref="C4:F4"/>
    <mergeCell ref="G4:I5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常備預算書</vt:lpstr>
      <vt:lpstr>舊常備預算書</vt:lpstr>
      <vt:lpstr>活動預算書</vt:lpstr>
      <vt:lpstr>舊活動預算書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AET</dc:creator>
  <cp:lastModifiedBy>qinwhite</cp:lastModifiedBy>
  <dcterms:created xsi:type="dcterms:W3CDTF">2013-12-11T14:44:37Z</dcterms:created>
  <dcterms:modified xsi:type="dcterms:W3CDTF">2014-06-20T06:45:15Z</dcterms:modified>
</cp:coreProperties>
</file>