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c\Desktop\main_files\NTU110-2\makeNTU\"/>
    </mc:Choice>
  </mc:AlternateContent>
  <xr:revisionPtr revIDLastSave="0" documentId="13_ncr:1_{44D67277-22BF-42BD-8D67-88BB61D02049}" xr6:coauthVersionLast="36" xr6:coauthVersionMax="36" xr10:uidLastSave="{00000000-0000-0000-0000-000000000000}"/>
  <bookViews>
    <workbookView xWindow="0" yWindow="0" windowWidth="17256" windowHeight="5580" xr2:uid="{C4B9CA9E-BEDD-4EBA-B5BF-FFDA7195A98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5" i="1" l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F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G7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F7" i="1"/>
  <c r="F8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</calcChain>
</file>

<file path=xl/sharedStrings.xml><?xml version="1.0" encoding="utf-8"?>
<sst xmlns="http://schemas.openxmlformats.org/spreadsheetml/2006/main" count="4" uniqueCount="4">
  <si>
    <t>東京氣候 資料取得時間2022/03/16 22:08:18</t>
    <phoneticPr fontId="1" type="noConversion"/>
  </si>
  <si>
    <t>日照量</t>
    <phoneticPr fontId="1" type="noConversion"/>
  </si>
  <si>
    <t>??</t>
  </si>
  <si>
    <t>(MJ/m^2)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</si>
</sst>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19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AB9F-6232-4D9A-95F8-77641BFE4405}">
  <dimension ref="A1:AO3519"/>
  <sheetViews>
    <sheetView tabSelected="1" topLeftCell="F1" workbookViewId="0">
      <selection activeCell="N16" sqref="N16"/>
    </sheetView>
  </sheetViews>
  <sheetFormatPr defaultRowHeight="16.2" x14ac:dyDescent="0.3"/>
  <cols>
    <col min="1" max="1" width="15.21875" bestFit="1" customWidth="1"/>
    <col min="6" max="6" width="14.109375" bestFit="1" customWidth="1"/>
    <col min="7" max="7" width="15.21875" bestFit="1" customWidth="1"/>
  </cols>
  <sheetData>
    <row r="1" spans="1:41" x14ac:dyDescent="0.3">
      <c r="A1" t="s">
        <v>0</v>
      </c>
      <c r="H1">
        <v>1</v>
      </c>
    </row>
    <row r="3" spans="1:41" x14ac:dyDescent="0.3">
      <c r="B3" t="s">
        <v>1</v>
      </c>
    </row>
    <row r="4" spans="1:41" x14ac:dyDescent="0.3">
      <c r="A4" t="s">
        <v>2</v>
      </c>
      <c r="B4" t="s">
        <v>3</v>
      </c>
    </row>
    <row r="5" spans="1:41" x14ac:dyDescent="0.3">
      <c r="G5" s="3">
        <v>44593</v>
      </c>
      <c r="H5" s="3">
        <v>44594</v>
      </c>
      <c r="I5" s="3">
        <v>44595</v>
      </c>
      <c r="J5" s="3">
        <v>44596</v>
      </c>
      <c r="K5" s="3">
        <v>44597</v>
      </c>
      <c r="L5" s="3">
        <v>44598</v>
      </c>
      <c r="M5" s="3">
        <v>44599</v>
      </c>
      <c r="N5" s="3">
        <v>44600</v>
      </c>
      <c r="O5" s="3">
        <v>44601</v>
      </c>
      <c r="P5" s="3">
        <v>44602</v>
      </c>
      <c r="Q5" s="3">
        <v>44603</v>
      </c>
      <c r="R5" s="3">
        <v>44604</v>
      </c>
      <c r="S5" s="3">
        <v>44605</v>
      </c>
      <c r="T5" s="3">
        <v>44606</v>
      </c>
      <c r="U5" s="3">
        <v>44607</v>
      </c>
      <c r="V5" s="3">
        <v>44608</v>
      </c>
      <c r="W5" s="3">
        <v>44609</v>
      </c>
      <c r="X5" s="3">
        <v>44610</v>
      </c>
      <c r="Y5" s="3">
        <v>44611</v>
      </c>
      <c r="Z5" s="3">
        <v>44612</v>
      </c>
      <c r="AA5" s="3">
        <v>44613</v>
      </c>
      <c r="AB5" s="3">
        <v>44614</v>
      </c>
      <c r="AC5" s="3">
        <v>44615</v>
      </c>
      <c r="AD5" s="3">
        <v>44616</v>
      </c>
      <c r="AE5" s="3">
        <v>44617</v>
      </c>
      <c r="AF5" s="3">
        <v>44618</v>
      </c>
      <c r="AG5" s="3">
        <v>44619</v>
      </c>
      <c r="AH5" s="3">
        <v>44620</v>
      </c>
      <c r="AI5" s="3">
        <v>44621</v>
      </c>
      <c r="AJ5" s="3">
        <v>44622</v>
      </c>
      <c r="AK5" s="3">
        <v>44623</v>
      </c>
      <c r="AL5" s="3">
        <v>44624</v>
      </c>
      <c r="AM5" s="3">
        <v>44625</v>
      </c>
      <c r="AN5" s="3">
        <v>44626</v>
      </c>
      <c r="AO5" s="3"/>
    </row>
    <row r="6" spans="1:41" x14ac:dyDescent="0.3">
      <c r="A6" s="1">
        <v>44593.291666666664</v>
      </c>
      <c r="B6">
        <v>0.01</v>
      </c>
      <c r="F6" s="2">
        <v>0.29166666666666669</v>
      </c>
      <c r="G6">
        <f ca="1">(OFFSET($B$36,(ROW(36:36)-36)/60,0)*30+OFFSET($B$37,(ROW(37:37)-37)/60,0)*30)/60</f>
        <v>0.17</v>
      </c>
      <c r="H6">
        <f ca="1">(OFFSET($B$60,(ROW(60:60)-60)/60,0)*30+OFFSET($B$61,(ROW(61:61)-61)/60,0)*30)/60</f>
        <v>0.17</v>
      </c>
      <c r="I6">
        <f ca="1">(OFFSET($B$60,(ROW(60:60)-60)/60,0)*30+OFFSET($B$61,(ROW(61:61)-61)/60,0)*30)/60</f>
        <v>0.17</v>
      </c>
      <c r="J6">
        <f ca="1">(OFFSET($B$60,(ROW(60:60)-60)/60,0)*30+OFFSET($B$61,(ROW(61:61)-61)/60,0)*30)/60</f>
        <v>0.17</v>
      </c>
      <c r="K6">
        <f ca="1">(OFFSET($B$60,(ROW(60:60)-60)/60,0)*30+OFFSET($B$61,(ROW(61:61)-61)/60,0)*30)/60</f>
        <v>0.17</v>
      </c>
      <c r="L6">
        <f ca="1">(OFFSET($B$60,(ROW(60:60)-60)/60,0)*30+OFFSET($B$61,(ROW(61:61)-61)/60,0)*30)/60</f>
        <v>0.17</v>
      </c>
      <c r="M6">
        <f ca="1">(OFFSET($B$60,(ROW(60:60)-60)/60,0)*30+OFFSET($B$61,(ROW(61:61)-61)/60,0)*30)/60</f>
        <v>0.17</v>
      </c>
      <c r="N6">
        <f ca="1">(OFFSET($B$60,(ROW(60:60)-60)/60,0)*30+OFFSET($B$61,(ROW(61:61)-61)/60,0)*30)/60</f>
        <v>0.17</v>
      </c>
      <c r="O6">
        <f ca="1">(OFFSET($B$60,(ROW(60:60)-60)/60,0)*30+OFFSET($B$61,(ROW(61:61)-61)/60,0)*30)/60</f>
        <v>0.17</v>
      </c>
      <c r="P6">
        <f ca="1">(OFFSET($B$60,(ROW(60:60)-60)/60,0)*30+OFFSET($B$61,(ROW(61:61)-61)/60,0)*30)/60</f>
        <v>0.17</v>
      </c>
      <c r="Q6">
        <f ca="1">(OFFSET($B$60,(ROW(60:60)-60)/60,0)*30+OFFSET($B$61,(ROW(61:61)-61)/60,0)*30)/60</f>
        <v>0.17</v>
      </c>
      <c r="R6">
        <f ca="1">(OFFSET($B$60,(ROW(60:60)-60)/60,0)*30+OFFSET($B$61,(ROW(61:61)-61)/60,0)*30)/60</f>
        <v>0.17</v>
      </c>
      <c r="S6">
        <f ca="1">(OFFSET($B$60,(ROW(60:60)-60)/60,0)*30+OFFSET($B$61,(ROW(61:61)-61)/60,0)*30)/60</f>
        <v>0.17</v>
      </c>
      <c r="T6">
        <f ca="1">(OFFSET($B$60,(ROW(60:60)-60)/60,0)*30+OFFSET($B$61,(ROW(61:61)-61)/60,0)*30)/60</f>
        <v>0.17</v>
      </c>
      <c r="U6">
        <f ca="1">(OFFSET($B$60,(ROW(60:60)-60)/60,0)*30+OFFSET($B$61,(ROW(61:61)-61)/60,0)*30)/60</f>
        <v>0.17</v>
      </c>
      <c r="V6">
        <f ca="1">(OFFSET($B$60,(ROW(60:60)-60)/60,0)*30+OFFSET($B$61,(ROW(61:61)-61)/60,0)*30)/60</f>
        <v>0.17</v>
      </c>
      <c r="W6">
        <f ca="1">(OFFSET($B$60,(ROW(60:60)-60)/60,0)*30+OFFSET($B$61,(ROW(61:61)-61)/60,0)*30)/60</f>
        <v>0.17</v>
      </c>
      <c r="X6">
        <f ca="1">(OFFSET($B$60,(ROW(60:60)-60)/60,0)*30+OFFSET($B$61,(ROW(61:61)-61)/60,0)*30)/60</f>
        <v>0.17</v>
      </c>
      <c r="Y6">
        <f ca="1">(OFFSET($B$60,(ROW(60:60)-60)/60,0)*30+OFFSET($B$61,(ROW(61:61)-61)/60,0)*30)/60</f>
        <v>0.17</v>
      </c>
      <c r="Z6">
        <f ca="1">(OFFSET($B$60,(ROW(60:60)-60)/60,0)*30+OFFSET($B$61,(ROW(61:61)-61)/60,0)*30)/60</f>
        <v>0.17</v>
      </c>
      <c r="AA6">
        <f ca="1">(OFFSET($B$60,(ROW(60:60)-60)/60,0)*30+OFFSET($B$61,(ROW(61:61)-61)/60,0)*30)/60</f>
        <v>0.17</v>
      </c>
      <c r="AB6">
        <f ca="1">(OFFSET($B$60,(ROW(60:60)-60)/60,0)*30+OFFSET($B$61,(ROW(61:61)-61)/60,0)*30)/60</f>
        <v>0.17</v>
      </c>
      <c r="AC6">
        <f ca="1">(OFFSET($B$60,(ROW(60:60)-60)/60,0)*30+OFFSET($B$61,(ROW(61:61)-61)/60,0)*30)/60</f>
        <v>0.17</v>
      </c>
      <c r="AD6">
        <f ca="1">(OFFSET($B$60,(ROW(60:60)-60)/60,0)*30+OFFSET($B$61,(ROW(61:61)-61)/60,0)*30)/60</f>
        <v>0.17</v>
      </c>
      <c r="AE6">
        <f ca="1">(OFFSET($B$60,(ROW(60:60)-60)/60,0)*30+OFFSET($B$61,(ROW(61:61)-61)/60,0)*30)/60</f>
        <v>0.17</v>
      </c>
      <c r="AF6">
        <f ca="1">(OFFSET($B$60,(ROW(60:60)-60)/60,0)*30+OFFSET($B$61,(ROW(61:61)-61)/60,0)*30)/60</f>
        <v>0.17</v>
      </c>
      <c r="AG6">
        <f ca="1">(OFFSET($B$60,(ROW(60:60)-60)/60,0)*30+OFFSET($B$61,(ROW(61:61)-61)/60,0)*30)/60</f>
        <v>0.17</v>
      </c>
      <c r="AH6">
        <f ca="1">(OFFSET($B$60,(ROW(60:60)-60)/60,0)*30+OFFSET($B$61,(ROW(61:61)-61)/60,0)*30)/60</f>
        <v>0.17</v>
      </c>
      <c r="AI6">
        <f ca="1">(OFFSET($B$60,(ROW(60:60)-60)/60,0)*30+OFFSET($B$61,(ROW(61:61)-61)/60,0)*30)/60</f>
        <v>0.17</v>
      </c>
      <c r="AJ6">
        <f ca="1">(OFFSET($B$60,(ROW(60:60)-60)/60,0)*30+OFFSET($B$61,(ROW(61:61)-61)/60,0)*30)/60</f>
        <v>0.17</v>
      </c>
      <c r="AK6">
        <f ca="1">(OFFSET($B$60,(ROW(60:60)-60)/60,0)*30+OFFSET($B$61,(ROW(61:61)-61)/60,0)*30)/60</f>
        <v>0.17</v>
      </c>
      <c r="AL6">
        <f ca="1">(OFFSET($B$60,(ROW(60:60)-60)/60,0)*30+OFFSET($B$61,(ROW(61:61)-61)/60,0)*30)/60</f>
        <v>0.17</v>
      </c>
      <c r="AM6">
        <f ca="1">(OFFSET($B$60,(ROW(60:60)-60)/60,0)*30+OFFSET($B$61,(ROW(61:61)-61)/60,0)*30)/60</f>
        <v>0.17</v>
      </c>
      <c r="AN6">
        <f ca="1">(OFFSET($B$60,(ROW(60:60)-60)/60,0)*30+OFFSET($B$61,(ROW(61:61)-61)/60,0)*30)/60</f>
        <v>0.17</v>
      </c>
    </row>
    <row r="7" spans="1:41" x14ac:dyDescent="0.3">
      <c r="A7" s="1">
        <v>44593.333333333336</v>
      </c>
      <c r="B7">
        <v>0.33</v>
      </c>
      <c r="F7" s="2">
        <f>F6+TIME(0,1,0)</f>
        <v>0.29236111111111113</v>
      </c>
      <c r="G7">
        <f ca="1">(OFFSET($B$36,(ROW(37:37)-36)/60,0)*29+OFFSET($B$37,(ROW(38:38)-37)/60,0)*31)/60</f>
        <v>0.17533333333333331</v>
      </c>
      <c r="H7">
        <f ca="1">(OFFSET($B$60,(ROW(61:61)-60)/60,0)*29+OFFSET($B$61,(ROW(62:62)-61)/60,0)*31)/60</f>
        <v>0.17533333333333331</v>
      </c>
      <c r="I7">
        <f ca="1">(OFFSET($B$60,(ROW(61:61)-60)/60,0)*29+OFFSET($B$61,(ROW(62:62)-61)/60,0)*31)/60</f>
        <v>0.17533333333333331</v>
      </c>
      <c r="J7">
        <f ca="1">(OFFSET($B$60,(ROW(61:61)-60)/60,0)*29+OFFSET($B$61,(ROW(62:62)-61)/60,0)*31)/60</f>
        <v>0.17533333333333331</v>
      </c>
      <c r="K7">
        <f ca="1">(OFFSET($B$60,(ROW(61:61)-60)/60,0)*29+OFFSET($B$61,(ROW(62:62)-61)/60,0)*31)/60</f>
        <v>0.17533333333333331</v>
      </c>
      <c r="L7">
        <f ca="1">(OFFSET($B$60,(ROW(61:61)-60)/60,0)*29+OFFSET($B$61,(ROW(62:62)-61)/60,0)*31)/60</f>
        <v>0.17533333333333331</v>
      </c>
      <c r="M7">
        <f ca="1">(OFFSET($B$60,(ROW(61:61)-60)/60,0)*29+OFFSET($B$61,(ROW(62:62)-61)/60,0)*31)/60</f>
        <v>0.17533333333333331</v>
      </c>
      <c r="N7">
        <f ca="1">(OFFSET($B$60,(ROW(61:61)-60)/60,0)*29+OFFSET($B$61,(ROW(62:62)-61)/60,0)*31)/60</f>
        <v>0.17533333333333331</v>
      </c>
      <c r="O7">
        <f ca="1">(OFFSET($B$60,(ROW(61:61)-60)/60,0)*29+OFFSET($B$61,(ROW(62:62)-61)/60,0)*31)/60</f>
        <v>0.17533333333333331</v>
      </c>
      <c r="P7">
        <f ca="1">(OFFSET($B$60,(ROW(61:61)-60)/60,0)*29+OFFSET($B$61,(ROW(62:62)-61)/60,0)*31)/60</f>
        <v>0.17533333333333331</v>
      </c>
      <c r="Q7">
        <f ca="1">(OFFSET($B$60,(ROW(61:61)-60)/60,0)*29+OFFSET($B$61,(ROW(62:62)-61)/60,0)*31)/60</f>
        <v>0.17533333333333331</v>
      </c>
      <c r="R7">
        <f ca="1">(OFFSET($B$60,(ROW(61:61)-60)/60,0)*29+OFFSET($B$61,(ROW(62:62)-61)/60,0)*31)/60</f>
        <v>0.17533333333333331</v>
      </c>
      <c r="S7">
        <f ca="1">(OFFSET($B$60,(ROW(61:61)-60)/60,0)*29+OFFSET($B$61,(ROW(62:62)-61)/60,0)*31)/60</f>
        <v>0.17533333333333331</v>
      </c>
      <c r="T7">
        <f ca="1">(OFFSET($B$60,(ROW(61:61)-60)/60,0)*29+OFFSET($B$61,(ROW(62:62)-61)/60,0)*31)/60</f>
        <v>0.17533333333333331</v>
      </c>
      <c r="U7">
        <f ca="1">(OFFSET($B$60,(ROW(61:61)-60)/60,0)*29+OFFSET($B$61,(ROW(62:62)-61)/60,0)*31)/60</f>
        <v>0.17533333333333331</v>
      </c>
      <c r="V7">
        <f ca="1">(OFFSET($B$60,(ROW(61:61)-60)/60,0)*29+OFFSET($B$61,(ROW(62:62)-61)/60,0)*31)/60</f>
        <v>0.17533333333333331</v>
      </c>
      <c r="W7">
        <f ca="1">(OFFSET($B$60,(ROW(61:61)-60)/60,0)*29+OFFSET($B$61,(ROW(62:62)-61)/60,0)*31)/60</f>
        <v>0.17533333333333331</v>
      </c>
      <c r="X7">
        <f ca="1">(OFFSET($B$60,(ROW(61:61)-60)/60,0)*29+OFFSET($B$61,(ROW(62:62)-61)/60,0)*31)/60</f>
        <v>0.17533333333333331</v>
      </c>
      <c r="Y7">
        <f ca="1">(OFFSET($B$60,(ROW(61:61)-60)/60,0)*29+OFFSET($B$61,(ROW(62:62)-61)/60,0)*31)/60</f>
        <v>0.17533333333333331</v>
      </c>
      <c r="Z7">
        <f ca="1">(OFFSET($B$60,(ROW(61:61)-60)/60,0)*29+OFFSET($B$61,(ROW(62:62)-61)/60,0)*31)/60</f>
        <v>0.17533333333333331</v>
      </c>
      <c r="AA7">
        <f ca="1">(OFFSET($B$60,(ROW(61:61)-60)/60,0)*29+OFFSET($B$61,(ROW(62:62)-61)/60,0)*31)/60</f>
        <v>0.17533333333333331</v>
      </c>
      <c r="AB7">
        <f ca="1">(OFFSET($B$60,(ROW(61:61)-60)/60,0)*29+OFFSET($B$61,(ROW(62:62)-61)/60,0)*31)/60</f>
        <v>0.17533333333333331</v>
      </c>
      <c r="AC7">
        <f ca="1">(OFFSET($B$60,(ROW(61:61)-60)/60,0)*29+OFFSET($B$61,(ROW(62:62)-61)/60,0)*31)/60</f>
        <v>0.17533333333333331</v>
      </c>
      <c r="AD7">
        <f ca="1">(OFFSET($B$60,(ROW(61:61)-60)/60,0)*29+OFFSET($B$61,(ROW(62:62)-61)/60,0)*31)/60</f>
        <v>0.17533333333333331</v>
      </c>
      <c r="AE7">
        <f ca="1">(OFFSET($B$60,(ROW(61:61)-60)/60,0)*29+OFFSET($B$61,(ROW(62:62)-61)/60,0)*31)/60</f>
        <v>0.17533333333333331</v>
      </c>
      <c r="AF7">
        <f ca="1">(OFFSET($B$60,(ROW(61:61)-60)/60,0)*29+OFFSET($B$61,(ROW(62:62)-61)/60,0)*31)/60</f>
        <v>0.17533333333333331</v>
      </c>
      <c r="AG7">
        <f ca="1">(OFFSET($B$60,(ROW(61:61)-60)/60,0)*29+OFFSET($B$61,(ROW(62:62)-61)/60,0)*31)/60</f>
        <v>0.17533333333333331</v>
      </c>
      <c r="AH7">
        <f ca="1">(OFFSET($B$60,(ROW(61:61)-60)/60,0)*29+OFFSET($B$61,(ROW(62:62)-61)/60,0)*31)/60</f>
        <v>0.17533333333333331</v>
      </c>
      <c r="AI7">
        <f ca="1">(OFFSET($B$60,(ROW(61:61)-60)/60,0)*29+OFFSET($B$61,(ROW(62:62)-61)/60,0)*31)/60</f>
        <v>0.17533333333333331</v>
      </c>
      <c r="AJ7">
        <f ca="1">(OFFSET($B$60,(ROW(61:61)-60)/60,0)*29+OFFSET($B$61,(ROW(62:62)-61)/60,0)*31)/60</f>
        <v>0.17533333333333331</v>
      </c>
      <c r="AK7">
        <f ca="1">(OFFSET($B$60,(ROW(61:61)-60)/60,0)*29+OFFSET($B$61,(ROW(62:62)-61)/60,0)*31)/60</f>
        <v>0.17533333333333331</v>
      </c>
      <c r="AL7">
        <f ca="1">(OFFSET($B$60,(ROW(61:61)-60)/60,0)*29+OFFSET($B$61,(ROW(62:62)-61)/60,0)*31)/60</f>
        <v>0.17533333333333331</v>
      </c>
      <c r="AM7">
        <f ca="1">(OFFSET($B$60,(ROW(61:61)-60)/60,0)*29+OFFSET($B$61,(ROW(62:62)-61)/60,0)*31)/60</f>
        <v>0.17533333333333331</v>
      </c>
      <c r="AN7">
        <f ca="1">(OFFSET($B$60,(ROW(61:61)-60)/60,0)*29+OFFSET($B$61,(ROW(62:62)-61)/60,0)*31)/60</f>
        <v>0.17533333333333331</v>
      </c>
    </row>
    <row r="8" spans="1:41" x14ac:dyDescent="0.3">
      <c r="A8" s="1">
        <v>44593.375</v>
      </c>
      <c r="B8">
        <v>1.07</v>
      </c>
      <c r="C8">
        <v>0</v>
      </c>
      <c r="F8" s="2">
        <f t="shared" ref="F8:F71" si="0">F7+TIME(0,1,0)</f>
        <v>0.29305555555555557</v>
      </c>
      <c r="G8">
        <f ca="1">(OFFSET($B$36,(ROW(38:38)-36)/60,0)*28+OFFSET($B$37,(ROW(39:39)-37)/60,0)*32)/60</f>
        <v>0.18066666666666667</v>
      </c>
      <c r="H8">
        <f ca="1">(OFFSET($B$60,(ROW(62:62)-60)/60,0)*28+OFFSET($B$61,(ROW(63:63)-61)/60,0)*32)/60</f>
        <v>0.18066666666666667</v>
      </c>
      <c r="I8">
        <f ca="1">(OFFSET($B$60,(ROW(62:62)-60)/60,0)*28+OFFSET($B$61,(ROW(63:63)-61)/60,0)*32)/60</f>
        <v>0.18066666666666667</v>
      </c>
      <c r="J8">
        <f ca="1">(OFFSET($B$60,(ROW(62:62)-60)/60,0)*28+OFFSET($B$61,(ROW(63:63)-61)/60,0)*32)/60</f>
        <v>0.18066666666666667</v>
      </c>
      <c r="K8">
        <f ca="1">(OFFSET($B$60,(ROW(62:62)-60)/60,0)*28+OFFSET($B$61,(ROW(63:63)-61)/60,0)*32)/60</f>
        <v>0.18066666666666667</v>
      </c>
      <c r="L8">
        <f ca="1">(OFFSET($B$60,(ROW(62:62)-60)/60,0)*28+OFFSET($B$61,(ROW(63:63)-61)/60,0)*32)/60</f>
        <v>0.18066666666666667</v>
      </c>
      <c r="M8">
        <f ca="1">(OFFSET($B$60,(ROW(62:62)-60)/60,0)*28+OFFSET($B$61,(ROW(63:63)-61)/60,0)*32)/60</f>
        <v>0.18066666666666667</v>
      </c>
      <c r="N8">
        <f ca="1">(OFFSET($B$60,(ROW(62:62)-60)/60,0)*28+OFFSET($B$61,(ROW(63:63)-61)/60,0)*32)/60</f>
        <v>0.18066666666666667</v>
      </c>
      <c r="O8">
        <f ca="1">(OFFSET($B$60,(ROW(62:62)-60)/60,0)*28+OFFSET($B$61,(ROW(63:63)-61)/60,0)*32)/60</f>
        <v>0.18066666666666667</v>
      </c>
      <c r="P8">
        <f ca="1">(OFFSET($B$60,(ROW(62:62)-60)/60,0)*28+OFFSET($B$61,(ROW(63:63)-61)/60,0)*32)/60</f>
        <v>0.18066666666666667</v>
      </c>
      <c r="Q8">
        <f ca="1">(OFFSET($B$60,(ROW(62:62)-60)/60,0)*28+OFFSET($B$61,(ROW(63:63)-61)/60,0)*32)/60</f>
        <v>0.18066666666666667</v>
      </c>
      <c r="R8">
        <f ca="1">(OFFSET($B$60,(ROW(62:62)-60)/60,0)*28+OFFSET($B$61,(ROW(63:63)-61)/60,0)*32)/60</f>
        <v>0.18066666666666667</v>
      </c>
      <c r="S8">
        <f ca="1">(OFFSET($B$60,(ROW(62:62)-60)/60,0)*28+OFFSET($B$61,(ROW(63:63)-61)/60,0)*32)/60</f>
        <v>0.18066666666666667</v>
      </c>
      <c r="T8">
        <f ca="1">(OFFSET($B$60,(ROW(62:62)-60)/60,0)*28+OFFSET($B$61,(ROW(63:63)-61)/60,0)*32)/60</f>
        <v>0.18066666666666667</v>
      </c>
      <c r="U8">
        <f ca="1">(OFFSET($B$60,(ROW(62:62)-60)/60,0)*28+OFFSET($B$61,(ROW(63:63)-61)/60,0)*32)/60</f>
        <v>0.18066666666666667</v>
      </c>
      <c r="V8">
        <f ca="1">(OFFSET($B$60,(ROW(62:62)-60)/60,0)*28+OFFSET($B$61,(ROW(63:63)-61)/60,0)*32)/60</f>
        <v>0.18066666666666667</v>
      </c>
      <c r="W8">
        <f ca="1">(OFFSET($B$60,(ROW(62:62)-60)/60,0)*28+OFFSET($B$61,(ROW(63:63)-61)/60,0)*32)/60</f>
        <v>0.18066666666666667</v>
      </c>
      <c r="X8">
        <f ca="1">(OFFSET($B$60,(ROW(62:62)-60)/60,0)*28+OFFSET($B$61,(ROW(63:63)-61)/60,0)*32)/60</f>
        <v>0.18066666666666667</v>
      </c>
      <c r="Y8">
        <f ca="1">(OFFSET($B$60,(ROW(62:62)-60)/60,0)*28+OFFSET($B$61,(ROW(63:63)-61)/60,0)*32)/60</f>
        <v>0.18066666666666667</v>
      </c>
      <c r="Z8">
        <f ca="1">(OFFSET($B$60,(ROW(62:62)-60)/60,0)*28+OFFSET($B$61,(ROW(63:63)-61)/60,0)*32)/60</f>
        <v>0.18066666666666667</v>
      </c>
      <c r="AA8">
        <f ca="1">(OFFSET($B$60,(ROW(62:62)-60)/60,0)*28+OFFSET($B$61,(ROW(63:63)-61)/60,0)*32)/60</f>
        <v>0.18066666666666667</v>
      </c>
      <c r="AB8">
        <f ca="1">(OFFSET($B$60,(ROW(62:62)-60)/60,0)*28+OFFSET($B$61,(ROW(63:63)-61)/60,0)*32)/60</f>
        <v>0.18066666666666667</v>
      </c>
      <c r="AC8">
        <f ca="1">(OFFSET($B$60,(ROW(62:62)-60)/60,0)*28+OFFSET($B$61,(ROW(63:63)-61)/60,0)*32)/60</f>
        <v>0.18066666666666667</v>
      </c>
      <c r="AD8">
        <f ca="1">(OFFSET($B$60,(ROW(62:62)-60)/60,0)*28+OFFSET($B$61,(ROW(63:63)-61)/60,0)*32)/60</f>
        <v>0.18066666666666667</v>
      </c>
      <c r="AE8">
        <f ca="1">(OFFSET($B$60,(ROW(62:62)-60)/60,0)*28+OFFSET($B$61,(ROW(63:63)-61)/60,0)*32)/60</f>
        <v>0.18066666666666667</v>
      </c>
      <c r="AF8">
        <f ca="1">(OFFSET($B$60,(ROW(62:62)-60)/60,0)*28+OFFSET($B$61,(ROW(63:63)-61)/60,0)*32)/60</f>
        <v>0.18066666666666667</v>
      </c>
      <c r="AG8">
        <f ca="1">(OFFSET($B$60,(ROW(62:62)-60)/60,0)*28+OFFSET($B$61,(ROW(63:63)-61)/60,0)*32)/60</f>
        <v>0.18066666666666667</v>
      </c>
      <c r="AH8">
        <f ca="1">(OFFSET($B$60,(ROW(62:62)-60)/60,0)*28+OFFSET($B$61,(ROW(63:63)-61)/60,0)*32)/60</f>
        <v>0.18066666666666667</v>
      </c>
      <c r="AI8">
        <f ca="1">(OFFSET($B$60,(ROW(62:62)-60)/60,0)*28+OFFSET($B$61,(ROW(63:63)-61)/60,0)*32)/60</f>
        <v>0.18066666666666667</v>
      </c>
      <c r="AJ8">
        <f ca="1">(OFFSET($B$60,(ROW(62:62)-60)/60,0)*28+OFFSET($B$61,(ROW(63:63)-61)/60,0)*32)/60</f>
        <v>0.18066666666666667</v>
      </c>
      <c r="AK8">
        <f ca="1">(OFFSET($B$60,(ROW(62:62)-60)/60,0)*28+OFFSET($B$61,(ROW(63:63)-61)/60,0)*32)/60</f>
        <v>0.18066666666666667</v>
      </c>
      <c r="AL8">
        <f ca="1">(OFFSET($B$60,(ROW(62:62)-60)/60,0)*28+OFFSET($B$61,(ROW(63:63)-61)/60,0)*32)/60</f>
        <v>0.18066666666666667</v>
      </c>
      <c r="AM8">
        <f ca="1">(OFFSET($B$60,(ROW(62:62)-60)/60,0)*28+OFFSET($B$61,(ROW(63:63)-61)/60,0)*32)/60</f>
        <v>0.18066666666666667</v>
      </c>
      <c r="AN8">
        <f ca="1">(OFFSET($B$60,(ROW(62:62)-60)/60,0)*28+OFFSET($B$61,(ROW(63:63)-61)/60,0)*32)/60</f>
        <v>0.18066666666666667</v>
      </c>
    </row>
    <row r="9" spans="1:41" x14ac:dyDescent="0.3">
      <c r="A9" s="1">
        <v>44593.416666666664</v>
      </c>
      <c r="B9">
        <v>1.67</v>
      </c>
      <c r="C9">
        <v>1</v>
      </c>
      <c r="F9" s="2">
        <f t="shared" si="0"/>
        <v>0.29375000000000001</v>
      </c>
      <c r="G9">
        <f ca="1">(OFFSET($B$36,(ROW(39:39)-36)/60,0)*27+OFFSET($B$37,(ROW(40:40)-37)/60,0)*33)/60</f>
        <v>0.186</v>
      </c>
      <c r="H9">
        <f ca="1">(OFFSET($B$60,(ROW(63:63)-60)/60,0)*27+OFFSET($B$61,(ROW(64:64)-61)/60,0)*33)/60</f>
        <v>0.186</v>
      </c>
      <c r="I9">
        <f ca="1">(OFFSET($B$60,(ROW(63:63)-60)/60,0)*27+OFFSET($B$61,(ROW(64:64)-61)/60,0)*33)/60</f>
        <v>0.186</v>
      </c>
      <c r="J9">
        <f ca="1">(OFFSET($B$60,(ROW(63:63)-60)/60,0)*27+OFFSET($B$61,(ROW(64:64)-61)/60,0)*33)/60</f>
        <v>0.186</v>
      </c>
      <c r="K9">
        <f ca="1">(OFFSET($B$60,(ROW(63:63)-60)/60,0)*27+OFFSET($B$61,(ROW(64:64)-61)/60,0)*33)/60</f>
        <v>0.186</v>
      </c>
      <c r="L9">
        <f ca="1">(OFFSET($B$60,(ROW(63:63)-60)/60,0)*27+OFFSET($B$61,(ROW(64:64)-61)/60,0)*33)/60</f>
        <v>0.186</v>
      </c>
      <c r="M9">
        <f ca="1">(OFFSET($B$60,(ROW(63:63)-60)/60,0)*27+OFFSET($B$61,(ROW(64:64)-61)/60,0)*33)/60</f>
        <v>0.186</v>
      </c>
      <c r="N9">
        <f ca="1">(OFFSET($B$60,(ROW(63:63)-60)/60,0)*27+OFFSET($B$61,(ROW(64:64)-61)/60,0)*33)/60</f>
        <v>0.186</v>
      </c>
      <c r="O9">
        <f ca="1">(OFFSET($B$60,(ROW(63:63)-60)/60,0)*27+OFFSET($B$61,(ROW(64:64)-61)/60,0)*33)/60</f>
        <v>0.186</v>
      </c>
      <c r="P9">
        <f ca="1">(OFFSET($B$60,(ROW(63:63)-60)/60,0)*27+OFFSET($B$61,(ROW(64:64)-61)/60,0)*33)/60</f>
        <v>0.186</v>
      </c>
      <c r="Q9">
        <f ca="1">(OFFSET($B$60,(ROW(63:63)-60)/60,0)*27+OFFSET($B$61,(ROW(64:64)-61)/60,0)*33)/60</f>
        <v>0.186</v>
      </c>
      <c r="R9">
        <f ca="1">(OFFSET($B$60,(ROW(63:63)-60)/60,0)*27+OFFSET($B$61,(ROW(64:64)-61)/60,0)*33)/60</f>
        <v>0.186</v>
      </c>
      <c r="S9">
        <f ca="1">(OFFSET($B$60,(ROW(63:63)-60)/60,0)*27+OFFSET($B$61,(ROW(64:64)-61)/60,0)*33)/60</f>
        <v>0.186</v>
      </c>
      <c r="T9">
        <f ca="1">(OFFSET($B$60,(ROW(63:63)-60)/60,0)*27+OFFSET($B$61,(ROW(64:64)-61)/60,0)*33)/60</f>
        <v>0.186</v>
      </c>
      <c r="U9">
        <f ca="1">(OFFSET($B$60,(ROW(63:63)-60)/60,0)*27+OFFSET($B$61,(ROW(64:64)-61)/60,0)*33)/60</f>
        <v>0.186</v>
      </c>
      <c r="V9">
        <f ca="1">(OFFSET($B$60,(ROW(63:63)-60)/60,0)*27+OFFSET($B$61,(ROW(64:64)-61)/60,0)*33)/60</f>
        <v>0.186</v>
      </c>
      <c r="W9">
        <f ca="1">(OFFSET($B$60,(ROW(63:63)-60)/60,0)*27+OFFSET($B$61,(ROW(64:64)-61)/60,0)*33)/60</f>
        <v>0.186</v>
      </c>
      <c r="X9">
        <f ca="1">(OFFSET($B$60,(ROW(63:63)-60)/60,0)*27+OFFSET($B$61,(ROW(64:64)-61)/60,0)*33)/60</f>
        <v>0.186</v>
      </c>
      <c r="Y9">
        <f ca="1">(OFFSET($B$60,(ROW(63:63)-60)/60,0)*27+OFFSET($B$61,(ROW(64:64)-61)/60,0)*33)/60</f>
        <v>0.186</v>
      </c>
      <c r="Z9">
        <f ca="1">(OFFSET($B$60,(ROW(63:63)-60)/60,0)*27+OFFSET($B$61,(ROW(64:64)-61)/60,0)*33)/60</f>
        <v>0.186</v>
      </c>
      <c r="AA9">
        <f ca="1">(OFFSET($B$60,(ROW(63:63)-60)/60,0)*27+OFFSET($B$61,(ROW(64:64)-61)/60,0)*33)/60</f>
        <v>0.186</v>
      </c>
      <c r="AB9">
        <f ca="1">(OFFSET($B$60,(ROW(63:63)-60)/60,0)*27+OFFSET($B$61,(ROW(64:64)-61)/60,0)*33)/60</f>
        <v>0.186</v>
      </c>
      <c r="AC9">
        <f ca="1">(OFFSET($B$60,(ROW(63:63)-60)/60,0)*27+OFFSET($B$61,(ROW(64:64)-61)/60,0)*33)/60</f>
        <v>0.186</v>
      </c>
      <c r="AD9">
        <f ca="1">(OFFSET($B$60,(ROW(63:63)-60)/60,0)*27+OFFSET($B$61,(ROW(64:64)-61)/60,0)*33)/60</f>
        <v>0.186</v>
      </c>
      <c r="AE9">
        <f ca="1">(OFFSET($B$60,(ROW(63:63)-60)/60,0)*27+OFFSET($B$61,(ROW(64:64)-61)/60,0)*33)/60</f>
        <v>0.186</v>
      </c>
      <c r="AF9">
        <f ca="1">(OFFSET($B$60,(ROW(63:63)-60)/60,0)*27+OFFSET($B$61,(ROW(64:64)-61)/60,0)*33)/60</f>
        <v>0.186</v>
      </c>
      <c r="AG9">
        <f ca="1">(OFFSET($B$60,(ROW(63:63)-60)/60,0)*27+OFFSET($B$61,(ROW(64:64)-61)/60,0)*33)/60</f>
        <v>0.186</v>
      </c>
      <c r="AH9">
        <f ca="1">(OFFSET($B$60,(ROW(63:63)-60)/60,0)*27+OFFSET($B$61,(ROW(64:64)-61)/60,0)*33)/60</f>
        <v>0.186</v>
      </c>
      <c r="AI9">
        <f ca="1">(OFFSET($B$60,(ROW(63:63)-60)/60,0)*27+OFFSET($B$61,(ROW(64:64)-61)/60,0)*33)/60</f>
        <v>0.186</v>
      </c>
      <c r="AJ9">
        <f ca="1">(OFFSET($B$60,(ROW(63:63)-60)/60,0)*27+OFFSET($B$61,(ROW(64:64)-61)/60,0)*33)/60</f>
        <v>0.186</v>
      </c>
      <c r="AK9">
        <f ca="1">(OFFSET($B$60,(ROW(63:63)-60)/60,0)*27+OFFSET($B$61,(ROW(64:64)-61)/60,0)*33)/60</f>
        <v>0.186</v>
      </c>
      <c r="AL9">
        <f ca="1">(OFFSET($B$60,(ROW(63:63)-60)/60,0)*27+OFFSET($B$61,(ROW(64:64)-61)/60,0)*33)/60</f>
        <v>0.186</v>
      </c>
      <c r="AM9">
        <f ca="1">(OFFSET($B$60,(ROW(63:63)-60)/60,0)*27+OFFSET($B$61,(ROW(64:64)-61)/60,0)*33)/60</f>
        <v>0.186</v>
      </c>
      <c r="AN9">
        <f ca="1">(OFFSET($B$60,(ROW(63:63)-60)/60,0)*27+OFFSET($B$61,(ROW(64:64)-61)/60,0)*33)/60</f>
        <v>0.186</v>
      </c>
    </row>
    <row r="10" spans="1:41" x14ac:dyDescent="0.3">
      <c r="A10" s="1">
        <v>44593.458333333336</v>
      </c>
      <c r="B10">
        <v>2.09</v>
      </c>
      <c r="C10">
        <v>2</v>
      </c>
      <c r="F10" s="2">
        <f t="shared" si="0"/>
        <v>0.29444444444444445</v>
      </c>
      <c r="G10">
        <f ca="1">(OFFSET($B$36,(ROW(40:40)-36)/60,0)*26+OFFSET($B$37,(ROW(41:41)-37)/60,0)*34)/60</f>
        <v>0.19133333333333333</v>
      </c>
      <c r="H10">
        <f ca="1">(OFFSET($B$60,(ROW(64:64)-60)/60,0)*26+OFFSET($B$61,(ROW(65:65)-61)/60,0)*34)/60</f>
        <v>0.19133333333333333</v>
      </c>
      <c r="I10">
        <f ca="1">(OFFSET($B$60,(ROW(64:64)-60)/60,0)*26+OFFSET($B$61,(ROW(65:65)-61)/60,0)*34)/60</f>
        <v>0.19133333333333333</v>
      </c>
      <c r="J10">
        <f ca="1">(OFFSET($B$60,(ROW(64:64)-60)/60,0)*26+OFFSET($B$61,(ROW(65:65)-61)/60,0)*34)/60</f>
        <v>0.19133333333333333</v>
      </c>
      <c r="K10">
        <f ca="1">(OFFSET($B$60,(ROW(64:64)-60)/60,0)*26+OFFSET($B$61,(ROW(65:65)-61)/60,0)*34)/60</f>
        <v>0.19133333333333333</v>
      </c>
      <c r="L10">
        <f ca="1">(OFFSET($B$60,(ROW(64:64)-60)/60,0)*26+OFFSET($B$61,(ROW(65:65)-61)/60,0)*34)/60</f>
        <v>0.19133333333333333</v>
      </c>
      <c r="M10">
        <f ca="1">(OFFSET($B$60,(ROW(64:64)-60)/60,0)*26+OFFSET($B$61,(ROW(65:65)-61)/60,0)*34)/60</f>
        <v>0.19133333333333333</v>
      </c>
      <c r="N10">
        <f ca="1">(OFFSET($B$60,(ROW(64:64)-60)/60,0)*26+OFFSET($B$61,(ROW(65:65)-61)/60,0)*34)/60</f>
        <v>0.19133333333333333</v>
      </c>
      <c r="O10">
        <f ca="1">(OFFSET($B$60,(ROW(64:64)-60)/60,0)*26+OFFSET($B$61,(ROW(65:65)-61)/60,0)*34)/60</f>
        <v>0.19133333333333333</v>
      </c>
      <c r="P10">
        <f ca="1">(OFFSET($B$60,(ROW(64:64)-60)/60,0)*26+OFFSET($B$61,(ROW(65:65)-61)/60,0)*34)/60</f>
        <v>0.19133333333333333</v>
      </c>
      <c r="Q10">
        <f ca="1">(OFFSET($B$60,(ROW(64:64)-60)/60,0)*26+OFFSET($B$61,(ROW(65:65)-61)/60,0)*34)/60</f>
        <v>0.19133333333333333</v>
      </c>
      <c r="R10">
        <f ca="1">(OFFSET($B$60,(ROW(64:64)-60)/60,0)*26+OFFSET($B$61,(ROW(65:65)-61)/60,0)*34)/60</f>
        <v>0.19133333333333333</v>
      </c>
      <c r="S10">
        <f ca="1">(OFFSET($B$60,(ROW(64:64)-60)/60,0)*26+OFFSET($B$61,(ROW(65:65)-61)/60,0)*34)/60</f>
        <v>0.19133333333333333</v>
      </c>
      <c r="T10">
        <f ca="1">(OFFSET($B$60,(ROW(64:64)-60)/60,0)*26+OFFSET($B$61,(ROW(65:65)-61)/60,0)*34)/60</f>
        <v>0.19133333333333333</v>
      </c>
      <c r="U10">
        <f ca="1">(OFFSET($B$60,(ROW(64:64)-60)/60,0)*26+OFFSET($B$61,(ROW(65:65)-61)/60,0)*34)/60</f>
        <v>0.19133333333333333</v>
      </c>
      <c r="V10">
        <f ca="1">(OFFSET($B$60,(ROW(64:64)-60)/60,0)*26+OFFSET($B$61,(ROW(65:65)-61)/60,0)*34)/60</f>
        <v>0.19133333333333333</v>
      </c>
      <c r="W10">
        <f ca="1">(OFFSET($B$60,(ROW(64:64)-60)/60,0)*26+OFFSET($B$61,(ROW(65:65)-61)/60,0)*34)/60</f>
        <v>0.19133333333333333</v>
      </c>
      <c r="X10">
        <f ca="1">(OFFSET($B$60,(ROW(64:64)-60)/60,0)*26+OFFSET($B$61,(ROW(65:65)-61)/60,0)*34)/60</f>
        <v>0.19133333333333333</v>
      </c>
      <c r="Y10">
        <f ca="1">(OFFSET($B$60,(ROW(64:64)-60)/60,0)*26+OFFSET($B$61,(ROW(65:65)-61)/60,0)*34)/60</f>
        <v>0.19133333333333333</v>
      </c>
      <c r="Z10">
        <f ca="1">(OFFSET($B$60,(ROW(64:64)-60)/60,0)*26+OFFSET($B$61,(ROW(65:65)-61)/60,0)*34)/60</f>
        <v>0.19133333333333333</v>
      </c>
      <c r="AA10">
        <f ca="1">(OFFSET($B$60,(ROW(64:64)-60)/60,0)*26+OFFSET($B$61,(ROW(65:65)-61)/60,0)*34)/60</f>
        <v>0.19133333333333333</v>
      </c>
      <c r="AB10">
        <f ca="1">(OFFSET($B$60,(ROW(64:64)-60)/60,0)*26+OFFSET($B$61,(ROW(65:65)-61)/60,0)*34)/60</f>
        <v>0.19133333333333333</v>
      </c>
      <c r="AC10">
        <f ca="1">(OFFSET($B$60,(ROW(64:64)-60)/60,0)*26+OFFSET($B$61,(ROW(65:65)-61)/60,0)*34)/60</f>
        <v>0.19133333333333333</v>
      </c>
      <c r="AD10">
        <f ca="1">(OFFSET($B$60,(ROW(64:64)-60)/60,0)*26+OFFSET($B$61,(ROW(65:65)-61)/60,0)*34)/60</f>
        <v>0.19133333333333333</v>
      </c>
      <c r="AE10">
        <f ca="1">(OFFSET($B$60,(ROW(64:64)-60)/60,0)*26+OFFSET($B$61,(ROW(65:65)-61)/60,0)*34)/60</f>
        <v>0.19133333333333333</v>
      </c>
      <c r="AF10">
        <f ca="1">(OFFSET($B$60,(ROW(64:64)-60)/60,0)*26+OFFSET($B$61,(ROW(65:65)-61)/60,0)*34)/60</f>
        <v>0.19133333333333333</v>
      </c>
      <c r="AG10">
        <f ca="1">(OFFSET($B$60,(ROW(64:64)-60)/60,0)*26+OFFSET($B$61,(ROW(65:65)-61)/60,0)*34)/60</f>
        <v>0.19133333333333333</v>
      </c>
      <c r="AH10">
        <f ca="1">(OFFSET($B$60,(ROW(64:64)-60)/60,0)*26+OFFSET($B$61,(ROW(65:65)-61)/60,0)*34)/60</f>
        <v>0.19133333333333333</v>
      </c>
      <c r="AI10">
        <f ca="1">(OFFSET($B$60,(ROW(64:64)-60)/60,0)*26+OFFSET($B$61,(ROW(65:65)-61)/60,0)*34)/60</f>
        <v>0.19133333333333333</v>
      </c>
      <c r="AJ10">
        <f ca="1">(OFFSET($B$60,(ROW(64:64)-60)/60,0)*26+OFFSET($B$61,(ROW(65:65)-61)/60,0)*34)/60</f>
        <v>0.19133333333333333</v>
      </c>
      <c r="AK10">
        <f ca="1">(OFFSET($B$60,(ROW(64:64)-60)/60,0)*26+OFFSET($B$61,(ROW(65:65)-61)/60,0)*34)/60</f>
        <v>0.19133333333333333</v>
      </c>
      <c r="AL10">
        <f ca="1">(OFFSET($B$60,(ROW(64:64)-60)/60,0)*26+OFFSET($B$61,(ROW(65:65)-61)/60,0)*34)/60</f>
        <v>0.19133333333333333</v>
      </c>
      <c r="AM10">
        <f ca="1">(OFFSET($B$60,(ROW(64:64)-60)/60,0)*26+OFFSET($B$61,(ROW(65:65)-61)/60,0)*34)/60</f>
        <v>0.19133333333333333</v>
      </c>
      <c r="AN10">
        <f ca="1">(OFFSET($B$60,(ROW(64:64)-60)/60,0)*26+OFFSET($B$61,(ROW(65:65)-61)/60,0)*34)/60</f>
        <v>0.19133333333333333</v>
      </c>
    </row>
    <row r="11" spans="1:41" x14ac:dyDescent="0.3">
      <c r="A11" s="1">
        <v>44593.5</v>
      </c>
      <c r="B11">
        <v>2.2999999999999998</v>
      </c>
      <c r="C11">
        <v>3</v>
      </c>
      <c r="F11" s="2">
        <f t="shared" si="0"/>
        <v>0.2951388888888889</v>
      </c>
      <c r="G11">
        <f ca="1">(OFFSET($B$36,(ROW(41:41)-36)/60,0)*25+OFFSET($B$37,(ROW(42:42)-37)/60,0)*35)/60</f>
        <v>0.19666666666666668</v>
      </c>
      <c r="H11">
        <f ca="1">(OFFSET($B$60,(ROW(65:65)-60)/60,0)*25+OFFSET($B$61,(ROW(66:66)-61)/60,0)*35)/60</f>
        <v>0.19666666666666668</v>
      </c>
      <c r="I11">
        <f ca="1">(OFFSET($B$60,(ROW(65:65)-60)/60,0)*25+OFFSET($B$61,(ROW(66:66)-61)/60,0)*35)/60</f>
        <v>0.19666666666666668</v>
      </c>
      <c r="J11">
        <f ca="1">(OFFSET($B$60,(ROW(65:65)-60)/60,0)*25+OFFSET($B$61,(ROW(66:66)-61)/60,0)*35)/60</f>
        <v>0.19666666666666668</v>
      </c>
      <c r="K11">
        <f ca="1">(OFFSET($B$60,(ROW(65:65)-60)/60,0)*25+OFFSET($B$61,(ROW(66:66)-61)/60,0)*35)/60</f>
        <v>0.19666666666666668</v>
      </c>
      <c r="L11">
        <f ca="1">(OFFSET($B$60,(ROW(65:65)-60)/60,0)*25+OFFSET($B$61,(ROW(66:66)-61)/60,0)*35)/60</f>
        <v>0.19666666666666668</v>
      </c>
      <c r="M11">
        <f ca="1">(OFFSET($B$60,(ROW(65:65)-60)/60,0)*25+OFFSET($B$61,(ROW(66:66)-61)/60,0)*35)/60</f>
        <v>0.19666666666666668</v>
      </c>
      <c r="N11">
        <f ca="1">(OFFSET($B$60,(ROW(65:65)-60)/60,0)*25+OFFSET($B$61,(ROW(66:66)-61)/60,0)*35)/60</f>
        <v>0.19666666666666668</v>
      </c>
      <c r="O11">
        <f ca="1">(OFFSET($B$60,(ROW(65:65)-60)/60,0)*25+OFFSET($B$61,(ROW(66:66)-61)/60,0)*35)/60</f>
        <v>0.19666666666666668</v>
      </c>
      <c r="P11">
        <f ca="1">(OFFSET($B$60,(ROW(65:65)-60)/60,0)*25+OFFSET($B$61,(ROW(66:66)-61)/60,0)*35)/60</f>
        <v>0.19666666666666668</v>
      </c>
      <c r="Q11">
        <f ca="1">(OFFSET($B$60,(ROW(65:65)-60)/60,0)*25+OFFSET($B$61,(ROW(66:66)-61)/60,0)*35)/60</f>
        <v>0.19666666666666668</v>
      </c>
      <c r="R11">
        <f ca="1">(OFFSET($B$60,(ROW(65:65)-60)/60,0)*25+OFFSET($B$61,(ROW(66:66)-61)/60,0)*35)/60</f>
        <v>0.19666666666666668</v>
      </c>
      <c r="S11">
        <f ca="1">(OFFSET($B$60,(ROW(65:65)-60)/60,0)*25+OFFSET($B$61,(ROW(66:66)-61)/60,0)*35)/60</f>
        <v>0.19666666666666668</v>
      </c>
      <c r="T11">
        <f ca="1">(OFFSET($B$60,(ROW(65:65)-60)/60,0)*25+OFFSET($B$61,(ROW(66:66)-61)/60,0)*35)/60</f>
        <v>0.19666666666666668</v>
      </c>
      <c r="U11">
        <f ca="1">(OFFSET($B$60,(ROW(65:65)-60)/60,0)*25+OFFSET($B$61,(ROW(66:66)-61)/60,0)*35)/60</f>
        <v>0.19666666666666668</v>
      </c>
      <c r="V11">
        <f ca="1">(OFFSET($B$60,(ROW(65:65)-60)/60,0)*25+OFFSET($B$61,(ROW(66:66)-61)/60,0)*35)/60</f>
        <v>0.19666666666666668</v>
      </c>
      <c r="W11">
        <f ca="1">(OFFSET($B$60,(ROW(65:65)-60)/60,0)*25+OFFSET($B$61,(ROW(66:66)-61)/60,0)*35)/60</f>
        <v>0.19666666666666668</v>
      </c>
      <c r="X11">
        <f ca="1">(OFFSET($B$60,(ROW(65:65)-60)/60,0)*25+OFFSET($B$61,(ROW(66:66)-61)/60,0)*35)/60</f>
        <v>0.19666666666666668</v>
      </c>
      <c r="Y11">
        <f ca="1">(OFFSET($B$60,(ROW(65:65)-60)/60,0)*25+OFFSET($B$61,(ROW(66:66)-61)/60,0)*35)/60</f>
        <v>0.19666666666666668</v>
      </c>
      <c r="Z11">
        <f ca="1">(OFFSET($B$60,(ROW(65:65)-60)/60,0)*25+OFFSET($B$61,(ROW(66:66)-61)/60,0)*35)/60</f>
        <v>0.19666666666666668</v>
      </c>
      <c r="AA11">
        <f ca="1">(OFFSET($B$60,(ROW(65:65)-60)/60,0)*25+OFFSET($B$61,(ROW(66:66)-61)/60,0)*35)/60</f>
        <v>0.19666666666666668</v>
      </c>
      <c r="AB11">
        <f ca="1">(OFFSET($B$60,(ROW(65:65)-60)/60,0)*25+OFFSET($B$61,(ROW(66:66)-61)/60,0)*35)/60</f>
        <v>0.19666666666666668</v>
      </c>
      <c r="AC11">
        <f ca="1">(OFFSET($B$60,(ROW(65:65)-60)/60,0)*25+OFFSET($B$61,(ROW(66:66)-61)/60,0)*35)/60</f>
        <v>0.19666666666666668</v>
      </c>
      <c r="AD11">
        <f ca="1">(OFFSET($B$60,(ROW(65:65)-60)/60,0)*25+OFFSET($B$61,(ROW(66:66)-61)/60,0)*35)/60</f>
        <v>0.19666666666666668</v>
      </c>
      <c r="AE11">
        <f ca="1">(OFFSET($B$60,(ROW(65:65)-60)/60,0)*25+OFFSET($B$61,(ROW(66:66)-61)/60,0)*35)/60</f>
        <v>0.19666666666666668</v>
      </c>
      <c r="AF11">
        <f ca="1">(OFFSET($B$60,(ROW(65:65)-60)/60,0)*25+OFFSET($B$61,(ROW(66:66)-61)/60,0)*35)/60</f>
        <v>0.19666666666666668</v>
      </c>
      <c r="AG11">
        <f ca="1">(OFFSET($B$60,(ROW(65:65)-60)/60,0)*25+OFFSET($B$61,(ROW(66:66)-61)/60,0)*35)/60</f>
        <v>0.19666666666666668</v>
      </c>
      <c r="AH11">
        <f ca="1">(OFFSET($B$60,(ROW(65:65)-60)/60,0)*25+OFFSET($B$61,(ROW(66:66)-61)/60,0)*35)/60</f>
        <v>0.19666666666666668</v>
      </c>
      <c r="AI11">
        <f ca="1">(OFFSET($B$60,(ROW(65:65)-60)/60,0)*25+OFFSET($B$61,(ROW(66:66)-61)/60,0)*35)/60</f>
        <v>0.19666666666666668</v>
      </c>
      <c r="AJ11">
        <f ca="1">(OFFSET($B$60,(ROW(65:65)-60)/60,0)*25+OFFSET($B$61,(ROW(66:66)-61)/60,0)*35)/60</f>
        <v>0.19666666666666668</v>
      </c>
      <c r="AK11">
        <f ca="1">(OFFSET($B$60,(ROW(65:65)-60)/60,0)*25+OFFSET($B$61,(ROW(66:66)-61)/60,0)*35)/60</f>
        <v>0.19666666666666668</v>
      </c>
      <c r="AL11">
        <f ca="1">(OFFSET($B$60,(ROW(65:65)-60)/60,0)*25+OFFSET($B$61,(ROW(66:66)-61)/60,0)*35)/60</f>
        <v>0.19666666666666668</v>
      </c>
      <c r="AM11">
        <f ca="1">(OFFSET($B$60,(ROW(65:65)-60)/60,0)*25+OFFSET($B$61,(ROW(66:66)-61)/60,0)*35)/60</f>
        <v>0.19666666666666668</v>
      </c>
      <c r="AN11">
        <f ca="1">(OFFSET($B$60,(ROW(65:65)-60)/60,0)*25+OFFSET($B$61,(ROW(66:66)-61)/60,0)*35)/60</f>
        <v>0.19666666666666668</v>
      </c>
    </row>
    <row r="12" spans="1:41" x14ac:dyDescent="0.3">
      <c r="A12" s="1">
        <v>44593.541666666664</v>
      </c>
      <c r="B12">
        <v>2.25</v>
      </c>
      <c r="C12">
        <v>4</v>
      </c>
      <c r="F12" s="2">
        <f t="shared" si="0"/>
        <v>0.29583333333333334</v>
      </c>
      <c r="G12">
        <f ca="1">(OFFSET($B$36,(ROW(42:42)-36)/60,0)*24+OFFSET($B$37,(ROW(43:43)-37)/60,0)*36)/60</f>
        <v>0.20200000000000001</v>
      </c>
      <c r="H12">
        <f ca="1">(OFFSET($B$60,(ROW(66:66)-60)/60,0)*24+OFFSET($B$61,(ROW(67:67)-61)/60,0)*36)/60</f>
        <v>0.20200000000000001</v>
      </c>
      <c r="I12">
        <f ca="1">(OFFSET($B$60,(ROW(66:66)-60)/60,0)*24+OFFSET($B$61,(ROW(67:67)-61)/60,0)*36)/60</f>
        <v>0.20200000000000001</v>
      </c>
      <c r="J12">
        <f ca="1">(OFFSET($B$60,(ROW(66:66)-60)/60,0)*24+OFFSET($B$61,(ROW(67:67)-61)/60,0)*36)/60</f>
        <v>0.20200000000000001</v>
      </c>
      <c r="K12">
        <f ca="1">(OFFSET($B$60,(ROW(66:66)-60)/60,0)*24+OFFSET($B$61,(ROW(67:67)-61)/60,0)*36)/60</f>
        <v>0.20200000000000001</v>
      </c>
      <c r="L12">
        <f ca="1">(OFFSET($B$60,(ROW(66:66)-60)/60,0)*24+OFFSET($B$61,(ROW(67:67)-61)/60,0)*36)/60</f>
        <v>0.20200000000000001</v>
      </c>
      <c r="M12">
        <f ca="1">(OFFSET($B$60,(ROW(66:66)-60)/60,0)*24+OFFSET($B$61,(ROW(67:67)-61)/60,0)*36)/60</f>
        <v>0.20200000000000001</v>
      </c>
      <c r="N12">
        <f ca="1">(OFFSET($B$60,(ROW(66:66)-60)/60,0)*24+OFFSET($B$61,(ROW(67:67)-61)/60,0)*36)/60</f>
        <v>0.20200000000000001</v>
      </c>
      <c r="O12">
        <f ca="1">(OFFSET($B$60,(ROW(66:66)-60)/60,0)*24+OFFSET($B$61,(ROW(67:67)-61)/60,0)*36)/60</f>
        <v>0.20200000000000001</v>
      </c>
      <c r="P12">
        <f ca="1">(OFFSET($B$60,(ROW(66:66)-60)/60,0)*24+OFFSET($B$61,(ROW(67:67)-61)/60,0)*36)/60</f>
        <v>0.20200000000000001</v>
      </c>
      <c r="Q12">
        <f ca="1">(OFFSET($B$60,(ROW(66:66)-60)/60,0)*24+OFFSET($B$61,(ROW(67:67)-61)/60,0)*36)/60</f>
        <v>0.20200000000000001</v>
      </c>
      <c r="R12">
        <f ca="1">(OFFSET($B$60,(ROW(66:66)-60)/60,0)*24+OFFSET($B$61,(ROW(67:67)-61)/60,0)*36)/60</f>
        <v>0.20200000000000001</v>
      </c>
      <c r="S12">
        <f ca="1">(OFFSET($B$60,(ROW(66:66)-60)/60,0)*24+OFFSET($B$61,(ROW(67:67)-61)/60,0)*36)/60</f>
        <v>0.20200000000000001</v>
      </c>
      <c r="T12">
        <f ca="1">(OFFSET($B$60,(ROW(66:66)-60)/60,0)*24+OFFSET($B$61,(ROW(67:67)-61)/60,0)*36)/60</f>
        <v>0.20200000000000001</v>
      </c>
      <c r="U12">
        <f ca="1">(OFFSET($B$60,(ROW(66:66)-60)/60,0)*24+OFFSET($B$61,(ROW(67:67)-61)/60,0)*36)/60</f>
        <v>0.20200000000000001</v>
      </c>
      <c r="V12">
        <f ca="1">(OFFSET($B$60,(ROW(66:66)-60)/60,0)*24+OFFSET($B$61,(ROW(67:67)-61)/60,0)*36)/60</f>
        <v>0.20200000000000001</v>
      </c>
      <c r="W12">
        <f ca="1">(OFFSET($B$60,(ROW(66:66)-60)/60,0)*24+OFFSET($B$61,(ROW(67:67)-61)/60,0)*36)/60</f>
        <v>0.20200000000000001</v>
      </c>
      <c r="X12">
        <f ca="1">(OFFSET($B$60,(ROW(66:66)-60)/60,0)*24+OFFSET($B$61,(ROW(67:67)-61)/60,0)*36)/60</f>
        <v>0.20200000000000001</v>
      </c>
      <c r="Y12">
        <f ca="1">(OFFSET($B$60,(ROW(66:66)-60)/60,0)*24+OFFSET($B$61,(ROW(67:67)-61)/60,0)*36)/60</f>
        <v>0.20200000000000001</v>
      </c>
      <c r="Z12">
        <f ca="1">(OFFSET($B$60,(ROW(66:66)-60)/60,0)*24+OFFSET($B$61,(ROW(67:67)-61)/60,0)*36)/60</f>
        <v>0.20200000000000001</v>
      </c>
      <c r="AA12">
        <f ca="1">(OFFSET($B$60,(ROW(66:66)-60)/60,0)*24+OFFSET($B$61,(ROW(67:67)-61)/60,0)*36)/60</f>
        <v>0.20200000000000001</v>
      </c>
      <c r="AB12">
        <f ca="1">(OFFSET($B$60,(ROW(66:66)-60)/60,0)*24+OFFSET($B$61,(ROW(67:67)-61)/60,0)*36)/60</f>
        <v>0.20200000000000001</v>
      </c>
      <c r="AC12">
        <f ca="1">(OFFSET($B$60,(ROW(66:66)-60)/60,0)*24+OFFSET($B$61,(ROW(67:67)-61)/60,0)*36)/60</f>
        <v>0.20200000000000001</v>
      </c>
      <c r="AD12">
        <f ca="1">(OFFSET($B$60,(ROW(66:66)-60)/60,0)*24+OFFSET($B$61,(ROW(67:67)-61)/60,0)*36)/60</f>
        <v>0.20200000000000001</v>
      </c>
      <c r="AE12">
        <f ca="1">(OFFSET($B$60,(ROW(66:66)-60)/60,0)*24+OFFSET($B$61,(ROW(67:67)-61)/60,0)*36)/60</f>
        <v>0.20200000000000001</v>
      </c>
      <c r="AF12">
        <f ca="1">(OFFSET($B$60,(ROW(66:66)-60)/60,0)*24+OFFSET($B$61,(ROW(67:67)-61)/60,0)*36)/60</f>
        <v>0.20200000000000001</v>
      </c>
      <c r="AG12">
        <f ca="1">(OFFSET($B$60,(ROW(66:66)-60)/60,0)*24+OFFSET($B$61,(ROW(67:67)-61)/60,0)*36)/60</f>
        <v>0.20200000000000001</v>
      </c>
      <c r="AH12">
        <f ca="1">(OFFSET($B$60,(ROW(66:66)-60)/60,0)*24+OFFSET($B$61,(ROW(67:67)-61)/60,0)*36)/60</f>
        <v>0.20200000000000001</v>
      </c>
      <c r="AI12">
        <f ca="1">(OFFSET($B$60,(ROW(66:66)-60)/60,0)*24+OFFSET($B$61,(ROW(67:67)-61)/60,0)*36)/60</f>
        <v>0.20200000000000001</v>
      </c>
      <c r="AJ12">
        <f ca="1">(OFFSET($B$60,(ROW(66:66)-60)/60,0)*24+OFFSET($B$61,(ROW(67:67)-61)/60,0)*36)/60</f>
        <v>0.20200000000000001</v>
      </c>
      <c r="AK12">
        <f ca="1">(OFFSET($B$60,(ROW(66:66)-60)/60,0)*24+OFFSET($B$61,(ROW(67:67)-61)/60,0)*36)/60</f>
        <v>0.20200000000000001</v>
      </c>
      <c r="AL12">
        <f ca="1">(OFFSET($B$60,(ROW(66:66)-60)/60,0)*24+OFFSET($B$61,(ROW(67:67)-61)/60,0)*36)/60</f>
        <v>0.20200000000000001</v>
      </c>
      <c r="AM12">
        <f ca="1">(OFFSET($B$60,(ROW(66:66)-60)/60,0)*24+OFFSET($B$61,(ROW(67:67)-61)/60,0)*36)/60</f>
        <v>0.20200000000000001</v>
      </c>
      <c r="AN12">
        <f ca="1">(OFFSET($B$60,(ROW(66:66)-60)/60,0)*24+OFFSET($B$61,(ROW(67:67)-61)/60,0)*36)/60</f>
        <v>0.20200000000000001</v>
      </c>
    </row>
    <row r="13" spans="1:41" x14ac:dyDescent="0.3">
      <c r="A13" s="1">
        <v>44593.583333333336</v>
      </c>
      <c r="B13">
        <v>1.95</v>
      </c>
      <c r="C13">
        <v>5</v>
      </c>
      <c r="F13" s="2">
        <f t="shared" si="0"/>
        <v>0.29652777777777778</v>
      </c>
      <c r="G13">
        <f ca="1">(OFFSET($B$36,(ROW(43:43)-36)/60,0)*23+OFFSET($B$37,(ROW(44:44)-37)/60,0)*37)/60</f>
        <v>0.20733333333333334</v>
      </c>
      <c r="H13">
        <f ca="1">(OFFSET($B$60,(ROW(67:67)-60)/60,0)*23+OFFSET($B$61,(ROW(68:68)-61)/60,0)*37)/60</f>
        <v>0.20733333333333334</v>
      </c>
      <c r="I13">
        <f ca="1">(OFFSET($B$60,(ROW(67:67)-60)/60,0)*23+OFFSET($B$61,(ROW(68:68)-61)/60,0)*37)/60</f>
        <v>0.20733333333333334</v>
      </c>
      <c r="J13">
        <f ca="1">(OFFSET($B$60,(ROW(67:67)-60)/60,0)*23+OFFSET($B$61,(ROW(68:68)-61)/60,0)*37)/60</f>
        <v>0.20733333333333334</v>
      </c>
      <c r="K13">
        <f ca="1">(OFFSET($B$60,(ROW(67:67)-60)/60,0)*23+OFFSET($B$61,(ROW(68:68)-61)/60,0)*37)/60</f>
        <v>0.20733333333333334</v>
      </c>
      <c r="L13">
        <f ca="1">(OFFSET($B$60,(ROW(67:67)-60)/60,0)*23+OFFSET($B$61,(ROW(68:68)-61)/60,0)*37)/60</f>
        <v>0.20733333333333334</v>
      </c>
      <c r="M13">
        <f ca="1">(OFFSET($B$60,(ROW(67:67)-60)/60,0)*23+OFFSET($B$61,(ROW(68:68)-61)/60,0)*37)/60</f>
        <v>0.20733333333333334</v>
      </c>
      <c r="N13">
        <f ca="1">(OFFSET($B$60,(ROW(67:67)-60)/60,0)*23+OFFSET($B$61,(ROW(68:68)-61)/60,0)*37)/60</f>
        <v>0.20733333333333334</v>
      </c>
      <c r="O13">
        <f ca="1">(OFFSET($B$60,(ROW(67:67)-60)/60,0)*23+OFFSET($B$61,(ROW(68:68)-61)/60,0)*37)/60</f>
        <v>0.20733333333333334</v>
      </c>
      <c r="P13">
        <f ca="1">(OFFSET($B$60,(ROW(67:67)-60)/60,0)*23+OFFSET($B$61,(ROW(68:68)-61)/60,0)*37)/60</f>
        <v>0.20733333333333334</v>
      </c>
      <c r="Q13">
        <f ca="1">(OFFSET($B$60,(ROW(67:67)-60)/60,0)*23+OFFSET($B$61,(ROW(68:68)-61)/60,0)*37)/60</f>
        <v>0.20733333333333334</v>
      </c>
      <c r="R13">
        <f ca="1">(OFFSET($B$60,(ROW(67:67)-60)/60,0)*23+OFFSET($B$61,(ROW(68:68)-61)/60,0)*37)/60</f>
        <v>0.20733333333333334</v>
      </c>
      <c r="S13">
        <f ca="1">(OFFSET($B$60,(ROW(67:67)-60)/60,0)*23+OFFSET($B$61,(ROW(68:68)-61)/60,0)*37)/60</f>
        <v>0.20733333333333334</v>
      </c>
      <c r="T13">
        <f ca="1">(OFFSET($B$60,(ROW(67:67)-60)/60,0)*23+OFFSET($B$61,(ROW(68:68)-61)/60,0)*37)/60</f>
        <v>0.20733333333333334</v>
      </c>
      <c r="U13">
        <f ca="1">(OFFSET($B$60,(ROW(67:67)-60)/60,0)*23+OFFSET($B$61,(ROW(68:68)-61)/60,0)*37)/60</f>
        <v>0.20733333333333334</v>
      </c>
      <c r="V13">
        <f ca="1">(OFFSET($B$60,(ROW(67:67)-60)/60,0)*23+OFFSET($B$61,(ROW(68:68)-61)/60,0)*37)/60</f>
        <v>0.20733333333333334</v>
      </c>
      <c r="W13">
        <f ca="1">(OFFSET($B$60,(ROW(67:67)-60)/60,0)*23+OFFSET($B$61,(ROW(68:68)-61)/60,0)*37)/60</f>
        <v>0.20733333333333334</v>
      </c>
      <c r="X13">
        <f ca="1">(OFFSET($B$60,(ROW(67:67)-60)/60,0)*23+OFFSET($B$61,(ROW(68:68)-61)/60,0)*37)/60</f>
        <v>0.20733333333333334</v>
      </c>
      <c r="Y13">
        <f ca="1">(OFFSET($B$60,(ROW(67:67)-60)/60,0)*23+OFFSET($B$61,(ROW(68:68)-61)/60,0)*37)/60</f>
        <v>0.20733333333333334</v>
      </c>
      <c r="Z13">
        <f ca="1">(OFFSET($B$60,(ROW(67:67)-60)/60,0)*23+OFFSET($B$61,(ROW(68:68)-61)/60,0)*37)/60</f>
        <v>0.20733333333333334</v>
      </c>
      <c r="AA13">
        <f ca="1">(OFFSET($B$60,(ROW(67:67)-60)/60,0)*23+OFFSET($B$61,(ROW(68:68)-61)/60,0)*37)/60</f>
        <v>0.20733333333333334</v>
      </c>
      <c r="AB13">
        <f ca="1">(OFFSET($B$60,(ROW(67:67)-60)/60,0)*23+OFFSET($B$61,(ROW(68:68)-61)/60,0)*37)/60</f>
        <v>0.20733333333333334</v>
      </c>
      <c r="AC13">
        <f ca="1">(OFFSET($B$60,(ROW(67:67)-60)/60,0)*23+OFFSET($B$61,(ROW(68:68)-61)/60,0)*37)/60</f>
        <v>0.20733333333333334</v>
      </c>
      <c r="AD13">
        <f ca="1">(OFFSET($B$60,(ROW(67:67)-60)/60,0)*23+OFFSET($B$61,(ROW(68:68)-61)/60,0)*37)/60</f>
        <v>0.20733333333333334</v>
      </c>
      <c r="AE13">
        <f ca="1">(OFFSET($B$60,(ROW(67:67)-60)/60,0)*23+OFFSET($B$61,(ROW(68:68)-61)/60,0)*37)/60</f>
        <v>0.20733333333333334</v>
      </c>
      <c r="AF13">
        <f ca="1">(OFFSET($B$60,(ROW(67:67)-60)/60,0)*23+OFFSET($B$61,(ROW(68:68)-61)/60,0)*37)/60</f>
        <v>0.20733333333333334</v>
      </c>
      <c r="AG13">
        <f ca="1">(OFFSET($B$60,(ROW(67:67)-60)/60,0)*23+OFFSET($B$61,(ROW(68:68)-61)/60,0)*37)/60</f>
        <v>0.20733333333333334</v>
      </c>
      <c r="AH13">
        <f ca="1">(OFFSET($B$60,(ROW(67:67)-60)/60,0)*23+OFFSET($B$61,(ROW(68:68)-61)/60,0)*37)/60</f>
        <v>0.20733333333333334</v>
      </c>
      <c r="AI13">
        <f ca="1">(OFFSET($B$60,(ROW(67:67)-60)/60,0)*23+OFFSET($B$61,(ROW(68:68)-61)/60,0)*37)/60</f>
        <v>0.20733333333333334</v>
      </c>
      <c r="AJ13">
        <f ca="1">(OFFSET($B$60,(ROW(67:67)-60)/60,0)*23+OFFSET($B$61,(ROW(68:68)-61)/60,0)*37)/60</f>
        <v>0.20733333333333334</v>
      </c>
      <c r="AK13">
        <f ca="1">(OFFSET($B$60,(ROW(67:67)-60)/60,0)*23+OFFSET($B$61,(ROW(68:68)-61)/60,0)*37)/60</f>
        <v>0.20733333333333334</v>
      </c>
      <c r="AL13">
        <f ca="1">(OFFSET($B$60,(ROW(67:67)-60)/60,0)*23+OFFSET($B$61,(ROW(68:68)-61)/60,0)*37)/60</f>
        <v>0.20733333333333334</v>
      </c>
      <c r="AM13">
        <f ca="1">(OFFSET($B$60,(ROW(67:67)-60)/60,0)*23+OFFSET($B$61,(ROW(68:68)-61)/60,0)*37)/60</f>
        <v>0.20733333333333334</v>
      </c>
      <c r="AN13">
        <f ca="1">(OFFSET($B$60,(ROW(67:67)-60)/60,0)*23+OFFSET($B$61,(ROW(68:68)-61)/60,0)*37)/60</f>
        <v>0.20733333333333334</v>
      </c>
    </row>
    <row r="14" spans="1:41" x14ac:dyDescent="0.3">
      <c r="A14" s="1">
        <v>44593.625</v>
      </c>
      <c r="B14">
        <v>1.49</v>
      </c>
      <c r="C14">
        <v>6</v>
      </c>
      <c r="F14" s="2">
        <f t="shared" si="0"/>
        <v>0.29722222222222222</v>
      </c>
      <c r="G14">
        <f ca="1">(OFFSET($B$36,(ROW(44:44)-36)/60,0)*22+OFFSET($B$37,(ROW(45:45)-37)/60,0)*38)/60</f>
        <v>0.2126666666666667</v>
      </c>
      <c r="H14">
        <f ca="1">(OFFSET($B$60,(ROW(68:68)-60)/60,0)*22+OFFSET($B$61,(ROW(69:69)-61)/60,0)*38)/60</f>
        <v>0.2126666666666667</v>
      </c>
      <c r="I14">
        <f ca="1">(OFFSET($B$60,(ROW(68:68)-60)/60,0)*22+OFFSET($B$61,(ROW(69:69)-61)/60,0)*38)/60</f>
        <v>0.2126666666666667</v>
      </c>
      <c r="J14">
        <f ca="1">(OFFSET($B$60,(ROW(68:68)-60)/60,0)*22+OFFSET($B$61,(ROW(69:69)-61)/60,0)*38)/60</f>
        <v>0.2126666666666667</v>
      </c>
      <c r="K14">
        <f ca="1">(OFFSET($B$60,(ROW(68:68)-60)/60,0)*22+OFFSET($B$61,(ROW(69:69)-61)/60,0)*38)/60</f>
        <v>0.2126666666666667</v>
      </c>
      <c r="L14">
        <f ca="1">(OFFSET($B$60,(ROW(68:68)-60)/60,0)*22+OFFSET($B$61,(ROW(69:69)-61)/60,0)*38)/60</f>
        <v>0.2126666666666667</v>
      </c>
      <c r="M14">
        <f ca="1">(OFFSET($B$60,(ROW(68:68)-60)/60,0)*22+OFFSET($B$61,(ROW(69:69)-61)/60,0)*38)/60</f>
        <v>0.2126666666666667</v>
      </c>
      <c r="N14">
        <f ca="1">(OFFSET($B$60,(ROW(68:68)-60)/60,0)*22+OFFSET($B$61,(ROW(69:69)-61)/60,0)*38)/60</f>
        <v>0.2126666666666667</v>
      </c>
      <c r="O14">
        <f ca="1">(OFFSET($B$60,(ROW(68:68)-60)/60,0)*22+OFFSET($B$61,(ROW(69:69)-61)/60,0)*38)/60</f>
        <v>0.2126666666666667</v>
      </c>
      <c r="P14">
        <f ca="1">(OFFSET($B$60,(ROW(68:68)-60)/60,0)*22+OFFSET($B$61,(ROW(69:69)-61)/60,0)*38)/60</f>
        <v>0.2126666666666667</v>
      </c>
      <c r="Q14">
        <f ca="1">(OFFSET($B$60,(ROW(68:68)-60)/60,0)*22+OFFSET($B$61,(ROW(69:69)-61)/60,0)*38)/60</f>
        <v>0.2126666666666667</v>
      </c>
      <c r="R14">
        <f ca="1">(OFFSET($B$60,(ROW(68:68)-60)/60,0)*22+OFFSET($B$61,(ROW(69:69)-61)/60,0)*38)/60</f>
        <v>0.2126666666666667</v>
      </c>
      <c r="S14">
        <f ca="1">(OFFSET($B$60,(ROW(68:68)-60)/60,0)*22+OFFSET($B$61,(ROW(69:69)-61)/60,0)*38)/60</f>
        <v>0.2126666666666667</v>
      </c>
      <c r="T14">
        <f ca="1">(OFFSET($B$60,(ROW(68:68)-60)/60,0)*22+OFFSET($B$61,(ROW(69:69)-61)/60,0)*38)/60</f>
        <v>0.2126666666666667</v>
      </c>
      <c r="U14">
        <f ca="1">(OFFSET($B$60,(ROW(68:68)-60)/60,0)*22+OFFSET($B$61,(ROW(69:69)-61)/60,0)*38)/60</f>
        <v>0.2126666666666667</v>
      </c>
      <c r="V14">
        <f ca="1">(OFFSET($B$60,(ROW(68:68)-60)/60,0)*22+OFFSET($B$61,(ROW(69:69)-61)/60,0)*38)/60</f>
        <v>0.2126666666666667</v>
      </c>
      <c r="W14">
        <f ca="1">(OFFSET($B$60,(ROW(68:68)-60)/60,0)*22+OFFSET($B$61,(ROW(69:69)-61)/60,0)*38)/60</f>
        <v>0.2126666666666667</v>
      </c>
      <c r="X14">
        <f ca="1">(OFFSET($B$60,(ROW(68:68)-60)/60,0)*22+OFFSET($B$61,(ROW(69:69)-61)/60,0)*38)/60</f>
        <v>0.2126666666666667</v>
      </c>
      <c r="Y14">
        <f ca="1">(OFFSET($B$60,(ROW(68:68)-60)/60,0)*22+OFFSET($B$61,(ROW(69:69)-61)/60,0)*38)/60</f>
        <v>0.2126666666666667</v>
      </c>
      <c r="Z14">
        <f ca="1">(OFFSET($B$60,(ROW(68:68)-60)/60,0)*22+OFFSET($B$61,(ROW(69:69)-61)/60,0)*38)/60</f>
        <v>0.2126666666666667</v>
      </c>
      <c r="AA14">
        <f ca="1">(OFFSET($B$60,(ROW(68:68)-60)/60,0)*22+OFFSET($B$61,(ROW(69:69)-61)/60,0)*38)/60</f>
        <v>0.2126666666666667</v>
      </c>
      <c r="AB14">
        <f ca="1">(OFFSET($B$60,(ROW(68:68)-60)/60,0)*22+OFFSET($B$61,(ROW(69:69)-61)/60,0)*38)/60</f>
        <v>0.2126666666666667</v>
      </c>
      <c r="AC14">
        <f ca="1">(OFFSET($B$60,(ROW(68:68)-60)/60,0)*22+OFFSET($B$61,(ROW(69:69)-61)/60,0)*38)/60</f>
        <v>0.2126666666666667</v>
      </c>
      <c r="AD14">
        <f ca="1">(OFFSET($B$60,(ROW(68:68)-60)/60,0)*22+OFFSET($B$61,(ROW(69:69)-61)/60,0)*38)/60</f>
        <v>0.2126666666666667</v>
      </c>
      <c r="AE14">
        <f ca="1">(OFFSET($B$60,(ROW(68:68)-60)/60,0)*22+OFFSET($B$61,(ROW(69:69)-61)/60,0)*38)/60</f>
        <v>0.2126666666666667</v>
      </c>
      <c r="AF14">
        <f ca="1">(OFFSET($B$60,(ROW(68:68)-60)/60,0)*22+OFFSET($B$61,(ROW(69:69)-61)/60,0)*38)/60</f>
        <v>0.2126666666666667</v>
      </c>
      <c r="AG14">
        <f ca="1">(OFFSET($B$60,(ROW(68:68)-60)/60,0)*22+OFFSET($B$61,(ROW(69:69)-61)/60,0)*38)/60</f>
        <v>0.2126666666666667</v>
      </c>
      <c r="AH14">
        <f ca="1">(OFFSET($B$60,(ROW(68:68)-60)/60,0)*22+OFFSET($B$61,(ROW(69:69)-61)/60,0)*38)/60</f>
        <v>0.2126666666666667</v>
      </c>
      <c r="AI14">
        <f ca="1">(OFFSET($B$60,(ROW(68:68)-60)/60,0)*22+OFFSET($B$61,(ROW(69:69)-61)/60,0)*38)/60</f>
        <v>0.2126666666666667</v>
      </c>
      <c r="AJ14">
        <f ca="1">(OFFSET($B$60,(ROW(68:68)-60)/60,0)*22+OFFSET($B$61,(ROW(69:69)-61)/60,0)*38)/60</f>
        <v>0.2126666666666667</v>
      </c>
      <c r="AK14">
        <f ca="1">(OFFSET($B$60,(ROW(68:68)-60)/60,0)*22+OFFSET($B$61,(ROW(69:69)-61)/60,0)*38)/60</f>
        <v>0.2126666666666667</v>
      </c>
      <c r="AL14">
        <f ca="1">(OFFSET($B$60,(ROW(68:68)-60)/60,0)*22+OFFSET($B$61,(ROW(69:69)-61)/60,0)*38)/60</f>
        <v>0.2126666666666667</v>
      </c>
      <c r="AM14">
        <f ca="1">(OFFSET($B$60,(ROW(68:68)-60)/60,0)*22+OFFSET($B$61,(ROW(69:69)-61)/60,0)*38)/60</f>
        <v>0.2126666666666667</v>
      </c>
      <c r="AN14">
        <f ca="1">(OFFSET($B$60,(ROW(68:68)-60)/60,0)*22+OFFSET($B$61,(ROW(69:69)-61)/60,0)*38)/60</f>
        <v>0.2126666666666667</v>
      </c>
    </row>
    <row r="15" spans="1:41" x14ac:dyDescent="0.3">
      <c r="A15" s="1">
        <v>44593.666666666664</v>
      </c>
      <c r="B15">
        <v>0.86</v>
      </c>
      <c r="C15">
        <v>7</v>
      </c>
      <c r="F15" s="2">
        <f t="shared" si="0"/>
        <v>0.29791666666666666</v>
      </c>
      <c r="G15">
        <f ca="1">(OFFSET($B$36,(ROW(45:45)-36)/60,0)*21+OFFSET($B$37,(ROW(46:46)-37)/60,0)*39)/60</f>
        <v>0.21800000000000003</v>
      </c>
      <c r="H15">
        <f ca="1">(OFFSET($B$60,(ROW(69:69)-60)/60,0)*21+OFFSET($B$61,(ROW(70:70)-61)/60,0)*39)/60</f>
        <v>0.21800000000000003</v>
      </c>
      <c r="I15">
        <f ca="1">(OFFSET($B$60,(ROW(69:69)-60)/60,0)*21+OFFSET($B$61,(ROW(70:70)-61)/60,0)*39)/60</f>
        <v>0.21800000000000003</v>
      </c>
      <c r="J15">
        <f ca="1">(OFFSET($B$60,(ROW(69:69)-60)/60,0)*21+OFFSET($B$61,(ROW(70:70)-61)/60,0)*39)/60</f>
        <v>0.21800000000000003</v>
      </c>
      <c r="K15">
        <f ca="1">(OFFSET($B$60,(ROW(69:69)-60)/60,0)*21+OFFSET($B$61,(ROW(70:70)-61)/60,0)*39)/60</f>
        <v>0.21800000000000003</v>
      </c>
      <c r="L15">
        <f ca="1">(OFFSET($B$60,(ROW(69:69)-60)/60,0)*21+OFFSET($B$61,(ROW(70:70)-61)/60,0)*39)/60</f>
        <v>0.21800000000000003</v>
      </c>
      <c r="M15">
        <f ca="1">(OFFSET($B$60,(ROW(69:69)-60)/60,0)*21+OFFSET($B$61,(ROW(70:70)-61)/60,0)*39)/60</f>
        <v>0.21800000000000003</v>
      </c>
      <c r="N15">
        <f ca="1">(OFFSET($B$60,(ROW(69:69)-60)/60,0)*21+OFFSET($B$61,(ROW(70:70)-61)/60,0)*39)/60</f>
        <v>0.21800000000000003</v>
      </c>
      <c r="O15">
        <f ca="1">(OFFSET($B$60,(ROW(69:69)-60)/60,0)*21+OFFSET($B$61,(ROW(70:70)-61)/60,0)*39)/60</f>
        <v>0.21800000000000003</v>
      </c>
      <c r="P15">
        <f ca="1">(OFFSET($B$60,(ROW(69:69)-60)/60,0)*21+OFFSET($B$61,(ROW(70:70)-61)/60,0)*39)/60</f>
        <v>0.21800000000000003</v>
      </c>
      <c r="Q15">
        <f ca="1">(OFFSET($B$60,(ROW(69:69)-60)/60,0)*21+OFFSET($B$61,(ROW(70:70)-61)/60,0)*39)/60</f>
        <v>0.21800000000000003</v>
      </c>
      <c r="R15">
        <f ca="1">(OFFSET($B$60,(ROW(69:69)-60)/60,0)*21+OFFSET($B$61,(ROW(70:70)-61)/60,0)*39)/60</f>
        <v>0.21800000000000003</v>
      </c>
      <c r="S15">
        <f ca="1">(OFFSET($B$60,(ROW(69:69)-60)/60,0)*21+OFFSET($B$61,(ROW(70:70)-61)/60,0)*39)/60</f>
        <v>0.21800000000000003</v>
      </c>
      <c r="T15">
        <f ca="1">(OFFSET($B$60,(ROW(69:69)-60)/60,0)*21+OFFSET($B$61,(ROW(70:70)-61)/60,0)*39)/60</f>
        <v>0.21800000000000003</v>
      </c>
      <c r="U15">
        <f ca="1">(OFFSET($B$60,(ROW(69:69)-60)/60,0)*21+OFFSET($B$61,(ROW(70:70)-61)/60,0)*39)/60</f>
        <v>0.21800000000000003</v>
      </c>
      <c r="V15">
        <f ca="1">(OFFSET($B$60,(ROW(69:69)-60)/60,0)*21+OFFSET($B$61,(ROW(70:70)-61)/60,0)*39)/60</f>
        <v>0.21800000000000003</v>
      </c>
      <c r="W15">
        <f ca="1">(OFFSET($B$60,(ROW(69:69)-60)/60,0)*21+OFFSET($B$61,(ROW(70:70)-61)/60,0)*39)/60</f>
        <v>0.21800000000000003</v>
      </c>
      <c r="X15">
        <f ca="1">(OFFSET($B$60,(ROW(69:69)-60)/60,0)*21+OFFSET($B$61,(ROW(70:70)-61)/60,0)*39)/60</f>
        <v>0.21800000000000003</v>
      </c>
      <c r="Y15">
        <f ca="1">(OFFSET($B$60,(ROW(69:69)-60)/60,0)*21+OFFSET($B$61,(ROW(70:70)-61)/60,0)*39)/60</f>
        <v>0.21800000000000003</v>
      </c>
      <c r="Z15">
        <f ca="1">(OFFSET($B$60,(ROW(69:69)-60)/60,0)*21+OFFSET($B$61,(ROW(70:70)-61)/60,0)*39)/60</f>
        <v>0.21800000000000003</v>
      </c>
      <c r="AA15">
        <f ca="1">(OFFSET($B$60,(ROW(69:69)-60)/60,0)*21+OFFSET($B$61,(ROW(70:70)-61)/60,0)*39)/60</f>
        <v>0.21800000000000003</v>
      </c>
      <c r="AB15">
        <f ca="1">(OFFSET($B$60,(ROW(69:69)-60)/60,0)*21+OFFSET($B$61,(ROW(70:70)-61)/60,0)*39)/60</f>
        <v>0.21800000000000003</v>
      </c>
      <c r="AC15">
        <f ca="1">(OFFSET($B$60,(ROW(69:69)-60)/60,0)*21+OFFSET($B$61,(ROW(70:70)-61)/60,0)*39)/60</f>
        <v>0.21800000000000003</v>
      </c>
      <c r="AD15">
        <f ca="1">(OFFSET($B$60,(ROW(69:69)-60)/60,0)*21+OFFSET($B$61,(ROW(70:70)-61)/60,0)*39)/60</f>
        <v>0.21800000000000003</v>
      </c>
      <c r="AE15">
        <f ca="1">(OFFSET($B$60,(ROW(69:69)-60)/60,0)*21+OFFSET($B$61,(ROW(70:70)-61)/60,0)*39)/60</f>
        <v>0.21800000000000003</v>
      </c>
      <c r="AF15">
        <f ca="1">(OFFSET($B$60,(ROW(69:69)-60)/60,0)*21+OFFSET($B$61,(ROW(70:70)-61)/60,0)*39)/60</f>
        <v>0.21800000000000003</v>
      </c>
      <c r="AG15">
        <f ca="1">(OFFSET($B$60,(ROW(69:69)-60)/60,0)*21+OFFSET($B$61,(ROW(70:70)-61)/60,0)*39)/60</f>
        <v>0.21800000000000003</v>
      </c>
      <c r="AH15">
        <f ca="1">(OFFSET($B$60,(ROW(69:69)-60)/60,0)*21+OFFSET($B$61,(ROW(70:70)-61)/60,0)*39)/60</f>
        <v>0.21800000000000003</v>
      </c>
      <c r="AI15">
        <f ca="1">(OFFSET($B$60,(ROW(69:69)-60)/60,0)*21+OFFSET($B$61,(ROW(70:70)-61)/60,0)*39)/60</f>
        <v>0.21800000000000003</v>
      </c>
      <c r="AJ15">
        <f ca="1">(OFFSET($B$60,(ROW(69:69)-60)/60,0)*21+OFFSET($B$61,(ROW(70:70)-61)/60,0)*39)/60</f>
        <v>0.21800000000000003</v>
      </c>
      <c r="AK15">
        <f ca="1">(OFFSET($B$60,(ROW(69:69)-60)/60,0)*21+OFFSET($B$61,(ROW(70:70)-61)/60,0)*39)/60</f>
        <v>0.21800000000000003</v>
      </c>
      <c r="AL15">
        <f ca="1">(OFFSET($B$60,(ROW(69:69)-60)/60,0)*21+OFFSET($B$61,(ROW(70:70)-61)/60,0)*39)/60</f>
        <v>0.21800000000000003</v>
      </c>
      <c r="AM15">
        <f ca="1">(OFFSET($B$60,(ROW(69:69)-60)/60,0)*21+OFFSET($B$61,(ROW(70:70)-61)/60,0)*39)/60</f>
        <v>0.21800000000000003</v>
      </c>
      <c r="AN15">
        <f ca="1">(OFFSET($B$60,(ROW(69:69)-60)/60,0)*21+OFFSET($B$61,(ROW(70:70)-61)/60,0)*39)/60</f>
        <v>0.21800000000000003</v>
      </c>
    </row>
    <row r="16" spans="1:41" x14ac:dyDescent="0.3">
      <c r="A16" s="1">
        <v>44593.708333333336</v>
      </c>
      <c r="B16">
        <v>0.24</v>
      </c>
      <c r="C16">
        <v>8</v>
      </c>
      <c r="F16" s="2">
        <f t="shared" si="0"/>
        <v>0.2986111111111111</v>
      </c>
      <c r="G16">
        <f ca="1">(OFFSET($B$36,(ROW(46:46)-36)/60,0)*20+OFFSET($B$37,(ROW(47:47)-37)/60,0)*40)/60</f>
        <v>0.22333333333333333</v>
      </c>
      <c r="H16">
        <f ca="1">(OFFSET($B$60,(ROW(70:70)-60)/60,0)*20+OFFSET($B$61,(ROW(71:71)-61)/60,0)*40)/60</f>
        <v>0.22333333333333333</v>
      </c>
      <c r="I16">
        <f ca="1">(OFFSET($B$60,(ROW(70:70)-60)/60,0)*20+OFFSET($B$61,(ROW(71:71)-61)/60,0)*40)/60</f>
        <v>0.22333333333333333</v>
      </c>
      <c r="J16">
        <f ca="1">(OFFSET($B$60,(ROW(70:70)-60)/60,0)*20+OFFSET($B$61,(ROW(71:71)-61)/60,0)*40)/60</f>
        <v>0.22333333333333333</v>
      </c>
      <c r="K16">
        <f ca="1">(OFFSET($B$60,(ROW(70:70)-60)/60,0)*20+OFFSET($B$61,(ROW(71:71)-61)/60,0)*40)/60</f>
        <v>0.22333333333333333</v>
      </c>
      <c r="L16">
        <f ca="1">(OFFSET($B$60,(ROW(70:70)-60)/60,0)*20+OFFSET($B$61,(ROW(71:71)-61)/60,0)*40)/60</f>
        <v>0.22333333333333333</v>
      </c>
      <c r="M16">
        <f ca="1">(OFFSET($B$60,(ROW(70:70)-60)/60,0)*20+OFFSET($B$61,(ROW(71:71)-61)/60,0)*40)/60</f>
        <v>0.22333333333333333</v>
      </c>
      <c r="N16">
        <f ca="1">(OFFSET($B$60,(ROW(70:70)-60)/60,0)*20+OFFSET($B$61,(ROW(71:71)-61)/60,0)*40)/60</f>
        <v>0.22333333333333333</v>
      </c>
      <c r="O16">
        <f ca="1">(OFFSET($B$60,(ROW(70:70)-60)/60,0)*20+OFFSET($B$61,(ROW(71:71)-61)/60,0)*40)/60</f>
        <v>0.22333333333333333</v>
      </c>
      <c r="P16">
        <f ca="1">(OFFSET($B$60,(ROW(70:70)-60)/60,0)*20+OFFSET($B$61,(ROW(71:71)-61)/60,0)*40)/60</f>
        <v>0.22333333333333333</v>
      </c>
      <c r="Q16">
        <f ca="1">(OFFSET($B$60,(ROW(70:70)-60)/60,0)*20+OFFSET($B$61,(ROW(71:71)-61)/60,0)*40)/60</f>
        <v>0.22333333333333333</v>
      </c>
      <c r="R16">
        <f ca="1">(OFFSET($B$60,(ROW(70:70)-60)/60,0)*20+OFFSET($B$61,(ROW(71:71)-61)/60,0)*40)/60</f>
        <v>0.22333333333333333</v>
      </c>
      <c r="S16">
        <f ca="1">(OFFSET($B$60,(ROW(70:70)-60)/60,0)*20+OFFSET($B$61,(ROW(71:71)-61)/60,0)*40)/60</f>
        <v>0.22333333333333333</v>
      </c>
      <c r="T16">
        <f ca="1">(OFFSET($B$60,(ROW(70:70)-60)/60,0)*20+OFFSET($B$61,(ROW(71:71)-61)/60,0)*40)/60</f>
        <v>0.22333333333333333</v>
      </c>
      <c r="U16">
        <f ca="1">(OFFSET($B$60,(ROW(70:70)-60)/60,0)*20+OFFSET($B$61,(ROW(71:71)-61)/60,0)*40)/60</f>
        <v>0.22333333333333333</v>
      </c>
      <c r="V16">
        <f ca="1">(OFFSET($B$60,(ROW(70:70)-60)/60,0)*20+OFFSET($B$61,(ROW(71:71)-61)/60,0)*40)/60</f>
        <v>0.22333333333333333</v>
      </c>
      <c r="W16">
        <f ca="1">(OFFSET($B$60,(ROW(70:70)-60)/60,0)*20+OFFSET($B$61,(ROW(71:71)-61)/60,0)*40)/60</f>
        <v>0.22333333333333333</v>
      </c>
      <c r="X16">
        <f ca="1">(OFFSET($B$60,(ROW(70:70)-60)/60,0)*20+OFFSET($B$61,(ROW(71:71)-61)/60,0)*40)/60</f>
        <v>0.22333333333333333</v>
      </c>
      <c r="Y16">
        <f ca="1">(OFFSET($B$60,(ROW(70:70)-60)/60,0)*20+OFFSET($B$61,(ROW(71:71)-61)/60,0)*40)/60</f>
        <v>0.22333333333333333</v>
      </c>
      <c r="Z16">
        <f ca="1">(OFFSET($B$60,(ROW(70:70)-60)/60,0)*20+OFFSET($B$61,(ROW(71:71)-61)/60,0)*40)/60</f>
        <v>0.22333333333333333</v>
      </c>
      <c r="AA16">
        <f ca="1">(OFFSET($B$60,(ROW(70:70)-60)/60,0)*20+OFFSET($B$61,(ROW(71:71)-61)/60,0)*40)/60</f>
        <v>0.22333333333333333</v>
      </c>
      <c r="AB16">
        <f ca="1">(OFFSET($B$60,(ROW(70:70)-60)/60,0)*20+OFFSET($B$61,(ROW(71:71)-61)/60,0)*40)/60</f>
        <v>0.22333333333333333</v>
      </c>
      <c r="AC16">
        <f ca="1">(OFFSET($B$60,(ROW(70:70)-60)/60,0)*20+OFFSET($B$61,(ROW(71:71)-61)/60,0)*40)/60</f>
        <v>0.22333333333333333</v>
      </c>
      <c r="AD16">
        <f ca="1">(OFFSET($B$60,(ROW(70:70)-60)/60,0)*20+OFFSET($B$61,(ROW(71:71)-61)/60,0)*40)/60</f>
        <v>0.22333333333333333</v>
      </c>
      <c r="AE16">
        <f ca="1">(OFFSET($B$60,(ROW(70:70)-60)/60,0)*20+OFFSET($B$61,(ROW(71:71)-61)/60,0)*40)/60</f>
        <v>0.22333333333333333</v>
      </c>
      <c r="AF16">
        <f ca="1">(OFFSET($B$60,(ROW(70:70)-60)/60,0)*20+OFFSET($B$61,(ROW(71:71)-61)/60,0)*40)/60</f>
        <v>0.22333333333333333</v>
      </c>
      <c r="AG16">
        <f ca="1">(OFFSET($B$60,(ROW(70:70)-60)/60,0)*20+OFFSET($B$61,(ROW(71:71)-61)/60,0)*40)/60</f>
        <v>0.22333333333333333</v>
      </c>
      <c r="AH16">
        <f ca="1">(OFFSET($B$60,(ROW(70:70)-60)/60,0)*20+OFFSET($B$61,(ROW(71:71)-61)/60,0)*40)/60</f>
        <v>0.22333333333333333</v>
      </c>
      <c r="AI16">
        <f ca="1">(OFFSET($B$60,(ROW(70:70)-60)/60,0)*20+OFFSET($B$61,(ROW(71:71)-61)/60,0)*40)/60</f>
        <v>0.22333333333333333</v>
      </c>
      <c r="AJ16">
        <f ca="1">(OFFSET($B$60,(ROW(70:70)-60)/60,0)*20+OFFSET($B$61,(ROW(71:71)-61)/60,0)*40)/60</f>
        <v>0.22333333333333333</v>
      </c>
      <c r="AK16">
        <f ca="1">(OFFSET($B$60,(ROW(70:70)-60)/60,0)*20+OFFSET($B$61,(ROW(71:71)-61)/60,0)*40)/60</f>
        <v>0.22333333333333333</v>
      </c>
      <c r="AL16">
        <f ca="1">(OFFSET($B$60,(ROW(70:70)-60)/60,0)*20+OFFSET($B$61,(ROW(71:71)-61)/60,0)*40)/60</f>
        <v>0.22333333333333333</v>
      </c>
      <c r="AM16">
        <f ca="1">(OFFSET($B$60,(ROW(70:70)-60)/60,0)*20+OFFSET($B$61,(ROW(71:71)-61)/60,0)*40)/60</f>
        <v>0.22333333333333333</v>
      </c>
      <c r="AN16">
        <f ca="1">(OFFSET($B$60,(ROW(70:70)-60)/60,0)*20+OFFSET($B$61,(ROW(71:71)-61)/60,0)*40)/60</f>
        <v>0.22333333333333333</v>
      </c>
    </row>
    <row r="17" spans="1:40" x14ac:dyDescent="0.3">
      <c r="A17" s="1">
        <v>44593.75</v>
      </c>
      <c r="B17">
        <v>0</v>
      </c>
      <c r="C17">
        <v>9</v>
      </c>
      <c r="F17" s="2">
        <f t="shared" si="0"/>
        <v>0.29930555555555555</v>
      </c>
      <c r="G17">
        <f ca="1">(OFFSET($B$36,(ROW(47:47)-36)/60,0)*19+OFFSET($B$37,(ROW(48:48)-37)/60,0)*41)/60</f>
        <v>0.22866666666666668</v>
      </c>
      <c r="H17">
        <f ca="1">(OFFSET($B$60,(ROW(71:71)-60)/60,0)*19+OFFSET($B$61,(ROW(72:72)-61)/60,0)*41)/60</f>
        <v>0.22866666666666668</v>
      </c>
      <c r="I17">
        <f ca="1">(OFFSET($B$60,(ROW(71:71)-60)/60,0)*19+OFFSET($B$61,(ROW(72:72)-61)/60,0)*41)/60</f>
        <v>0.22866666666666668</v>
      </c>
      <c r="J17">
        <f ca="1">(OFFSET($B$60,(ROW(71:71)-60)/60,0)*19+OFFSET($B$61,(ROW(72:72)-61)/60,0)*41)/60</f>
        <v>0.22866666666666668</v>
      </c>
      <c r="K17">
        <f ca="1">(OFFSET($B$60,(ROW(71:71)-60)/60,0)*19+OFFSET($B$61,(ROW(72:72)-61)/60,0)*41)/60</f>
        <v>0.22866666666666668</v>
      </c>
      <c r="L17">
        <f ca="1">(OFFSET($B$60,(ROW(71:71)-60)/60,0)*19+OFFSET($B$61,(ROW(72:72)-61)/60,0)*41)/60</f>
        <v>0.22866666666666668</v>
      </c>
      <c r="M17">
        <f ca="1">(OFFSET($B$60,(ROW(71:71)-60)/60,0)*19+OFFSET($B$61,(ROW(72:72)-61)/60,0)*41)/60</f>
        <v>0.22866666666666668</v>
      </c>
      <c r="N17">
        <f ca="1">(OFFSET($B$60,(ROW(71:71)-60)/60,0)*19+OFFSET($B$61,(ROW(72:72)-61)/60,0)*41)/60</f>
        <v>0.22866666666666668</v>
      </c>
      <c r="O17">
        <f ca="1">(OFFSET($B$60,(ROW(71:71)-60)/60,0)*19+OFFSET($B$61,(ROW(72:72)-61)/60,0)*41)/60</f>
        <v>0.22866666666666668</v>
      </c>
      <c r="P17">
        <f ca="1">(OFFSET($B$60,(ROW(71:71)-60)/60,0)*19+OFFSET($B$61,(ROW(72:72)-61)/60,0)*41)/60</f>
        <v>0.22866666666666668</v>
      </c>
      <c r="Q17">
        <f ca="1">(OFFSET($B$60,(ROW(71:71)-60)/60,0)*19+OFFSET($B$61,(ROW(72:72)-61)/60,0)*41)/60</f>
        <v>0.22866666666666668</v>
      </c>
      <c r="R17">
        <f ca="1">(OFFSET($B$60,(ROW(71:71)-60)/60,0)*19+OFFSET($B$61,(ROW(72:72)-61)/60,0)*41)/60</f>
        <v>0.22866666666666668</v>
      </c>
      <c r="S17">
        <f ca="1">(OFFSET($B$60,(ROW(71:71)-60)/60,0)*19+OFFSET($B$61,(ROW(72:72)-61)/60,0)*41)/60</f>
        <v>0.22866666666666668</v>
      </c>
      <c r="T17">
        <f ca="1">(OFFSET($B$60,(ROW(71:71)-60)/60,0)*19+OFFSET($B$61,(ROW(72:72)-61)/60,0)*41)/60</f>
        <v>0.22866666666666668</v>
      </c>
      <c r="U17">
        <f ca="1">(OFFSET($B$60,(ROW(71:71)-60)/60,0)*19+OFFSET($B$61,(ROW(72:72)-61)/60,0)*41)/60</f>
        <v>0.22866666666666668</v>
      </c>
      <c r="V17">
        <f ca="1">(OFFSET($B$60,(ROW(71:71)-60)/60,0)*19+OFFSET($B$61,(ROW(72:72)-61)/60,0)*41)/60</f>
        <v>0.22866666666666668</v>
      </c>
      <c r="W17">
        <f ca="1">(OFFSET($B$60,(ROW(71:71)-60)/60,0)*19+OFFSET($B$61,(ROW(72:72)-61)/60,0)*41)/60</f>
        <v>0.22866666666666668</v>
      </c>
      <c r="X17">
        <f ca="1">(OFFSET($B$60,(ROW(71:71)-60)/60,0)*19+OFFSET($B$61,(ROW(72:72)-61)/60,0)*41)/60</f>
        <v>0.22866666666666668</v>
      </c>
      <c r="Y17">
        <f ca="1">(OFFSET($B$60,(ROW(71:71)-60)/60,0)*19+OFFSET($B$61,(ROW(72:72)-61)/60,0)*41)/60</f>
        <v>0.22866666666666668</v>
      </c>
      <c r="Z17">
        <f ca="1">(OFFSET($B$60,(ROW(71:71)-60)/60,0)*19+OFFSET($B$61,(ROW(72:72)-61)/60,0)*41)/60</f>
        <v>0.22866666666666668</v>
      </c>
      <c r="AA17">
        <f ca="1">(OFFSET($B$60,(ROW(71:71)-60)/60,0)*19+OFFSET($B$61,(ROW(72:72)-61)/60,0)*41)/60</f>
        <v>0.22866666666666668</v>
      </c>
      <c r="AB17">
        <f ca="1">(OFFSET($B$60,(ROW(71:71)-60)/60,0)*19+OFFSET($B$61,(ROW(72:72)-61)/60,0)*41)/60</f>
        <v>0.22866666666666668</v>
      </c>
      <c r="AC17">
        <f ca="1">(OFFSET($B$60,(ROW(71:71)-60)/60,0)*19+OFFSET($B$61,(ROW(72:72)-61)/60,0)*41)/60</f>
        <v>0.22866666666666668</v>
      </c>
      <c r="AD17">
        <f ca="1">(OFFSET($B$60,(ROW(71:71)-60)/60,0)*19+OFFSET($B$61,(ROW(72:72)-61)/60,0)*41)/60</f>
        <v>0.22866666666666668</v>
      </c>
      <c r="AE17">
        <f ca="1">(OFFSET($B$60,(ROW(71:71)-60)/60,0)*19+OFFSET($B$61,(ROW(72:72)-61)/60,0)*41)/60</f>
        <v>0.22866666666666668</v>
      </c>
      <c r="AF17">
        <f ca="1">(OFFSET($B$60,(ROW(71:71)-60)/60,0)*19+OFFSET($B$61,(ROW(72:72)-61)/60,0)*41)/60</f>
        <v>0.22866666666666668</v>
      </c>
      <c r="AG17">
        <f ca="1">(OFFSET($B$60,(ROW(71:71)-60)/60,0)*19+OFFSET($B$61,(ROW(72:72)-61)/60,0)*41)/60</f>
        <v>0.22866666666666668</v>
      </c>
      <c r="AH17">
        <f ca="1">(OFFSET($B$60,(ROW(71:71)-60)/60,0)*19+OFFSET($B$61,(ROW(72:72)-61)/60,0)*41)/60</f>
        <v>0.22866666666666668</v>
      </c>
      <c r="AI17">
        <f ca="1">(OFFSET($B$60,(ROW(71:71)-60)/60,0)*19+OFFSET($B$61,(ROW(72:72)-61)/60,0)*41)/60</f>
        <v>0.22866666666666668</v>
      </c>
      <c r="AJ17">
        <f ca="1">(OFFSET($B$60,(ROW(71:71)-60)/60,0)*19+OFFSET($B$61,(ROW(72:72)-61)/60,0)*41)/60</f>
        <v>0.22866666666666668</v>
      </c>
      <c r="AK17">
        <f ca="1">(OFFSET($B$60,(ROW(71:71)-60)/60,0)*19+OFFSET($B$61,(ROW(72:72)-61)/60,0)*41)/60</f>
        <v>0.22866666666666668</v>
      </c>
      <c r="AL17">
        <f ca="1">(OFFSET($B$60,(ROW(71:71)-60)/60,0)*19+OFFSET($B$61,(ROW(72:72)-61)/60,0)*41)/60</f>
        <v>0.22866666666666668</v>
      </c>
      <c r="AM17">
        <f ca="1">(OFFSET($B$60,(ROW(71:71)-60)/60,0)*19+OFFSET($B$61,(ROW(72:72)-61)/60,0)*41)/60</f>
        <v>0.22866666666666668</v>
      </c>
      <c r="AN17">
        <f ca="1">(OFFSET($B$60,(ROW(71:71)-60)/60,0)*19+OFFSET($B$61,(ROW(72:72)-61)/60,0)*41)/60</f>
        <v>0.22866666666666668</v>
      </c>
    </row>
    <row r="18" spans="1:40" x14ac:dyDescent="0.3">
      <c r="A18" s="1">
        <v>44593.791666666664</v>
      </c>
      <c r="B18">
        <v>0</v>
      </c>
      <c r="C18">
        <v>10</v>
      </c>
      <c r="F18" s="2">
        <f t="shared" si="0"/>
        <v>0.3</v>
      </c>
      <c r="G18">
        <f ca="1">(OFFSET($B$36,(ROW(48:48)-36)/60,0)*18+OFFSET($B$37,(ROW(49:49)-37)/60,0)*42)/60</f>
        <v>0.23400000000000001</v>
      </c>
      <c r="H18">
        <f ca="1">(OFFSET($B$60,(ROW(72:72)-60)/60,0)*18+OFFSET($B$61,(ROW(73:73)-61)/60,0)*42)/60</f>
        <v>0.23400000000000001</v>
      </c>
      <c r="I18">
        <f ca="1">(OFFSET($B$60,(ROW(72:72)-60)/60,0)*18+OFFSET($B$61,(ROW(73:73)-61)/60,0)*42)/60</f>
        <v>0.23400000000000001</v>
      </c>
      <c r="J18">
        <f ca="1">(OFFSET($B$60,(ROW(72:72)-60)/60,0)*18+OFFSET($B$61,(ROW(73:73)-61)/60,0)*42)/60</f>
        <v>0.23400000000000001</v>
      </c>
      <c r="K18">
        <f ca="1">(OFFSET($B$60,(ROW(72:72)-60)/60,0)*18+OFFSET($B$61,(ROW(73:73)-61)/60,0)*42)/60</f>
        <v>0.23400000000000001</v>
      </c>
      <c r="L18">
        <f ca="1">(OFFSET($B$60,(ROW(72:72)-60)/60,0)*18+OFFSET($B$61,(ROW(73:73)-61)/60,0)*42)/60</f>
        <v>0.23400000000000001</v>
      </c>
      <c r="M18">
        <f ca="1">(OFFSET($B$60,(ROW(72:72)-60)/60,0)*18+OFFSET($B$61,(ROW(73:73)-61)/60,0)*42)/60</f>
        <v>0.23400000000000001</v>
      </c>
      <c r="N18">
        <f ca="1">(OFFSET($B$60,(ROW(72:72)-60)/60,0)*18+OFFSET($B$61,(ROW(73:73)-61)/60,0)*42)/60</f>
        <v>0.23400000000000001</v>
      </c>
      <c r="O18">
        <f ca="1">(OFFSET($B$60,(ROW(72:72)-60)/60,0)*18+OFFSET($B$61,(ROW(73:73)-61)/60,0)*42)/60</f>
        <v>0.23400000000000001</v>
      </c>
      <c r="P18">
        <f ca="1">(OFFSET($B$60,(ROW(72:72)-60)/60,0)*18+OFFSET($B$61,(ROW(73:73)-61)/60,0)*42)/60</f>
        <v>0.23400000000000001</v>
      </c>
      <c r="Q18">
        <f ca="1">(OFFSET($B$60,(ROW(72:72)-60)/60,0)*18+OFFSET($B$61,(ROW(73:73)-61)/60,0)*42)/60</f>
        <v>0.23400000000000001</v>
      </c>
      <c r="R18">
        <f ca="1">(OFFSET($B$60,(ROW(72:72)-60)/60,0)*18+OFFSET($B$61,(ROW(73:73)-61)/60,0)*42)/60</f>
        <v>0.23400000000000001</v>
      </c>
      <c r="S18">
        <f ca="1">(OFFSET($B$60,(ROW(72:72)-60)/60,0)*18+OFFSET($B$61,(ROW(73:73)-61)/60,0)*42)/60</f>
        <v>0.23400000000000001</v>
      </c>
      <c r="T18">
        <f ca="1">(OFFSET($B$60,(ROW(72:72)-60)/60,0)*18+OFFSET($B$61,(ROW(73:73)-61)/60,0)*42)/60</f>
        <v>0.23400000000000001</v>
      </c>
      <c r="U18">
        <f ca="1">(OFFSET($B$60,(ROW(72:72)-60)/60,0)*18+OFFSET($B$61,(ROW(73:73)-61)/60,0)*42)/60</f>
        <v>0.23400000000000001</v>
      </c>
      <c r="V18">
        <f ca="1">(OFFSET($B$60,(ROW(72:72)-60)/60,0)*18+OFFSET($B$61,(ROW(73:73)-61)/60,0)*42)/60</f>
        <v>0.23400000000000001</v>
      </c>
      <c r="W18">
        <f ca="1">(OFFSET($B$60,(ROW(72:72)-60)/60,0)*18+OFFSET($B$61,(ROW(73:73)-61)/60,0)*42)/60</f>
        <v>0.23400000000000001</v>
      </c>
      <c r="X18">
        <f ca="1">(OFFSET($B$60,(ROW(72:72)-60)/60,0)*18+OFFSET($B$61,(ROW(73:73)-61)/60,0)*42)/60</f>
        <v>0.23400000000000001</v>
      </c>
      <c r="Y18">
        <f ca="1">(OFFSET($B$60,(ROW(72:72)-60)/60,0)*18+OFFSET($B$61,(ROW(73:73)-61)/60,0)*42)/60</f>
        <v>0.23400000000000001</v>
      </c>
      <c r="Z18">
        <f ca="1">(OFFSET($B$60,(ROW(72:72)-60)/60,0)*18+OFFSET($B$61,(ROW(73:73)-61)/60,0)*42)/60</f>
        <v>0.23400000000000001</v>
      </c>
      <c r="AA18">
        <f ca="1">(OFFSET($B$60,(ROW(72:72)-60)/60,0)*18+OFFSET($B$61,(ROW(73:73)-61)/60,0)*42)/60</f>
        <v>0.23400000000000001</v>
      </c>
      <c r="AB18">
        <f ca="1">(OFFSET($B$60,(ROW(72:72)-60)/60,0)*18+OFFSET($B$61,(ROW(73:73)-61)/60,0)*42)/60</f>
        <v>0.23400000000000001</v>
      </c>
      <c r="AC18">
        <f ca="1">(OFFSET($B$60,(ROW(72:72)-60)/60,0)*18+OFFSET($B$61,(ROW(73:73)-61)/60,0)*42)/60</f>
        <v>0.23400000000000001</v>
      </c>
      <c r="AD18">
        <f ca="1">(OFFSET($B$60,(ROW(72:72)-60)/60,0)*18+OFFSET($B$61,(ROW(73:73)-61)/60,0)*42)/60</f>
        <v>0.23400000000000001</v>
      </c>
      <c r="AE18">
        <f ca="1">(OFFSET($B$60,(ROW(72:72)-60)/60,0)*18+OFFSET($B$61,(ROW(73:73)-61)/60,0)*42)/60</f>
        <v>0.23400000000000001</v>
      </c>
      <c r="AF18">
        <f ca="1">(OFFSET($B$60,(ROW(72:72)-60)/60,0)*18+OFFSET($B$61,(ROW(73:73)-61)/60,0)*42)/60</f>
        <v>0.23400000000000001</v>
      </c>
      <c r="AG18">
        <f ca="1">(OFFSET($B$60,(ROW(72:72)-60)/60,0)*18+OFFSET($B$61,(ROW(73:73)-61)/60,0)*42)/60</f>
        <v>0.23400000000000001</v>
      </c>
      <c r="AH18">
        <f ca="1">(OFFSET($B$60,(ROW(72:72)-60)/60,0)*18+OFFSET($B$61,(ROW(73:73)-61)/60,0)*42)/60</f>
        <v>0.23400000000000001</v>
      </c>
      <c r="AI18">
        <f ca="1">(OFFSET($B$60,(ROW(72:72)-60)/60,0)*18+OFFSET($B$61,(ROW(73:73)-61)/60,0)*42)/60</f>
        <v>0.23400000000000001</v>
      </c>
      <c r="AJ18">
        <f ca="1">(OFFSET($B$60,(ROW(72:72)-60)/60,0)*18+OFFSET($B$61,(ROW(73:73)-61)/60,0)*42)/60</f>
        <v>0.23400000000000001</v>
      </c>
      <c r="AK18">
        <f ca="1">(OFFSET($B$60,(ROW(72:72)-60)/60,0)*18+OFFSET($B$61,(ROW(73:73)-61)/60,0)*42)/60</f>
        <v>0.23400000000000001</v>
      </c>
      <c r="AL18">
        <f ca="1">(OFFSET($B$60,(ROW(72:72)-60)/60,0)*18+OFFSET($B$61,(ROW(73:73)-61)/60,0)*42)/60</f>
        <v>0.23400000000000001</v>
      </c>
      <c r="AM18">
        <f ca="1">(OFFSET($B$60,(ROW(72:72)-60)/60,0)*18+OFFSET($B$61,(ROW(73:73)-61)/60,0)*42)/60</f>
        <v>0.23400000000000001</v>
      </c>
      <c r="AN18">
        <f ca="1">(OFFSET($B$60,(ROW(72:72)-60)/60,0)*18+OFFSET($B$61,(ROW(73:73)-61)/60,0)*42)/60</f>
        <v>0.23400000000000001</v>
      </c>
    </row>
    <row r="19" spans="1:40" x14ac:dyDescent="0.3">
      <c r="A19" s="1">
        <v>44593.833333333336</v>
      </c>
      <c r="B19">
        <v>0</v>
      </c>
      <c r="C19">
        <v>11</v>
      </c>
      <c r="F19" s="2">
        <f t="shared" si="0"/>
        <v>0.30069444444444443</v>
      </c>
      <c r="G19">
        <f ca="1">(OFFSET($B$36,(ROW(49:49)-36)/60,0)*17+OFFSET($B$37,(ROW(50:50)-37)/60,0)*43)/60</f>
        <v>0.23933333333333334</v>
      </c>
      <c r="H19">
        <f ca="1">(OFFSET($B$60,(ROW(73:73)-60)/60,0)*17+OFFSET($B$61,(ROW(74:74)-61)/60,0)*43)/60</f>
        <v>0.23933333333333334</v>
      </c>
      <c r="I19">
        <f ca="1">(OFFSET($B$60,(ROW(73:73)-60)/60,0)*17+OFFSET($B$61,(ROW(74:74)-61)/60,0)*43)/60</f>
        <v>0.23933333333333334</v>
      </c>
      <c r="J19">
        <f ca="1">(OFFSET($B$60,(ROW(73:73)-60)/60,0)*17+OFFSET($B$61,(ROW(74:74)-61)/60,0)*43)/60</f>
        <v>0.23933333333333334</v>
      </c>
      <c r="K19">
        <f ca="1">(OFFSET($B$60,(ROW(73:73)-60)/60,0)*17+OFFSET($B$61,(ROW(74:74)-61)/60,0)*43)/60</f>
        <v>0.23933333333333334</v>
      </c>
      <c r="L19">
        <f ca="1">(OFFSET($B$60,(ROW(73:73)-60)/60,0)*17+OFFSET($B$61,(ROW(74:74)-61)/60,0)*43)/60</f>
        <v>0.23933333333333334</v>
      </c>
      <c r="M19">
        <f ca="1">(OFFSET($B$60,(ROW(73:73)-60)/60,0)*17+OFFSET($B$61,(ROW(74:74)-61)/60,0)*43)/60</f>
        <v>0.23933333333333334</v>
      </c>
      <c r="N19">
        <f ca="1">(OFFSET($B$60,(ROW(73:73)-60)/60,0)*17+OFFSET($B$61,(ROW(74:74)-61)/60,0)*43)/60</f>
        <v>0.23933333333333334</v>
      </c>
      <c r="O19">
        <f ca="1">(OFFSET($B$60,(ROW(73:73)-60)/60,0)*17+OFFSET($B$61,(ROW(74:74)-61)/60,0)*43)/60</f>
        <v>0.23933333333333334</v>
      </c>
      <c r="P19">
        <f ca="1">(OFFSET($B$60,(ROW(73:73)-60)/60,0)*17+OFFSET($B$61,(ROW(74:74)-61)/60,0)*43)/60</f>
        <v>0.23933333333333334</v>
      </c>
      <c r="Q19">
        <f ca="1">(OFFSET($B$60,(ROW(73:73)-60)/60,0)*17+OFFSET($B$61,(ROW(74:74)-61)/60,0)*43)/60</f>
        <v>0.23933333333333334</v>
      </c>
      <c r="R19">
        <f ca="1">(OFFSET($B$60,(ROW(73:73)-60)/60,0)*17+OFFSET($B$61,(ROW(74:74)-61)/60,0)*43)/60</f>
        <v>0.23933333333333334</v>
      </c>
      <c r="S19">
        <f ca="1">(OFFSET($B$60,(ROW(73:73)-60)/60,0)*17+OFFSET($B$61,(ROW(74:74)-61)/60,0)*43)/60</f>
        <v>0.23933333333333334</v>
      </c>
      <c r="T19">
        <f ca="1">(OFFSET($B$60,(ROW(73:73)-60)/60,0)*17+OFFSET($B$61,(ROW(74:74)-61)/60,0)*43)/60</f>
        <v>0.23933333333333334</v>
      </c>
      <c r="U19">
        <f ca="1">(OFFSET($B$60,(ROW(73:73)-60)/60,0)*17+OFFSET($B$61,(ROW(74:74)-61)/60,0)*43)/60</f>
        <v>0.23933333333333334</v>
      </c>
      <c r="V19">
        <f ca="1">(OFFSET($B$60,(ROW(73:73)-60)/60,0)*17+OFFSET($B$61,(ROW(74:74)-61)/60,0)*43)/60</f>
        <v>0.23933333333333334</v>
      </c>
      <c r="W19">
        <f ca="1">(OFFSET($B$60,(ROW(73:73)-60)/60,0)*17+OFFSET($B$61,(ROW(74:74)-61)/60,0)*43)/60</f>
        <v>0.23933333333333334</v>
      </c>
      <c r="X19">
        <f ca="1">(OFFSET($B$60,(ROW(73:73)-60)/60,0)*17+OFFSET($B$61,(ROW(74:74)-61)/60,0)*43)/60</f>
        <v>0.23933333333333334</v>
      </c>
      <c r="Y19">
        <f ca="1">(OFFSET($B$60,(ROW(73:73)-60)/60,0)*17+OFFSET($B$61,(ROW(74:74)-61)/60,0)*43)/60</f>
        <v>0.23933333333333334</v>
      </c>
      <c r="Z19">
        <f ca="1">(OFFSET($B$60,(ROW(73:73)-60)/60,0)*17+OFFSET($B$61,(ROW(74:74)-61)/60,0)*43)/60</f>
        <v>0.23933333333333334</v>
      </c>
      <c r="AA19">
        <f ca="1">(OFFSET($B$60,(ROW(73:73)-60)/60,0)*17+OFFSET($B$61,(ROW(74:74)-61)/60,0)*43)/60</f>
        <v>0.23933333333333334</v>
      </c>
      <c r="AB19">
        <f ca="1">(OFFSET($B$60,(ROW(73:73)-60)/60,0)*17+OFFSET($B$61,(ROW(74:74)-61)/60,0)*43)/60</f>
        <v>0.23933333333333334</v>
      </c>
      <c r="AC19">
        <f ca="1">(OFFSET($B$60,(ROW(73:73)-60)/60,0)*17+OFFSET($B$61,(ROW(74:74)-61)/60,0)*43)/60</f>
        <v>0.23933333333333334</v>
      </c>
      <c r="AD19">
        <f ca="1">(OFFSET($B$60,(ROW(73:73)-60)/60,0)*17+OFFSET($B$61,(ROW(74:74)-61)/60,0)*43)/60</f>
        <v>0.23933333333333334</v>
      </c>
      <c r="AE19">
        <f ca="1">(OFFSET($B$60,(ROW(73:73)-60)/60,0)*17+OFFSET($B$61,(ROW(74:74)-61)/60,0)*43)/60</f>
        <v>0.23933333333333334</v>
      </c>
      <c r="AF19">
        <f ca="1">(OFFSET($B$60,(ROW(73:73)-60)/60,0)*17+OFFSET($B$61,(ROW(74:74)-61)/60,0)*43)/60</f>
        <v>0.23933333333333334</v>
      </c>
      <c r="AG19">
        <f ca="1">(OFFSET($B$60,(ROW(73:73)-60)/60,0)*17+OFFSET($B$61,(ROW(74:74)-61)/60,0)*43)/60</f>
        <v>0.23933333333333334</v>
      </c>
      <c r="AH19">
        <f ca="1">(OFFSET($B$60,(ROW(73:73)-60)/60,0)*17+OFFSET($B$61,(ROW(74:74)-61)/60,0)*43)/60</f>
        <v>0.23933333333333334</v>
      </c>
      <c r="AI19">
        <f ca="1">(OFFSET($B$60,(ROW(73:73)-60)/60,0)*17+OFFSET($B$61,(ROW(74:74)-61)/60,0)*43)/60</f>
        <v>0.23933333333333334</v>
      </c>
      <c r="AJ19">
        <f ca="1">(OFFSET($B$60,(ROW(73:73)-60)/60,0)*17+OFFSET($B$61,(ROW(74:74)-61)/60,0)*43)/60</f>
        <v>0.23933333333333334</v>
      </c>
      <c r="AK19">
        <f ca="1">(OFFSET($B$60,(ROW(73:73)-60)/60,0)*17+OFFSET($B$61,(ROW(74:74)-61)/60,0)*43)/60</f>
        <v>0.23933333333333334</v>
      </c>
      <c r="AL19">
        <f ca="1">(OFFSET($B$60,(ROW(73:73)-60)/60,0)*17+OFFSET($B$61,(ROW(74:74)-61)/60,0)*43)/60</f>
        <v>0.23933333333333334</v>
      </c>
      <c r="AM19">
        <f ca="1">(OFFSET($B$60,(ROW(73:73)-60)/60,0)*17+OFFSET($B$61,(ROW(74:74)-61)/60,0)*43)/60</f>
        <v>0.23933333333333334</v>
      </c>
      <c r="AN19">
        <f ca="1">(OFFSET($B$60,(ROW(73:73)-60)/60,0)*17+OFFSET($B$61,(ROW(74:74)-61)/60,0)*43)/60</f>
        <v>0.23933333333333334</v>
      </c>
    </row>
    <row r="20" spans="1:40" x14ac:dyDescent="0.3">
      <c r="A20" s="1">
        <v>44593.875</v>
      </c>
      <c r="B20">
        <v>0</v>
      </c>
      <c r="C20">
        <v>12</v>
      </c>
      <c r="F20" s="2">
        <f t="shared" si="0"/>
        <v>0.30138888888888887</v>
      </c>
      <c r="G20">
        <f ca="1">(OFFSET($B$36,(ROW(50:50)-36)/60,0)*16+OFFSET($B$37,(ROW(51:51)-37)/60,0)*44)/60</f>
        <v>0.2446666666666667</v>
      </c>
      <c r="H20">
        <f ca="1">(OFFSET($B$60,(ROW(74:74)-60)/60,0)*16+OFFSET($B$61,(ROW(75:75)-61)/60,0)*44)/60</f>
        <v>0.2446666666666667</v>
      </c>
      <c r="I20">
        <f ca="1">(OFFSET($B$60,(ROW(74:74)-60)/60,0)*16+OFFSET($B$61,(ROW(75:75)-61)/60,0)*44)/60</f>
        <v>0.2446666666666667</v>
      </c>
      <c r="J20">
        <f ca="1">(OFFSET($B$60,(ROW(74:74)-60)/60,0)*16+OFFSET($B$61,(ROW(75:75)-61)/60,0)*44)/60</f>
        <v>0.2446666666666667</v>
      </c>
      <c r="K20">
        <f ca="1">(OFFSET($B$60,(ROW(74:74)-60)/60,0)*16+OFFSET($B$61,(ROW(75:75)-61)/60,0)*44)/60</f>
        <v>0.2446666666666667</v>
      </c>
      <c r="L20">
        <f ca="1">(OFFSET($B$60,(ROW(74:74)-60)/60,0)*16+OFFSET($B$61,(ROW(75:75)-61)/60,0)*44)/60</f>
        <v>0.2446666666666667</v>
      </c>
      <c r="M20">
        <f ca="1">(OFFSET($B$60,(ROW(74:74)-60)/60,0)*16+OFFSET($B$61,(ROW(75:75)-61)/60,0)*44)/60</f>
        <v>0.2446666666666667</v>
      </c>
      <c r="N20">
        <f ca="1">(OFFSET($B$60,(ROW(74:74)-60)/60,0)*16+OFFSET($B$61,(ROW(75:75)-61)/60,0)*44)/60</f>
        <v>0.2446666666666667</v>
      </c>
      <c r="O20">
        <f ca="1">(OFFSET($B$60,(ROW(74:74)-60)/60,0)*16+OFFSET($B$61,(ROW(75:75)-61)/60,0)*44)/60</f>
        <v>0.2446666666666667</v>
      </c>
      <c r="P20">
        <f ca="1">(OFFSET($B$60,(ROW(74:74)-60)/60,0)*16+OFFSET($B$61,(ROW(75:75)-61)/60,0)*44)/60</f>
        <v>0.2446666666666667</v>
      </c>
      <c r="Q20">
        <f ca="1">(OFFSET($B$60,(ROW(74:74)-60)/60,0)*16+OFFSET($B$61,(ROW(75:75)-61)/60,0)*44)/60</f>
        <v>0.2446666666666667</v>
      </c>
      <c r="R20">
        <f ca="1">(OFFSET($B$60,(ROW(74:74)-60)/60,0)*16+OFFSET($B$61,(ROW(75:75)-61)/60,0)*44)/60</f>
        <v>0.2446666666666667</v>
      </c>
      <c r="S20">
        <f ca="1">(OFFSET($B$60,(ROW(74:74)-60)/60,0)*16+OFFSET($B$61,(ROW(75:75)-61)/60,0)*44)/60</f>
        <v>0.2446666666666667</v>
      </c>
      <c r="T20">
        <f ca="1">(OFFSET($B$60,(ROW(74:74)-60)/60,0)*16+OFFSET($B$61,(ROW(75:75)-61)/60,0)*44)/60</f>
        <v>0.2446666666666667</v>
      </c>
      <c r="U20">
        <f ca="1">(OFFSET($B$60,(ROW(74:74)-60)/60,0)*16+OFFSET($B$61,(ROW(75:75)-61)/60,0)*44)/60</f>
        <v>0.2446666666666667</v>
      </c>
      <c r="V20">
        <f ca="1">(OFFSET($B$60,(ROW(74:74)-60)/60,0)*16+OFFSET($B$61,(ROW(75:75)-61)/60,0)*44)/60</f>
        <v>0.2446666666666667</v>
      </c>
      <c r="W20">
        <f ca="1">(OFFSET($B$60,(ROW(74:74)-60)/60,0)*16+OFFSET($B$61,(ROW(75:75)-61)/60,0)*44)/60</f>
        <v>0.2446666666666667</v>
      </c>
      <c r="X20">
        <f ca="1">(OFFSET($B$60,(ROW(74:74)-60)/60,0)*16+OFFSET($B$61,(ROW(75:75)-61)/60,0)*44)/60</f>
        <v>0.2446666666666667</v>
      </c>
      <c r="Y20">
        <f ca="1">(OFFSET($B$60,(ROW(74:74)-60)/60,0)*16+OFFSET($B$61,(ROW(75:75)-61)/60,0)*44)/60</f>
        <v>0.2446666666666667</v>
      </c>
      <c r="Z20">
        <f ca="1">(OFFSET($B$60,(ROW(74:74)-60)/60,0)*16+OFFSET($B$61,(ROW(75:75)-61)/60,0)*44)/60</f>
        <v>0.2446666666666667</v>
      </c>
      <c r="AA20">
        <f ca="1">(OFFSET($B$60,(ROW(74:74)-60)/60,0)*16+OFFSET($B$61,(ROW(75:75)-61)/60,0)*44)/60</f>
        <v>0.2446666666666667</v>
      </c>
      <c r="AB20">
        <f ca="1">(OFFSET($B$60,(ROW(74:74)-60)/60,0)*16+OFFSET($B$61,(ROW(75:75)-61)/60,0)*44)/60</f>
        <v>0.2446666666666667</v>
      </c>
      <c r="AC20">
        <f ca="1">(OFFSET($B$60,(ROW(74:74)-60)/60,0)*16+OFFSET($B$61,(ROW(75:75)-61)/60,0)*44)/60</f>
        <v>0.2446666666666667</v>
      </c>
      <c r="AD20">
        <f ca="1">(OFFSET($B$60,(ROW(74:74)-60)/60,0)*16+OFFSET($B$61,(ROW(75:75)-61)/60,0)*44)/60</f>
        <v>0.2446666666666667</v>
      </c>
      <c r="AE20">
        <f ca="1">(OFFSET($B$60,(ROW(74:74)-60)/60,0)*16+OFFSET($B$61,(ROW(75:75)-61)/60,0)*44)/60</f>
        <v>0.2446666666666667</v>
      </c>
      <c r="AF20">
        <f ca="1">(OFFSET($B$60,(ROW(74:74)-60)/60,0)*16+OFFSET($B$61,(ROW(75:75)-61)/60,0)*44)/60</f>
        <v>0.2446666666666667</v>
      </c>
      <c r="AG20">
        <f ca="1">(OFFSET($B$60,(ROW(74:74)-60)/60,0)*16+OFFSET($B$61,(ROW(75:75)-61)/60,0)*44)/60</f>
        <v>0.2446666666666667</v>
      </c>
      <c r="AH20">
        <f ca="1">(OFFSET($B$60,(ROW(74:74)-60)/60,0)*16+OFFSET($B$61,(ROW(75:75)-61)/60,0)*44)/60</f>
        <v>0.2446666666666667</v>
      </c>
      <c r="AI20">
        <f ca="1">(OFFSET($B$60,(ROW(74:74)-60)/60,0)*16+OFFSET($B$61,(ROW(75:75)-61)/60,0)*44)/60</f>
        <v>0.2446666666666667</v>
      </c>
      <c r="AJ20">
        <f ca="1">(OFFSET($B$60,(ROW(74:74)-60)/60,0)*16+OFFSET($B$61,(ROW(75:75)-61)/60,0)*44)/60</f>
        <v>0.2446666666666667</v>
      </c>
      <c r="AK20">
        <f ca="1">(OFFSET($B$60,(ROW(74:74)-60)/60,0)*16+OFFSET($B$61,(ROW(75:75)-61)/60,0)*44)/60</f>
        <v>0.2446666666666667</v>
      </c>
      <c r="AL20">
        <f ca="1">(OFFSET($B$60,(ROW(74:74)-60)/60,0)*16+OFFSET($B$61,(ROW(75:75)-61)/60,0)*44)/60</f>
        <v>0.2446666666666667</v>
      </c>
      <c r="AM20">
        <f ca="1">(OFFSET($B$60,(ROW(74:74)-60)/60,0)*16+OFFSET($B$61,(ROW(75:75)-61)/60,0)*44)/60</f>
        <v>0.2446666666666667</v>
      </c>
      <c r="AN20">
        <f ca="1">(OFFSET($B$60,(ROW(74:74)-60)/60,0)*16+OFFSET($B$61,(ROW(75:75)-61)/60,0)*44)/60</f>
        <v>0.2446666666666667</v>
      </c>
    </row>
    <row r="21" spans="1:40" x14ac:dyDescent="0.3">
      <c r="A21" s="1">
        <v>44593.916666666664</v>
      </c>
      <c r="B21">
        <v>0</v>
      </c>
      <c r="C21">
        <v>13</v>
      </c>
      <c r="F21" s="2">
        <f t="shared" si="0"/>
        <v>0.30208333333333331</v>
      </c>
      <c r="G21">
        <f ca="1">(OFFSET($B$36,(ROW(51:51)-36)/60,0)*15+OFFSET($B$37,(ROW(52:52)-37)/60,0)*45)/60</f>
        <v>0.25000000000000006</v>
      </c>
      <c r="H21">
        <f ca="1">(OFFSET($B$60,(ROW(75:75)-60)/60,0)*15+OFFSET($B$61,(ROW(76:76)-61)/60,0)*45)/60</f>
        <v>0.25000000000000006</v>
      </c>
      <c r="I21">
        <f ca="1">(OFFSET($B$60,(ROW(75:75)-60)/60,0)*15+OFFSET($B$61,(ROW(76:76)-61)/60,0)*45)/60</f>
        <v>0.25000000000000006</v>
      </c>
      <c r="J21">
        <f ca="1">(OFFSET($B$60,(ROW(75:75)-60)/60,0)*15+OFFSET($B$61,(ROW(76:76)-61)/60,0)*45)/60</f>
        <v>0.25000000000000006</v>
      </c>
      <c r="K21">
        <f ca="1">(OFFSET($B$60,(ROW(75:75)-60)/60,0)*15+OFFSET($B$61,(ROW(76:76)-61)/60,0)*45)/60</f>
        <v>0.25000000000000006</v>
      </c>
      <c r="L21">
        <f ca="1">(OFFSET($B$60,(ROW(75:75)-60)/60,0)*15+OFFSET($B$61,(ROW(76:76)-61)/60,0)*45)/60</f>
        <v>0.25000000000000006</v>
      </c>
      <c r="M21">
        <f ca="1">(OFFSET($B$60,(ROW(75:75)-60)/60,0)*15+OFFSET($B$61,(ROW(76:76)-61)/60,0)*45)/60</f>
        <v>0.25000000000000006</v>
      </c>
      <c r="N21">
        <f ca="1">(OFFSET($B$60,(ROW(75:75)-60)/60,0)*15+OFFSET($B$61,(ROW(76:76)-61)/60,0)*45)/60</f>
        <v>0.25000000000000006</v>
      </c>
      <c r="O21">
        <f ca="1">(OFFSET($B$60,(ROW(75:75)-60)/60,0)*15+OFFSET($B$61,(ROW(76:76)-61)/60,0)*45)/60</f>
        <v>0.25000000000000006</v>
      </c>
      <c r="P21">
        <f ca="1">(OFFSET($B$60,(ROW(75:75)-60)/60,0)*15+OFFSET($B$61,(ROW(76:76)-61)/60,0)*45)/60</f>
        <v>0.25000000000000006</v>
      </c>
      <c r="Q21">
        <f ca="1">(OFFSET($B$60,(ROW(75:75)-60)/60,0)*15+OFFSET($B$61,(ROW(76:76)-61)/60,0)*45)/60</f>
        <v>0.25000000000000006</v>
      </c>
      <c r="R21">
        <f ca="1">(OFFSET($B$60,(ROW(75:75)-60)/60,0)*15+OFFSET($B$61,(ROW(76:76)-61)/60,0)*45)/60</f>
        <v>0.25000000000000006</v>
      </c>
      <c r="S21">
        <f ca="1">(OFFSET($B$60,(ROW(75:75)-60)/60,0)*15+OFFSET($B$61,(ROW(76:76)-61)/60,0)*45)/60</f>
        <v>0.25000000000000006</v>
      </c>
      <c r="T21">
        <f ca="1">(OFFSET($B$60,(ROW(75:75)-60)/60,0)*15+OFFSET($B$61,(ROW(76:76)-61)/60,0)*45)/60</f>
        <v>0.25000000000000006</v>
      </c>
      <c r="U21">
        <f ca="1">(OFFSET($B$60,(ROW(75:75)-60)/60,0)*15+OFFSET($B$61,(ROW(76:76)-61)/60,0)*45)/60</f>
        <v>0.25000000000000006</v>
      </c>
      <c r="V21">
        <f ca="1">(OFFSET($B$60,(ROW(75:75)-60)/60,0)*15+OFFSET($B$61,(ROW(76:76)-61)/60,0)*45)/60</f>
        <v>0.25000000000000006</v>
      </c>
      <c r="W21">
        <f ca="1">(OFFSET($B$60,(ROW(75:75)-60)/60,0)*15+OFFSET($B$61,(ROW(76:76)-61)/60,0)*45)/60</f>
        <v>0.25000000000000006</v>
      </c>
      <c r="X21">
        <f ca="1">(OFFSET($B$60,(ROW(75:75)-60)/60,0)*15+OFFSET($B$61,(ROW(76:76)-61)/60,0)*45)/60</f>
        <v>0.25000000000000006</v>
      </c>
      <c r="Y21">
        <f ca="1">(OFFSET($B$60,(ROW(75:75)-60)/60,0)*15+OFFSET($B$61,(ROW(76:76)-61)/60,0)*45)/60</f>
        <v>0.25000000000000006</v>
      </c>
      <c r="Z21">
        <f ca="1">(OFFSET($B$60,(ROW(75:75)-60)/60,0)*15+OFFSET($B$61,(ROW(76:76)-61)/60,0)*45)/60</f>
        <v>0.25000000000000006</v>
      </c>
      <c r="AA21">
        <f ca="1">(OFFSET($B$60,(ROW(75:75)-60)/60,0)*15+OFFSET($B$61,(ROW(76:76)-61)/60,0)*45)/60</f>
        <v>0.25000000000000006</v>
      </c>
      <c r="AB21">
        <f ca="1">(OFFSET($B$60,(ROW(75:75)-60)/60,0)*15+OFFSET($B$61,(ROW(76:76)-61)/60,0)*45)/60</f>
        <v>0.25000000000000006</v>
      </c>
      <c r="AC21">
        <f ca="1">(OFFSET($B$60,(ROW(75:75)-60)/60,0)*15+OFFSET($B$61,(ROW(76:76)-61)/60,0)*45)/60</f>
        <v>0.25000000000000006</v>
      </c>
      <c r="AD21">
        <f ca="1">(OFFSET($B$60,(ROW(75:75)-60)/60,0)*15+OFFSET($B$61,(ROW(76:76)-61)/60,0)*45)/60</f>
        <v>0.25000000000000006</v>
      </c>
      <c r="AE21">
        <f ca="1">(OFFSET($B$60,(ROW(75:75)-60)/60,0)*15+OFFSET($B$61,(ROW(76:76)-61)/60,0)*45)/60</f>
        <v>0.25000000000000006</v>
      </c>
      <c r="AF21">
        <f ca="1">(OFFSET($B$60,(ROW(75:75)-60)/60,0)*15+OFFSET($B$61,(ROW(76:76)-61)/60,0)*45)/60</f>
        <v>0.25000000000000006</v>
      </c>
      <c r="AG21">
        <f ca="1">(OFFSET($B$60,(ROW(75:75)-60)/60,0)*15+OFFSET($B$61,(ROW(76:76)-61)/60,0)*45)/60</f>
        <v>0.25000000000000006</v>
      </c>
      <c r="AH21">
        <f ca="1">(OFFSET($B$60,(ROW(75:75)-60)/60,0)*15+OFFSET($B$61,(ROW(76:76)-61)/60,0)*45)/60</f>
        <v>0.25000000000000006</v>
      </c>
      <c r="AI21">
        <f ca="1">(OFFSET($B$60,(ROW(75:75)-60)/60,0)*15+OFFSET($B$61,(ROW(76:76)-61)/60,0)*45)/60</f>
        <v>0.25000000000000006</v>
      </c>
      <c r="AJ21">
        <f ca="1">(OFFSET($B$60,(ROW(75:75)-60)/60,0)*15+OFFSET($B$61,(ROW(76:76)-61)/60,0)*45)/60</f>
        <v>0.25000000000000006</v>
      </c>
      <c r="AK21">
        <f ca="1">(OFFSET($B$60,(ROW(75:75)-60)/60,0)*15+OFFSET($B$61,(ROW(76:76)-61)/60,0)*45)/60</f>
        <v>0.25000000000000006</v>
      </c>
      <c r="AL21">
        <f ca="1">(OFFSET($B$60,(ROW(75:75)-60)/60,0)*15+OFFSET($B$61,(ROW(76:76)-61)/60,0)*45)/60</f>
        <v>0.25000000000000006</v>
      </c>
      <c r="AM21">
        <f ca="1">(OFFSET($B$60,(ROW(75:75)-60)/60,0)*15+OFFSET($B$61,(ROW(76:76)-61)/60,0)*45)/60</f>
        <v>0.25000000000000006</v>
      </c>
      <c r="AN21">
        <f ca="1">(OFFSET($B$60,(ROW(75:75)-60)/60,0)*15+OFFSET($B$61,(ROW(76:76)-61)/60,0)*45)/60</f>
        <v>0.25000000000000006</v>
      </c>
    </row>
    <row r="22" spans="1:40" x14ac:dyDescent="0.3">
      <c r="A22" s="1">
        <v>44593.958333333336</v>
      </c>
      <c r="B22">
        <v>0</v>
      </c>
      <c r="C22">
        <v>14</v>
      </c>
      <c r="F22" s="2">
        <f t="shared" si="0"/>
        <v>0.30277777777777776</v>
      </c>
      <c r="G22">
        <f ca="1">(OFFSET($B$36,(ROW(52:52)-36)/60,0)*14+OFFSET($B$37,(ROW(53:53)-37)/60,0)*46)/60</f>
        <v>0.25533333333333336</v>
      </c>
      <c r="H22">
        <f ca="1">(OFFSET($B$60,(ROW(76:76)-60)/60,0)*14+OFFSET($B$61,(ROW(77:77)-61)/60,0)*44)/60</f>
        <v>0.24433333333333337</v>
      </c>
      <c r="I22">
        <f ca="1">(OFFSET($B$60,(ROW(76:76)-60)/60,0)*14+OFFSET($B$61,(ROW(77:77)-61)/60,0)*44)/60</f>
        <v>0.24433333333333337</v>
      </c>
      <c r="J22">
        <f ca="1">(OFFSET($B$60,(ROW(76:76)-60)/60,0)*14+OFFSET($B$61,(ROW(77:77)-61)/60,0)*44)/60</f>
        <v>0.24433333333333337</v>
      </c>
      <c r="K22">
        <f ca="1">(OFFSET($B$60,(ROW(76:76)-60)/60,0)*14+OFFSET($B$61,(ROW(77:77)-61)/60,0)*44)/60</f>
        <v>0.24433333333333337</v>
      </c>
      <c r="L22">
        <f ca="1">(OFFSET($B$60,(ROW(76:76)-60)/60,0)*14+OFFSET($B$61,(ROW(77:77)-61)/60,0)*44)/60</f>
        <v>0.24433333333333337</v>
      </c>
      <c r="M22">
        <f ca="1">(OFFSET($B$60,(ROW(76:76)-60)/60,0)*14+OFFSET($B$61,(ROW(77:77)-61)/60,0)*44)/60</f>
        <v>0.24433333333333337</v>
      </c>
      <c r="N22">
        <f ca="1">(OFFSET($B$60,(ROW(76:76)-60)/60,0)*14+OFFSET($B$61,(ROW(77:77)-61)/60,0)*44)/60</f>
        <v>0.24433333333333337</v>
      </c>
      <c r="O22">
        <f ca="1">(OFFSET($B$60,(ROW(76:76)-60)/60,0)*14+OFFSET($B$61,(ROW(77:77)-61)/60,0)*44)/60</f>
        <v>0.24433333333333337</v>
      </c>
      <c r="P22">
        <f ca="1">(OFFSET($B$60,(ROW(76:76)-60)/60,0)*14+OFFSET($B$61,(ROW(77:77)-61)/60,0)*44)/60</f>
        <v>0.24433333333333337</v>
      </c>
      <c r="Q22">
        <f ca="1">(OFFSET($B$60,(ROW(76:76)-60)/60,0)*14+OFFSET($B$61,(ROW(77:77)-61)/60,0)*44)/60</f>
        <v>0.24433333333333337</v>
      </c>
      <c r="R22">
        <f ca="1">(OFFSET($B$60,(ROW(76:76)-60)/60,0)*14+OFFSET($B$61,(ROW(77:77)-61)/60,0)*44)/60</f>
        <v>0.24433333333333337</v>
      </c>
      <c r="S22">
        <f ca="1">(OFFSET($B$60,(ROW(76:76)-60)/60,0)*14+OFFSET($B$61,(ROW(77:77)-61)/60,0)*44)/60</f>
        <v>0.24433333333333337</v>
      </c>
      <c r="T22">
        <f ca="1">(OFFSET($B$60,(ROW(76:76)-60)/60,0)*14+OFFSET($B$61,(ROW(77:77)-61)/60,0)*44)/60</f>
        <v>0.24433333333333337</v>
      </c>
      <c r="U22">
        <f ca="1">(OFFSET($B$60,(ROW(76:76)-60)/60,0)*14+OFFSET($B$61,(ROW(77:77)-61)/60,0)*44)/60</f>
        <v>0.24433333333333337</v>
      </c>
      <c r="V22">
        <f ca="1">(OFFSET($B$60,(ROW(76:76)-60)/60,0)*14+OFFSET($B$61,(ROW(77:77)-61)/60,0)*44)/60</f>
        <v>0.24433333333333337</v>
      </c>
      <c r="W22">
        <f ca="1">(OFFSET($B$60,(ROW(76:76)-60)/60,0)*14+OFFSET($B$61,(ROW(77:77)-61)/60,0)*44)/60</f>
        <v>0.24433333333333337</v>
      </c>
      <c r="X22">
        <f ca="1">(OFFSET($B$60,(ROW(76:76)-60)/60,0)*14+OFFSET($B$61,(ROW(77:77)-61)/60,0)*44)/60</f>
        <v>0.24433333333333337</v>
      </c>
      <c r="Y22">
        <f ca="1">(OFFSET($B$60,(ROW(76:76)-60)/60,0)*14+OFFSET($B$61,(ROW(77:77)-61)/60,0)*44)/60</f>
        <v>0.24433333333333337</v>
      </c>
      <c r="Z22">
        <f ca="1">(OFFSET($B$60,(ROW(76:76)-60)/60,0)*14+OFFSET($B$61,(ROW(77:77)-61)/60,0)*44)/60</f>
        <v>0.24433333333333337</v>
      </c>
      <c r="AA22">
        <f ca="1">(OFFSET($B$60,(ROW(76:76)-60)/60,0)*14+OFFSET($B$61,(ROW(77:77)-61)/60,0)*44)/60</f>
        <v>0.24433333333333337</v>
      </c>
      <c r="AB22">
        <f ca="1">(OFFSET($B$60,(ROW(76:76)-60)/60,0)*14+OFFSET($B$61,(ROW(77:77)-61)/60,0)*44)/60</f>
        <v>0.24433333333333337</v>
      </c>
      <c r="AC22">
        <f ca="1">(OFFSET($B$60,(ROW(76:76)-60)/60,0)*14+OFFSET($B$61,(ROW(77:77)-61)/60,0)*44)/60</f>
        <v>0.24433333333333337</v>
      </c>
      <c r="AD22">
        <f ca="1">(OFFSET($B$60,(ROW(76:76)-60)/60,0)*14+OFFSET($B$61,(ROW(77:77)-61)/60,0)*44)/60</f>
        <v>0.24433333333333337</v>
      </c>
      <c r="AE22">
        <f ca="1">(OFFSET($B$60,(ROW(76:76)-60)/60,0)*14+OFFSET($B$61,(ROW(77:77)-61)/60,0)*44)/60</f>
        <v>0.24433333333333337</v>
      </c>
      <c r="AF22">
        <f ca="1">(OFFSET($B$60,(ROW(76:76)-60)/60,0)*14+OFFSET($B$61,(ROW(77:77)-61)/60,0)*44)/60</f>
        <v>0.24433333333333337</v>
      </c>
      <c r="AG22">
        <f ca="1">(OFFSET($B$60,(ROW(76:76)-60)/60,0)*14+OFFSET($B$61,(ROW(77:77)-61)/60,0)*44)/60</f>
        <v>0.24433333333333337</v>
      </c>
      <c r="AH22">
        <f ca="1">(OFFSET($B$60,(ROW(76:76)-60)/60,0)*14+OFFSET($B$61,(ROW(77:77)-61)/60,0)*44)/60</f>
        <v>0.24433333333333337</v>
      </c>
      <c r="AI22">
        <f ca="1">(OFFSET($B$60,(ROW(76:76)-60)/60,0)*14+OFFSET($B$61,(ROW(77:77)-61)/60,0)*44)/60</f>
        <v>0.24433333333333337</v>
      </c>
      <c r="AJ22">
        <f ca="1">(OFFSET($B$60,(ROW(76:76)-60)/60,0)*14+OFFSET($B$61,(ROW(77:77)-61)/60,0)*44)/60</f>
        <v>0.24433333333333337</v>
      </c>
      <c r="AK22">
        <f ca="1">(OFFSET($B$60,(ROW(76:76)-60)/60,0)*14+OFFSET($B$61,(ROW(77:77)-61)/60,0)*44)/60</f>
        <v>0.24433333333333337</v>
      </c>
      <c r="AL22">
        <f ca="1">(OFFSET($B$60,(ROW(76:76)-60)/60,0)*14+OFFSET($B$61,(ROW(77:77)-61)/60,0)*44)/60</f>
        <v>0.24433333333333337</v>
      </c>
      <c r="AM22">
        <f ca="1">(OFFSET($B$60,(ROW(76:76)-60)/60,0)*14+OFFSET($B$61,(ROW(77:77)-61)/60,0)*44)/60</f>
        <v>0.24433333333333337</v>
      </c>
      <c r="AN22">
        <f ca="1">(OFFSET($B$60,(ROW(76:76)-60)/60,0)*14+OFFSET($B$61,(ROW(77:77)-61)/60,0)*44)/60</f>
        <v>0.24433333333333337</v>
      </c>
    </row>
    <row r="23" spans="1:40" x14ac:dyDescent="0.3">
      <c r="A23" s="1">
        <v>44594</v>
      </c>
      <c r="B23">
        <v>0</v>
      </c>
      <c r="C23">
        <v>15</v>
      </c>
      <c r="F23" s="2">
        <f t="shared" si="0"/>
        <v>0.3034722222222222</v>
      </c>
      <c r="G23">
        <f ca="1">(OFFSET($B$36,(ROW(53:53)-36)/60,0)*13+OFFSET($B$37,(ROW(54:54)-37)/60,0)*47)/60</f>
        <v>0.26066666666666671</v>
      </c>
      <c r="H23">
        <f ca="1">(OFFSET($B$60,(ROW(77:77)-60)/60,0)*13+OFFSET($B$61,(ROW(78:78)-61)/60,0)*47)/60</f>
        <v>0.26066666666666671</v>
      </c>
      <c r="I23">
        <f ca="1">(OFFSET($B$60,(ROW(77:77)-60)/60,0)*13+OFFSET($B$61,(ROW(78:78)-61)/60,0)*47)/60</f>
        <v>0.26066666666666671</v>
      </c>
      <c r="J23">
        <f ca="1">(OFFSET($B$60,(ROW(77:77)-60)/60,0)*13+OFFSET($B$61,(ROW(78:78)-61)/60,0)*47)/60</f>
        <v>0.26066666666666671</v>
      </c>
      <c r="K23">
        <f ca="1">(OFFSET($B$60,(ROW(77:77)-60)/60,0)*13+OFFSET($B$61,(ROW(78:78)-61)/60,0)*47)/60</f>
        <v>0.26066666666666671</v>
      </c>
      <c r="L23">
        <f ca="1">(OFFSET($B$60,(ROW(77:77)-60)/60,0)*13+OFFSET($B$61,(ROW(78:78)-61)/60,0)*47)/60</f>
        <v>0.26066666666666671</v>
      </c>
      <c r="M23">
        <f ca="1">(OFFSET($B$60,(ROW(77:77)-60)/60,0)*13+OFFSET($B$61,(ROW(78:78)-61)/60,0)*47)/60</f>
        <v>0.26066666666666671</v>
      </c>
      <c r="N23">
        <f ca="1">(OFFSET($B$60,(ROW(77:77)-60)/60,0)*13+OFFSET($B$61,(ROW(78:78)-61)/60,0)*47)/60</f>
        <v>0.26066666666666671</v>
      </c>
      <c r="O23">
        <f ca="1">(OFFSET($B$60,(ROW(77:77)-60)/60,0)*13+OFFSET($B$61,(ROW(78:78)-61)/60,0)*47)/60</f>
        <v>0.26066666666666671</v>
      </c>
      <c r="P23">
        <f ca="1">(OFFSET($B$60,(ROW(77:77)-60)/60,0)*13+OFFSET($B$61,(ROW(78:78)-61)/60,0)*47)/60</f>
        <v>0.26066666666666671</v>
      </c>
      <c r="Q23">
        <f ca="1">(OFFSET($B$60,(ROW(77:77)-60)/60,0)*13+OFFSET($B$61,(ROW(78:78)-61)/60,0)*47)/60</f>
        <v>0.26066666666666671</v>
      </c>
      <c r="R23">
        <f ca="1">(OFFSET($B$60,(ROW(77:77)-60)/60,0)*13+OFFSET($B$61,(ROW(78:78)-61)/60,0)*47)/60</f>
        <v>0.26066666666666671</v>
      </c>
      <c r="S23">
        <f ca="1">(OFFSET($B$60,(ROW(77:77)-60)/60,0)*13+OFFSET($B$61,(ROW(78:78)-61)/60,0)*47)/60</f>
        <v>0.26066666666666671</v>
      </c>
      <c r="T23">
        <f ca="1">(OFFSET($B$60,(ROW(77:77)-60)/60,0)*13+OFFSET($B$61,(ROW(78:78)-61)/60,0)*47)/60</f>
        <v>0.26066666666666671</v>
      </c>
      <c r="U23">
        <f ca="1">(OFFSET($B$60,(ROW(77:77)-60)/60,0)*13+OFFSET($B$61,(ROW(78:78)-61)/60,0)*47)/60</f>
        <v>0.26066666666666671</v>
      </c>
      <c r="V23">
        <f ca="1">(OFFSET($B$60,(ROW(77:77)-60)/60,0)*13+OFFSET($B$61,(ROW(78:78)-61)/60,0)*47)/60</f>
        <v>0.26066666666666671</v>
      </c>
      <c r="W23">
        <f ca="1">(OFFSET($B$60,(ROW(77:77)-60)/60,0)*13+OFFSET($B$61,(ROW(78:78)-61)/60,0)*47)/60</f>
        <v>0.26066666666666671</v>
      </c>
      <c r="X23">
        <f ca="1">(OFFSET($B$60,(ROW(77:77)-60)/60,0)*13+OFFSET($B$61,(ROW(78:78)-61)/60,0)*47)/60</f>
        <v>0.26066666666666671</v>
      </c>
      <c r="Y23">
        <f ca="1">(OFFSET($B$60,(ROW(77:77)-60)/60,0)*13+OFFSET($B$61,(ROW(78:78)-61)/60,0)*47)/60</f>
        <v>0.26066666666666671</v>
      </c>
      <c r="Z23">
        <f ca="1">(OFFSET($B$60,(ROW(77:77)-60)/60,0)*13+OFFSET($B$61,(ROW(78:78)-61)/60,0)*47)/60</f>
        <v>0.26066666666666671</v>
      </c>
      <c r="AA23">
        <f ca="1">(OFFSET($B$60,(ROW(77:77)-60)/60,0)*13+OFFSET($B$61,(ROW(78:78)-61)/60,0)*47)/60</f>
        <v>0.26066666666666671</v>
      </c>
      <c r="AB23">
        <f ca="1">(OFFSET($B$60,(ROW(77:77)-60)/60,0)*13+OFFSET($B$61,(ROW(78:78)-61)/60,0)*47)/60</f>
        <v>0.26066666666666671</v>
      </c>
      <c r="AC23">
        <f ca="1">(OFFSET($B$60,(ROW(77:77)-60)/60,0)*13+OFFSET($B$61,(ROW(78:78)-61)/60,0)*47)/60</f>
        <v>0.26066666666666671</v>
      </c>
      <c r="AD23">
        <f ca="1">(OFFSET($B$60,(ROW(77:77)-60)/60,0)*13+OFFSET($B$61,(ROW(78:78)-61)/60,0)*47)/60</f>
        <v>0.26066666666666671</v>
      </c>
      <c r="AE23">
        <f ca="1">(OFFSET($B$60,(ROW(77:77)-60)/60,0)*13+OFFSET($B$61,(ROW(78:78)-61)/60,0)*47)/60</f>
        <v>0.26066666666666671</v>
      </c>
      <c r="AF23">
        <f ca="1">(OFFSET($B$60,(ROW(77:77)-60)/60,0)*13+OFFSET($B$61,(ROW(78:78)-61)/60,0)*47)/60</f>
        <v>0.26066666666666671</v>
      </c>
      <c r="AG23">
        <f ca="1">(OFFSET($B$60,(ROW(77:77)-60)/60,0)*13+OFFSET($B$61,(ROW(78:78)-61)/60,0)*47)/60</f>
        <v>0.26066666666666671</v>
      </c>
      <c r="AH23">
        <f ca="1">(OFFSET($B$60,(ROW(77:77)-60)/60,0)*13+OFFSET($B$61,(ROW(78:78)-61)/60,0)*47)/60</f>
        <v>0.26066666666666671</v>
      </c>
      <c r="AI23">
        <f ca="1">(OFFSET($B$60,(ROW(77:77)-60)/60,0)*13+OFFSET($B$61,(ROW(78:78)-61)/60,0)*47)/60</f>
        <v>0.26066666666666671</v>
      </c>
      <c r="AJ23">
        <f ca="1">(OFFSET($B$60,(ROW(77:77)-60)/60,0)*13+OFFSET($B$61,(ROW(78:78)-61)/60,0)*47)/60</f>
        <v>0.26066666666666671</v>
      </c>
      <c r="AK23">
        <f ca="1">(OFFSET($B$60,(ROW(77:77)-60)/60,0)*13+OFFSET($B$61,(ROW(78:78)-61)/60,0)*47)/60</f>
        <v>0.26066666666666671</v>
      </c>
      <c r="AL23">
        <f ca="1">(OFFSET($B$60,(ROW(77:77)-60)/60,0)*13+OFFSET($B$61,(ROW(78:78)-61)/60,0)*47)/60</f>
        <v>0.26066666666666671</v>
      </c>
      <c r="AM23">
        <f ca="1">(OFFSET($B$60,(ROW(77:77)-60)/60,0)*13+OFFSET($B$61,(ROW(78:78)-61)/60,0)*47)/60</f>
        <v>0.26066666666666671</v>
      </c>
      <c r="AN23">
        <f ca="1">(OFFSET($B$60,(ROW(77:77)-60)/60,0)*13+OFFSET($B$61,(ROW(78:78)-61)/60,0)*47)/60</f>
        <v>0.26066666666666671</v>
      </c>
    </row>
    <row r="24" spans="1:40" x14ac:dyDescent="0.3">
      <c r="A24" s="1">
        <v>44594.041666666664</v>
      </c>
      <c r="B24">
        <v>0</v>
      </c>
      <c r="C24">
        <v>16</v>
      </c>
      <c r="F24" s="2">
        <f t="shared" si="0"/>
        <v>0.30416666666666664</v>
      </c>
      <c r="G24">
        <f ca="1">(OFFSET($B$36,(ROW(54:54)-36)/60,0)*12+OFFSET($B$37,(ROW(55:55)-37)/60,0)*48)/60</f>
        <v>0.26599999999999996</v>
      </c>
      <c r="H24">
        <f ca="1">(OFFSET($B$60,(ROW(78:78)-60)/60,0)*12+OFFSET($B$61,(ROW(79:79)-61)/60,0)*48)/60</f>
        <v>0.26599999999999996</v>
      </c>
      <c r="I24">
        <f ca="1">(OFFSET($B$60,(ROW(78:78)-60)/60,0)*12+OFFSET($B$61,(ROW(79:79)-61)/60,0)*48)/60</f>
        <v>0.26599999999999996</v>
      </c>
      <c r="J24">
        <f ca="1">(OFFSET($B$60,(ROW(78:78)-60)/60,0)*12+OFFSET($B$61,(ROW(79:79)-61)/60,0)*48)/60</f>
        <v>0.26599999999999996</v>
      </c>
      <c r="K24">
        <f ca="1">(OFFSET($B$60,(ROW(78:78)-60)/60,0)*12+OFFSET($B$61,(ROW(79:79)-61)/60,0)*48)/60</f>
        <v>0.26599999999999996</v>
      </c>
      <c r="L24">
        <f ca="1">(OFFSET($B$60,(ROW(78:78)-60)/60,0)*12+OFFSET($B$61,(ROW(79:79)-61)/60,0)*48)/60</f>
        <v>0.26599999999999996</v>
      </c>
      <c r="M24">
        <f ca="1">(OFFSET($B$60,(ROW(78:78)-60)/60,0)*12+OFFSET($B$61,(ROW(79:79)-61)/60,0)*48)/60</f>
        <v>0.26599999999999996</v>
      </c>
      <c r="N24">
        <f ca="1">(OFFSET($B$60,(ROW(78:78)-60)/60,0)*12+OFFSET($B$61,(ROW(79:79)-61)/60,0)*48)/60</f>
        <v>0.26599999999999996</v>
      </c>
      <c r="O24">
        <f ca="1">(OFFSET($B$60,(ROW(78:78)-60)/60,0)*12+OFFSET($B$61,(ROW(79:79)-61)/60,0)*48)/60</f>
        <v>0.26599999999999996</v>
      </c>
      <c r="P24">
        <f ca="1">(OFFSET($B$60,(ROW(78:78)-60)/60,0)*12+OFFSET($B$61,(ROW(79:79)-61)/60,0)*48)/60</f>
        <v>0.26599999999999996</v>
      </c>
      <c r="Q24">
        <f ca="1">(OFFSET($B$60,(ROW(78:78)-60)/60,0)*12+OFFSET($B$61,(ROW(79:79)-61)/60,0)*48)/60</f>
        <v>0.26599999999999996</v>
      </c>
      <c r="R24">
        <f ca="1">(OFFSET($B$60,(ROW(78:78)-60)/60,0)*12+OFFSET($B$61,(ROW(79:79)-61)/60,0)*48)/60</f>
        <v>0.26599999999999996</v>
      </c>
      <c r="S24">
        <f ca="1">(OFFSET($B$60,(ROW(78:78)-60)/60,0)*12+OFFSET($B$61,(ROW(79:79)-61)/60,0)*48)/60</f>
        <v>0.26599999999999996</v>
      </c>
      <c r="T24">
        <f ca="1">(OFFSET($B$60,(ROW(78:78)-60)/60,0)*12+OFFSET($B$61,(ROW(79:79)-61)/60,0)*48)/60</f>
        <v>0.26599999999999996</v>
      </c>
      <c r="U24">
        <f ca="1">(OFFSET($B$60,(ROW(78:78)-60)/60,0)*12+OFFSET($B$61,(ROW(79:79)-61)/60,0)*48)/60</f>
        <v>0.26599999999999996</v>
      </c>
      <c r="V24">
        <f ca="1">(OFFSET($B$60,(ROW(78:78)-60)/60,0)*12+OFFSET($B$61,(ROW(79:79)-61)/60,0)*48)/60</f>
        <v>0.26599999999999996</v>
      </c>
      <c r="W24">
        <f ca="1">(OFFSET($B$60,(ROW(78:78)-60)/60,0)*12+OFFSET($B$61,(ROW(79:79)-61)/60,0)*48)/60</f>
        <v>0.26599999999999996</v>
      </c>
      <c r="X24">
        <f ca="1">(OFFSET($B$60,(ROW(78:78)-60)/60,0)*12+OFFSET($B$61,(ROW(79:79)-61)/60,0)*48)/60</f>
        <v>0.26599999999999996</v>
      </c>
      <c r="Y24">
        <f ca="1">(OFFSET($B$60,(ROW(78:78)-60)/60,0)*12+OFFSET($B$61,(ROW(79:79)-61)/60,0)*48)/60</f>
        <v>0.26599999999999996</v>
      </c>
      <c r="Z24">
        <f ca="1">(OFFSET($B$60,(ROW(78:78)-60)/60,0)*12+OFFSET($B$61,(ROW(79:79)-61)/60,0)*48)/60</f>
        <v>0.26599999999999996</v>
      </c>
      <c r="AA24">
        <f ca="1">(OFFSET($B$60,(ROW(78:78)-60)/60,0)*12+OFFSET($B$61,(ROW(79:79)-61)/60,0)*48)/60</f>
        <v>0.26599999999999996</v>
      </c>
      <c r="AB24">
        <f ca="1">(OFFSET($B$60,(ROW(78:78)-60)/60,0)*12+OFFSET($B$61,(ROW(79:79)-61)/60,0)*48)/60</f>
        <v>0.26599999999999996</v>
      </c>
      <c r="AC24">
        <f ca="1">(OFFSET($B$60,(ROW(78:78)-60)/60,0)*12+OFFSET($B$61,(ROW(79:79)-61)/60,0)*48)/60</f>
        <v>0.26599999999999996</v>
      </c>
      <c r="AD24">
        <f ca="1">(OFFSET($B$60,(ROW(78:78)-60)/60,0)*12+OFFSET($B$61,(ROW(79:79)-61)/60,0)*48)/60</f>
        <v>0.26599999999999996</v>
      </c>
      <c r="AE24">
        <f ca="1">(OFFSET($B$60,(ROW(78:78)-60)/60,0)*12+OFFSET($B$61,(ROW(79:79)-61)/60,0)*48)/60</f>
        <v>0.26599999999999996</v>
      </c>
      <c r="AF24">
        <f ca="1">(OFFSET($B$60,(ROW(78:78)-60)/60,0)*12+OFFSET($B$61,(ROW(79:79)-61)/60,0)*48)/60</f>
        <v>0.26599999999999996</v>
      </c>
      <c r="AG24">
        <f ca="1">(OFFSET($B$60,(ROW(78:78)-60)/60,0)*12+OFFSET($B$61,(ROW(79:79)-61)/60,0)*48)/60</f>
        <v>0.26599999999999996</v>
      </c>
      <c r="AH24">
        <f ca="1">(OFFSET($B$60,(ROW(78:78)-60)/60,0)*12+OFFSET($B$61,(ROW(79:79)-61)/60,0)*48)/60</f>
        <v>0.26599999999999996</v>
      </c>
      <c r="AI24">
        <f ca="1">(OFFSET($B$60,(ROW(78:78)-60)/60,0)*12+OFFSET($B$61,(ROW(79:79)-61)/60,0)*48)/60</f>
        <v>0.26599999999999996</v>
      </c>
      <c r="AJ24">
        <f ca="1">(OFFSET($B$60,(ROW(78:78)-60)/60,0)*12+OFFSET($B$61,(ROW(79:79)-61)/60,0)*48)/60</f>
        <v>0.26599999999999996</v>
      </c>
      <c r="AK24">
        <f ca="1">(OFFSET($B$60,(ROW(78:78)-60)/60,0)*12+OFFSET($B$61,(ROW(79:79)-61)/60,0)*48)/60</f>
        <v>0.26599999999999996</v>
      </c>
      <c r="AL24">
        <f ca="1">(OFFSET($B$60,(ROW(78:78)-60)/60,0)*12+OFFSET($B$61,(ROW(79:79)-61)/60,0)*48)/60</f>
        <v>0.26599999999999996</v>
      </c>
      <c r="AM24">
        <f ca="1">(OFFSET($B$60,(ROW(78:78)-60)/60,0)*12+OFFSET($B$61,(ROW(79:79)-61)/60,0)*48)/60</f>
        <v>0.26599999999999996</v>
      </c>
      <c r="AN24">
        <f ca="1">(OFFSET($B$60,(ROW(78:78)-60)/60,0)*12+OFFSET($B$61,(ROW(79:79)-61)/60,0)*48)/60</f>
        <v>0.26599999999999996</v>
      </c>
    </row>
    <row r="25" spans="1:40" x14ac:dyDescent="0.3">
      <c r="A25" s="1">
        <v>44594.083333333336</v>
      </c>
      <c r="B25">
        <v>0</v>
      </c>
      <c r="C25">
        <v>17</v>
      </c>
      <c r="F25" s="2">
        <f t="shared" si="0"/>
        <v>0.30486111111111108</v>
      </c>
      <c r="G25">
        <f ca="1">(OFFSET($B$36,(ROW(55:55)-36)/60,0)*11+OFFSET($B$37,(ROW(56:56)-37)/60,0)*49)/60</f>
        <v>0.27133333333333337</v>
      </c>
      <c r="H25">
        <f ca="1">(OFFSET($B$60,(ROW(79:79)-60)/60,0)*11+OFFSET($B$61,(ROW(80:80)-61)/60,0)*49)/60</f>
        <v>0.27133333333333337</v>
      </c>
      <c r="I25">
        <f ca="1">(OFFSET($B$60,(ROW(79:79)-60)/60,0)*11+OFFSET($B$61,(ROW(80:80)-61)/60,0)*49)/60</f>
        <v>0.27133333333333337</v>
      </c>
      <c r="J25">
        <f ca="1">(OFFSET($B$60,(ROW(79:79)-60)/60,0)*11+OFFSET($B$61,(ROW(80:80)-61)/60,0)*49)/60</f>
        <v>0.27133333333333337</v>
      </c>
      <c r="K25">
        <f ca="1">(OFFSET($B$60,(ROW(79:79)-60)/60,0)*11+OFFSET($B$61,(ROW(80:80)-61)/60,0)*49)/60</f>
        <v>0.27133333333333337</v>
      </c>
      <c r="L25">
        <f ca="1">(OFFSET($B$60,(ROW(79:79)-60)/60,0)*11+OFFSET($B$61,(ROW(80:80)-61)/60,0)*49)/60</f>
        <v>0.27133333333333337</v>
      </c>
      <c r="M25">
        <f ca="1">(OFFSET($B$60,(ROW(79:79)-60)/60,0)*11+OFFSET($B$61,(ROW(80:80)-61)/60,0)*49)/60</f>
        <v>0.27133333333333337</v>
      </c>
      <c r="N25">
        <f ca="1">(OFFSET($B$60,(ROW(79:79)-60)/60,0)*11+OFFSET($B$61,(ROW(80:80)-61)/60,0)*49)/60</f>
        <v>0.27133333333333337</v>
      </c>
      <c r="O25">
        <f ca="1">(OFFSET($B$60,(ROW(79:79)-60)/60,0)*11+OFFSET($B$61,(ROW(80:80)-61)/60,0)*49)/60</f>
        <v>0.27133333333333337</v>
      </c>
      <c r="P25">
        <f ca="1">(OFFSET($B$60,(ROW(79:79)-60)/60,0)*11+OFFSET($B$61,(ROW(80:80)-61)/60,0)*49)/60</f>
        <v>0.27133333333333337</v>
      </c>
      <c r="Q25">
        <f ca="1">(OFFSET($B$60,(ROW(79:79)-60)/60,0)*11+OFFSET($B$61,(ROW(80:80)-61)/60,0)*49)/60</f>
        <v>0.27133333333333337</v>
      </c>
      <c r="R25">
        <f ca="1">(OFFSET($B$60,(ROW(79:79)-60)/60,0)*11+OFFSET($B$61,(ROW(80:80)-61)/60,0)*49)/60</f>
        <v>0.27133333333333337</v>
      </c>
      <c r="S25">
        <f ca="1">(OFFSET($B$60,(ROW(79:79)-60)/60,0)*11+OFFSET($B$61,(ROW(80:80)-61)/60,0)*49)/60</f>
        <v>0.27133333333333337</v>
      </c>
      <c r="T25">
        <f ca="1">(OFFSET($B$60,(ROW(79:79)-60)/60,0)*11+OFFSET($B$61,(ROW(80:80)-61)/60,0)*49)/60</f>
        <v>0.27133333333333337</v>
      </c>
      <c r="U25">
        <f ca="1">(OFFSET($B$60,(ROW(79:79)-60)/60,0)*11+OFFSET($B$61,(ROW(80:80)-61)/60,0)*49)/60</f>
        <v>0.27133333333333337</v>
      </c>
      <c r="V25">
        <f ca="1">(OFFSET($B$60,(ROW(79:79)-60)/60,0)*11+OFFSET($B$61,(ROW(80:80)-61)/60,0)*49)/60</f>
        <v>0.27133333333333337</v>
      </c>
      <c r="W25">
        <f ca="1">(OFFSET($B$60,(ROW(79:79)-60)/60,0)*11+OFFSET($B$61,(ROW(80:80)-61)/60,0)*49)/60</f>
        <v>0.27133333333333337</v>
      </c>
      <c r="X25">
        <f ca="1">(OFFSET($B$60,(ROW(79:79)-60)/60,0)*11+OFFSET($B$61,(ROW(80:80)-61)/60,0)*49)/60</f>
        <v>0.27133333333333337</v>
      </c>
      <c r="Y25">
        <f ca="1">(OFFSET($B$60,(ROW(79:79)-60)/60,0)*11+OFFSET($B$61,(ROW(80:80)-61)/60,0)*49)/60</f>
        <v>0.27133333333333337</v>
      </c>
      <c r="Z25">
        <f ca="1">(OFFSET($B$60,(ROW(79:79)-60)/60,0)*11+OFFSET($B$61,(ROW(80:80)-61)/60,0)*49)/60</f>
        <v>0.27133333333333337</v>
      </c>
      <c r="AA25">
        <f ca="1">(OFFSET($B$60,(ROW(79:79)-60)/60,0)*11+OFFSET($B$61,(ROW(80:80)-61)/60,0)*49)/60</f>
        <v>0.27133333333333337</v>
      </c>
      <c r="AB25">
        <f ca="1">(OFFSET($B$60,(ROW(79:79)-60)/60,0)*11+OFFSET($B$61,(ROW(80:80)-61)/60,0)*49)/60</f>
        <v>0.27133333333333337</v>
      </c>
      <c r="AC25">
        <f ca="1">(OFFSET($B$60,(ROW(79:79)-60)/60,0)*11+OFFSET($B$61,(ROW(80:80)-61)/60,0)*49)/60</f>
        <v>0.27133333333333337</v>
      </c>
      <c r="AD25">
        <f ca="1">(OFFSET($B$60,(ROW(79:79)-60)/60,0)*11+OFFSET($B$61,(ROW(80:80)-61)/60,0)*49)/60</f>
        <v>0.27133333333333337</v>
      </c>
      <c r="AE25">
        <f ca="1">(OFFSET($B$60,(ROW(79:79)-60)/60,0)*11+OFFSET($B$61,(ROW(80:80)-61)/60,0)*49)/60</f>
        <v>0.27133333333333337</v>
      </c>
      <c r="AF25">
        <f ca="1">(OFFSET($B$60,(ROW(79:79)-60)/60,0)*11+OFFSET($B$61,(ROW(80:80)-61)/60,0)*49)/60</f>
        <v>0.27133333333333337</v>
      </c>
      <c r="AG25">
        <f ca="1">(OFFSET($B$60,(ROW(79:79)-60)/60,0)*11+OFFSET($B$61,(ROW(80:80)-61)/60,0)*49)/60</f>
        <v>0.27133333333333337</v>
      </c>
      <c r="AH25">
        <f ca="1">(OFFSET($B$60,(ROW(79:79)-60)/60,0)*11+OFFSET($B$61,(ROW(80:80)-61)/60,0)*49)/60</f>
        <v>0.27133333333333337</v>
      </c>
      <c r="AI25">
        <f ca="1">(OFFSET($B$60,(ROW(79:79)-60)/60,0)*11+OFFSET($B$61,(ROW(80:80)-61)/60,0)*49)/60</f>
        <v>0.27133333333333337</v>
      </c>
      <c r="AJ25">
        <f ca="1">(OFFSET($B$60,(ROW(79:79)-60)/60,0)*11+OFFSET($B$61,(ROW(80:80)-61)/60,0)*49)/60</f>
        <v>0.27133333333333337</v>
      </c>
      <c r="AK25">
        <f ca="1">(OFFSET($B$60,(ROW(79:79)-60)/60,0)*11+OFFSET($B$61,(ROW(80:80)-61)/60,0)*49)/60</f>
        <v>0.27133333333333337</v>
      </c>
      <c r="AL25">
        <f ca="1">(OFFSET($B$60,(ROW(79:79)-60)/60,0)*11+OFFSET($B$61,(ROW(80:80)-61)/60,0)*49)/60</f>
        <v>0.27133333333333337</v>
      </c>
      <c r="AM25">
        <f ca="1">(OFFSET($B$60,(ROW(79:79)-60)/60,0)*11+OFFSET($B$61,(ROW(80:80)-61)/60,0)*49)/60</f>
        <v>0.27133333333333337</v>
      </c>
      <c r="AN25">
        <f ca="1">(OFFSET($B$60,(ROW(79:79)-60)/60,0)*11+OFFSET($B$61,(ROW(80:80)-61)/60,0)*49)/60</f>
        <v>0.27133333333333337</v>
      </c>
    </row>
    <row r="26" spans="1:40" x14ac:dyDescent="0.3">
      <c r="A26" s="1">
        <v>44594.125</v>
      </c>
      <c r="B26">
        <v>0</v>
      </c>
      <c r="C26">
        <v>18</v>
      </c>
      <c r="F26" s="2">
        <f t="shared" si="0"/>
        <v>0.30555555555555552</v>
      </c>
      <c r="G26">
        <f ca="1">(OFFSET($B$36,(ROW(56:56)-36)/60,0)*10+OFFSET($B$37,(ROW(57:57)-37)/60,0)*50)/60</f>
        <v>0.27666666666666667</v>
      </c>
      <c r="H26">
        <f ca="1">(OFFSET($B$60,(ROW(80:80)-60)/60,0)*10+OFFSET($B$61,(ROW(81:81)-61)/60,0)*50)/60</f>
        <v>0.27666666666666667</v>
      </c>
      <c r="I26">
        <f ca="1">(OFFSET($B$60,(ROW(80:80)-60)/60,0)*10+OFFSET($B$61,(ROW(81:81)-61)/60,0)*50)/60</f>
        <v>0.27666666666666667</v>
      </c>
      <c r="J26">
        <f ca="1">(OFFSET($B$60,(ROW(80:80)-60)/60,0)*10+OFFSET($B$61,(ROW(81:81)-61)/60,0)*50)/60</f>
        <v>0.27666666666666667</v>
      </c>
      <c r="K26">
        <f ca="1">(OFFSET($B$60,(ROW(80:80)-60)/60,0)*10+OFFSET($B$61,(ROW(81:81)-61)/60,0)*50)/60</f>
        <v>0.27666666666666667</v>
      </c>
      <c r="L26">
        <f ca="1">(OFFSET($B$60,(ROW(80:80)-60)/60,0)*10+OFFSET($B$61,(ROW(81:81)-61)/60,0)*50)/60</f>
        <v>0.27666666666666667</v>
      </c>
      <c r="M26">
        <f ca="1">(OFFSET($B$60,(ROW(80:80)-60)/60,0)*10+OFFSET($B$61,(ROW(81:81)-61)/60,0)*50)/60</f>
        <v>0.27666666666666667</v>
      </c>
      <c r="N26">
        <f ca="1">(OFFSET($B$60,(ROW(80:80)-60)/60,0)*10+OFFSET($B$61,(ROW(81:81)-61)/60,0)*50)/60</f>
        <v>0.27666666666666667</v>
      </c>
      <c r="O26">
        <f ca="1">(OFFSET($B$60,(ROW(80:80)-60)/60,0)*10+OFFSET($B$61,(ROW(81:81)-61)/60,0)*50)/60</f>
        <v>0.27666666666666667</v>
      </c>
      <c r="P26">
        <f ca="1">(OFFSET($B$60,(ROW(80:80)-60)/60,0)*10+OFFSET($B$61,(ROW(81:81)-61)/60,0)*50)/60</f>
        <v>0.27666666666666667</v>
      </c>
      <c r="Q26">
        <f ca="1">(OFFSET($B$60,(ROW(80:80)-60)/60,0)*10+OFFSET($B$61,(ROW(81:81)-61)/60,0)*50)/60</f>
        <v>0.27666666666666667</v>
      </c>
      <c r="R26">
        <f ca="1">(OFFSET($B$60,(ROW(80:80)-60)/60,0)*10+OFFSET($B$61,(ROW(81:81)-61)/60,0)*50)/60</f>
        <v>0.27666666666666667</v>
      </c>
      <c r="S26">
        <f ca="1">(OFFSET($B$60,(ROW(80:80)-60)/60,0)*10+OFFSET($B$61,(ROW(81:81)-61)/60,0)*50)/60</f>
        <v>0.27666666666666667</v>
      </c>
      <c r="T26">
        <f ca="1">(OFFSET($B$60,(ROW(80:80)-60)/60,0)*10+OFFSET($B$61,(ROW(81:81)-61)/60,0)*50)/60</f>
        <v>0.27666666666666667</v>
      </c>
      <c r="U26">
        <f ca="1">(OFFSET($B$60,(ROW(80:80)-60)/60,0)*10+OFFSET($B$61,(ROW(81:81)-61)/60,0)*50)/60</f>
        <v>0.27666666666666667</v>
      </c>
      <c r="V26">
        <f ca="1">(OFFSET($B$60,(ROW(80:80)-60)/60,0)*10+OFFSET($B$61,(ROW(81:81)-61)/60,0)*50)/60</f>
        <v>0.27666666666666667</v>
      </c>
      <c r="W26">
        <f ca="1">(OFFSET($B$60,(ROW(80:80)-60)/60,0)*10+OFFSET($B$61,(ROW(81:81)-61)/60,0)*50)/60</f>
        <v>0.27666666666666667</v>
      </c>
      <c r="X26">
        <f ca="1">(OFFSET($B$60,(ROW(80:80)-60)/60,0)*10+OFFSET($B$61,(ROW(81:81)-61)/60,0)*50)/60</f>
        <v>0.27666666666666667</v>
      </c>
      <c r="Y26">
        <f ca="1">(OFFSET($B$60,(ROW(80:80)-60)/60,0)*10+OFFSET($B$61,(ROW(81:81)-61)/60,0)*50)/60</f>
        <v>0.27666666666666667</v>
      </c>
      <c r="Z26">
        <f ca="1">(OFFSET($B$60,(ROW(80:80)-60)/60,0)*10+OFFSET($B$61,(ROW(81:81)-61)/60,0)*50)/60</f>
        <v>0.27666666666666667</v>
      </c>
      <c r="AA26">
        <f ca="1">(OFFSET($B$60,(ROW(80:80)-60)/60,0)*10+OFFSET($B$61,(ROW(81:81)-61)/60,0)*50)/60</f>
        <v>0.27666666666666667</v>
      </c>
      <c r="AB26">
        <f ca="1">(OFFSET($B$60,(ROW(80:80)-60)/60,0)*10+OFFSET($B$61,(ROW(81:81)-61)/60,0)*50)/60</f>
        <v>0.27666666666666667</v>
      </c>
      <c r="AC26">
        <f ca="1">(OFFSET($B$60,(ROW(80:80)-60)/60,0)*10+OFFSET($B$61,(ROW(81:81)-61)/60,0)*50)/60</f>
        <v>0.27666666666666667</v>
      </c>
      <c r="AD26">
        <f ca="1">(OFFSET($B$60,(ROW(80:80)-60)/60,0)*10+OFFSET($B$61,(ROW(81:81)-61)/60,0)*50)/60</f>
        <v>0.27666666666666667</v>
      </c>
      <c r="AE26">
        <f ca="1">(OFFSET($B$60,(ROW(80:80)-60)/60,0)*10+OFFSET($B$61,(ROW(81:81)-61)/60,0)*50)/60</f>
        <v>0.27666666666666667</v>
      </c>
      <c r="AF26">
        <f ca="1">(OFFSET($B$60,(ROW(80:80)-60)/60,0)*10+OFFSET($B$61,(ROW(81:81)-61)/60,0)*50)/60</f>
        <v>0.27666666666666667</v>
      </c>
      <c r="AG26">
        <f ca="1">(OFFSET($B$60,(ROW(80:80)-60)/60,0)*10+OFFSET($B$61,(ROW(81:81)-61)/60,0)*50)/60</f>
        <v>0.27666666666666667</v>
      </c>
      <c r="AH26">
        <f ca="1">(OFFSET($B$60,(ROW(80:80)-60)/60,0)*10+OFFSET($B$61,(ROW(81:81)-61)/60,0)*50)/60</f>
        <v>0.27666666666666667</v>
      </c>
      <c r="AI26">
        <f ca="1">(OFFSET($B$60,(ROW(80:80)-60)/60,0)*10+OFFSET($B$61,(ROW(81:81)-61)/60,0)*50)/60</f>
        <v>0.27666666666666667</v>
      </c>
      <c r="AJ26">
        <f ca="1">(OFFSET($B$60,(ROW(80:80)-60)/60,0)*10+OFFSET($B$61,(ROW(81:81)-61)/60,0)*50)/60</f>
        <v>0.27666666666666667</v>
      </c>
      <c r="AK26">
        <f ca="1">(OFFSET($B$60,(ROW(80:80)-60)/60,0)*10+OFFSET($B$61,(ROW(81:81)-61)/60,0)*50)/60</f>
        <v>0.27666666666666667</v>
      </c>
      <c r="AL26">
        <f ca="1">(OFFSET($B$60,(ROW(80:80)-60)/60,0)*10+OFFSET($B$61,(ROW(81:81)-61)/60,0)*50)/60</f>
        <v>0.27666666666666667</v>
      </c>
      <c r="AM26">
        <f ca="1">(OFFSET($B$60,(ROW(80:80)-60)/60,0)*10+OFFSET($B$61,(ROW(81:81)-61)/60,0)*50)/60</f>
        <v>0.27666666666666667</v>
      </c>
      <c r="AN26">
        <f ca="1">(OFFSET($B$60,(ROW(80:80)-60)/60,0)*10+OFFSET($B$61,(ROW(81:81)-61)/60,0)*50)/60</f>
        <v>0.27666666666666667</v>
      </c>
    </row>
    <row r="27" spans="1:40" x14ac:dyDescent="0.3">
      <c r="A27" s="1">
        <v>44594.166666666664</v>
      </c>
      <c r="B27">
        <v>0</v>
      </c>
      <c r="C27">
        <v>19</v>
      </c>
      <c r="F27" s="2">
        <f t="shared" si="0"/>
        <v>0.30624999999999997</v>
      </c>
      <c r="G27">
        <f ca="1">(OFFSET($B$36,(ROW(57:57)-36)/60,0)*9+OFFSET($B$37,(ROW(58:58)-37)/60,0)*51)/60</f>
        <v>0.28200000000000003</v>
      </c>
      <c r="H27">
        <f ca="1">(OFFSET($B$60,(ROW(81:81)-60)/60,0)*9+OFFSET($B$61,(ROW(82:82)-61)/60,0)*51)/60</f>
        <v>0.28200000000000003</v>
      </c>
      <c r="I27">
        <f ca="1">(OFFSET($B$60,(ROW(81:81)-60)/60,0)*9+OFFSET($B$61,(ROW(82:82)-61)/60,0)*51)/60</f>
        <v>0.28200000000000003</v>
      </c>
      <c r="J27">
        <f ca="1">(OFFSET($B$60,(ROW(81:81)-60)/60,0)*9+OFFSET($B$61,(ROW(82:82)-61)/60,0)*51)/60</f>
        <v>0.28200000000000003</v>
      </c>
      <c r="K27">
        <f ca="1">(OFFSET($B$60,(ROW(81:81)-60)/60,0)*9+OFFSET($B$61,(ROW(82:82)-61)/60,0)*51)/60</f>
        <v>0.28200000000000003</v>
      </c>
      <c r="L27">
        <f ca="1">(OFFSET($B$60,(ROW(81:81)-60)/60,0)*9+OFFSET($B$61,(ROW(82:82)-61)/60,0)*51)/60</f>
        <v>0.28200000000000003</v>
      </c>
      <c r="M27">
        <f ca="1">(OFFSET($B$60,(ROW(81:81)-60)/60,0)*9+OFFSET($B$61,(ROW(82:82)-61)/60,0)*51)/60</f>
        <v>0.28200000000000003</v>
      </c>
      <c r="N27">
        <f ca="1">(OFFSET($B$60,(ROW(81:81)-60)/60,0)*9+OFFSET($B$61,(ROW(82:82)-61)/60,0)*51)/60</f>
        <v>0.28200000000000003</v>
      </c>
      <c r="O27">
        <f ca="1">(OFFSET($B$60,(ROW(81:81)-60)/60,0)*9+OFFSET($B$61,(ROW(82:82)-61)/60,0)*51)/60</f>
        <v>0.28200000000000003</v>
      </c>
      <c r="P27">
        <f ca="1">(OFFSET($B$60,(ROW(81:81)-60)/60,0)*9+OFFSET($B$61,(ROW(82:82)-61)/60,0)*51)/60</f>
        <v>0.28200000000000003</v>
      </c>
      <c r="Q27">
        <f ca="1">(OFFSET($B$60,(ROW(81:81)-60)/60,0)*9+OFFSET($B$61,(ROW(82:82)-61)/60,0)*51)/60</f>
        <v>0.28200000000000003</v>
      </c>
      <c r="R27">
        <f ca="1">(OFFSET($B$60,(ROW(81:81)-60)/60,0)*9+OFFSET($B$61,(ROW(82:82)-61)/60,0)*51)/60</f>
        <v>0.28200000000000003</v>
      </c>
      <c r="S27">
        <f ca="1">(OFFSET($B$60,(ROW(81:81)-60)/60,0)*9+OFFSET($B$61,(ROW(82:82)-61)/60,0)*51)/60</f>
        <v>0.28200000000000003</v>
      </c>
      <c r="T27">
        <f ca="1">(OFFSET($B$60,(ROW(81:81)-60)/60,0)*9+OFFSET($B$61,(ROW(82:82)-61)/60,0)*51)/60</f>
        <v>0.28200000000000003</v>
      </c>
      <c r="U27">
        <f ca="1">(OFFSET($B$60,(ROW(81:81)-60)/60,0)*9+OFFSET($B$61,(ROW(82:82)-61)/60,0)*51)/60</f>
        <v>0.28200000000000003</v>
      </c>
      <c r="V27">
        <f ca="1">(OFFSET($B$60,(ROW(81:81)-60)/60,0)*9+OFFSET($B$61,(ROW(82:82)-61)/60,0)*51)/60</f>
        <v>0.28200000000000003</v>
      </c>
      <c r="W27">
        <f ca="1">(OFFSET($B$60,(ROW(81:81)-60)/60,0)*9+OFFSET($B$61,(ROW(82:82)-61)/60,0)*51)/60</f>
        <v>0.28200000000000003</v>
      </c>
      <c r="X27">
        <f ca="1">(OFFSET($B$60,(ROW(81:81)-60)/60,0)*9+OFFSET($B$61,(ROW(82:82)-61)/60,0)*51)/60</f>
        <v>0.28200000000000003</v>
      </c>
      <c r="Y27">
        <f ca="1">(OFFSET($B$60,(ROW(81:81)-60)/60,0)*9+OFFSET($B$61,(ROW(82:82)-61)/60,0)*51)/60</f>
        <v>0.28200000000000003</v>
      </c>
      <c r="Z27">
        <f ca="1">(OFFSET($B$60,(ROW(81:81)-60)/60,0)*9+OFFSET($B$61,(ROW(82:82)-61)/60,0)*51)/60</f>
        <v>0.28200000000000003</v>
      </c>
      <c r="AA27">
        <f ca="1">(OFFSET($B$60,(ROW(81:81)-60)/60,0)*9+OFFSET($B$61,(ROW(82:82)-61)/60,0)*51)/60</f>
        <v>0.28200000000000003</v>
      </c>
      <c r="AB27">
        <f ca="1">(OFFSET($B$60,(ROW(81:81)-60)/60,0)*9+OFFSET($B$61,(ROW(82:82)-61)/60,0)*51)/60</f>
        <v>0.28200000000000003</v>
      </c>
      <c r="AC27">
        <f ca="1">(OFFSET($B$60,(ROW(81:81)-60)/60,0)*9+OFFSET($B$61,(ROW(82:82)-61)/60,0)*51)/60</f>
        <v>0.28200000000000003</v>
      </c>
      <c r="AD27">
        <f ca="1">(OFFSET($B$60,(ROW(81:81)-60)/60,0)*9+OFFSET($B$61,(ROW(82:82)-61)/60,0)*51)/60</f>
        <v>0.28200000000000003</v>
      </c>
      <c r="AE27">
        <f ca="1">(OFFSET($B$60,(ROW(81:81)-60)/60,0)*9+OFFSET($B$61,(ROW(82:82)-61)/60,0)*51)/60</f>
        <v>0.28200000000000003</v>
      </c>
      <c r="AF27">
        <f ca="1">(OFFSET($B$60,(ROW(81:81)-60)/60,0)*9+OFFSET($B$61,(ROW(82:82)-61)/60,0)*51)/60</f>
        <v>0.28200000000000003</v>
      </c>
      <c r="AG27">
        <f ca="1">(OFFSET($B$60,(ROW(81:81)-60)/60,0)*9+OFFSET($B$61,(ROW(82:82)-61)/60,0)*51)/60</f>
        <v>0.28200000000000003</v>
      </c>
      <c r="AH27">
        <f ca="1">(OFFSET($B$60,(ROW(81:81)-60)/60,0)*9+OFFSET($B$61,(ROW(82:82)-61)/60,0)*51)/60</f>
        <v>0.28200000000000003</v>
      </c>
      <c r="AI27">
        <f ca="1">(OFFSET($B$60,(ROW(81:81)-60)/60,0)*9+OFFSET($B$61,(ROW(82:82)-61)/60,0)*51)/60</f>
        <v>0.28200000000000003</v>
      </c>
      <c r="AJ27">
        <f ca="1">(OFFSET($B$60,(ROW(81:81)-60)/60,0)*9+OFFSET($B$61,(ROW(82:82)-61)/60,0)*51)/60</f>
        <v>0.28200000000000003</v>
      </c>
      <c r="AK27">
        <f ca="1">(OFFSET($B$60,(ROW(81:81)-60)/60,0)*9+OFFSET($B$61,(ROW(82:82)-61)/60,0)*51)/60</f>
        <v>0.28200000000000003</v>
      </c>
      <c r="AL27">
        <f ca="1">(OFFSET($B$60,(ROW(81:81)-60)/60,0)*9+OFFSET($B$61,(ROW(82:82)-61)/60,0)*51)/60</f>
        <v>0.28200000000000003</v>
      </c>
      <c r="AM27">
        <f ca="1">(OFFSET($B$60,(ROW(81:81)-60)/60,0)*9+OFFSET($B$61,(ROW(82:82)-61)/60,0)*51)/60</f>
        <v>0.28200000000000003</v>
      </c>
      <c r="AN27">
        <f ca="1">(OFFSET($B$60,(ROW(81:81)-60)/60,0)*9+OFFSET($B$61,(ROW(82:82)-61)/60,0)*51)/60</f>
        <v>0.28200000000000003</v>
      </c>
    </row>
    <row r="28" spans="1:40" x14ac:dyDescent="0.3">
      <c r="A28" s="1">
        <v>44594.208333333336</v>
      </c>
      <c r="B28">
        <v>0</v>
      </c>
      <c r="C28">
        <v>20</v>
      </c>
      <c r="F28" s="2">
        <f t="shared" si="0"/>
        <v>0.30694444444444441</v>
      </c>
      <c r="G28">
        <f ca="1">(OFFSET($B$36,(ROW(58:58)-36)/60,0)*8+OFFSET($B$37,(ROW(59:59)-37)/60,0)*52)/60</f>
        <v>0.28733333333333333</v>
      </c>
      <c r="H28">
        <f ca="1">(OFFSET($B$60,(ROW(82:82)-60)/60,0)*8+OFFSET($B$61,(ROW(83:83)-61)/60,0)*52)/60</f>
        <v>0.28733333333333333</v>
      </c>
      <c r="I28">
        <f ca="1">(OFFSET($B$60,(ROW(82:82)-60)/60,0)*8+OFFSET($B$61,(ROW(83:83)-61)/60,0)*52)/60</f>
        <v>0.28733333333333333</v>
      </c>
      <c r="J28">
        <f ca="1">(OFFSET($B$60,(ROW(82:82)-60)/60,0)*8+OFFSET($B$61,(ROW(83:83)-61)/60,0)*52)/60</f>
        <v>0.28733333333333333</v>
      </c>
      <c r="K28">
        <f ca="1">(OFFSET($B$60,(ROW(82:82)-60)/60,0)*8+OFFSET($B$61,(ROW(83:83)-61)/60,0)*52)/60</f>
        <v>0.28733333333333333</v>
      </c>
      <c r="L28">
        <f ca="1">(OFFSET($B$60,(ROW(82:82)-60)/60,0)*8+OFFSET($B$61,(ROW(83:83)-61)/60,0)*52)/60</f>
        <v>0.28733333333333333</v>
      </c>
      <c r="M28">
        <f ca="1">(OFFSET($B$60,(ROW(82:82)-60)/60,0)*8+OFFSET($B$61,(ROW(83:83)-61)/60,0)*52)/60</f>
        <v>0.28733333333333333</v>
      </c>
      <c r="N28">
        <f ca="1">(OFFSET($B$60,(ROW(82:82)-60)/60,0)*8+OFFSET($B$61,(ROW(83:83)-61)/60,0)*52)/60</f>
        <v>0.28733333333333333</v>
      </c>
      <c r="O28">
        <f ca="1">(OFFSET($B$60,(ROW(82:82)-60)/60,0)*8+OFFSET($B$61,(ROW(83:83)-61)/60,0)*52)/60</f>
        <v>0.28733333333333333</v>
      </c>
      <c r="P28">
        <f ca="1">(OFFSET($B$60,(ROW(82:82)-60)/60,0)*8+OFFSET($B$61,(ROW(83:83)-61)/60,0)*52)/60</f>
        <v>0.28733333333333333</v>
      </c>
      <c r="Q28">
        <f ca="1">(OFFSET($B$60,(ROW(82:82)-60)/60,0)*8+OFFSET($B$61,(ROW(83:83)-61)/60,0)*52)/60</f>
        <v>0.28733333333333333</v>
      </c>
      <c r="R28">
        <f ca="1">(OFFSET($B$60,(ROW(82:82)-60)/60,0)*8+OFFSET($B$61,(ROW(83:83)-61)/60,0)*52)/60</f>
        <v>0.28733333333333333</v>
      </c>
      <c r="S28">
        <f ca="1">(OFFSET($B$60,(ROW(82:82)-60)/60,0)*8+OFFSET($B$61,(ROW(83:83)-61)/60,0)*52)/60</f>
        <v>0.28733333333333333</v>
      </c>
      <c r="T28">
        <f ca="1">(OFFSET($B$60,(ROW(82:82)-60)/60,0)*8+OFFSET($B$61,(ROW(83:83)-61)/60,0)*52)/60</f>
        <v>0.28733333333333333</v>
      </c>
      <c r="U28">
        <f ca="1">(OFFSET($B$60,(ROW(82:82)-60)/60,0)*8+OFFSET($B$61,(ROW(83:83)-61)/60,0)*52)/60</f>
        <v>0.28733333333333333</v>
      </c>
      <c r="V28">
        <f ca="1">(OFFSET($B$60,(ROW(82:82)-60)/60,0)*8+OFFSET($B$61,(ROW(83:83)-61)/60,0)*52)/60</f>
        <v>0.28733333333333333</v>
      </c>
      <c r="W28">
        <f ca="1">(OFFSET($B$60,(ROW(82:82)-60)/60,0)*8+OFFSET($B$61,(ROW(83:83)-61)/60,0)*52)/60</f>
        <v>0.28733333333333333</v>
      </c>
      <c r="X28">
        <f ca="1">(OFFSET($B$60,(ROW(82:82)-60)/60,0)*8+OFFSET($B$61,(ROW(83:83)-61)/60,0)*52)/60</f>
        <v>0.28733333333333333</v>
      </c>
      <c r="Y28">
        <f ca="1">(OFFSET($B$60,(ROW(82:82)-60)/60,0)*8+OFFSET($B$61,(ROW(83:83)-61)/60,0)*52)/60</f>
        <v>0.28733333333333333</v>
      </c>
      <c r="Z28">
        <f ca="1">(OFFSET($B$60,(ROW(82:82)-60)/60,0)*8+OFFSET($B$61,(ROW(83:83)-61)/60,0)*52)/60</f>
        <v>0.28733333333333333</v>
      </c>
      <c r="AA28">
        <f ca="1">(OFFSET($B$60,(ROW(82:82)-60)/60,0)*8+OFFSET($B$61,(ROW(83:83)-61)/60,0)*52)/60</f>
        <v>0.28733333333333333</v>
      </c>
      <c r="AB28">
        <f ca="1">(OFFSET($B$60,(ROW(82:82)-60)/60,0)*8+OFFSET($B$61,(ROW(83:83)-61)/60,0)*52)/60</f>
        <v>0.28733333333333333</v>
      </c>
      <c r="AC28">
        <f ca="1">(OFFSET($B$60,(ROW(82:82)-60)/60,0)*8+OFFSET($B$61,(ROW(83:83)-61)/60,0)*52)/60</f>
        <v>0.28733333333333333</v>
      </c>
      <c r="AD28">
        <f ca="1">(OFFSET($B$60,(ROW(82:82)-60)/60,0)*8+OFFSET($B$61,(ROW(83:83)-61)/60,0)*52)/60</f>
        <v>0.28733333333333333</v>
      </c>
      <c r="AE28">
        <f ca="1">(OFFSET($B$60,(ROW(82:82)-60)/60,0)*8+OFFSET($B$61,(ROW(83:83)-61)/60,0)*52)/60</f>
        <v>0.28733333333333333</v>
      </c>
      <c r="AF28">
        <f ca="1">(OFFSET($B$60,(ROW(82:82)-60)/60,0)*8+OFFSET($B$61,(ROW(83:83)-61)/60,0)*52)/60</f>
        <v>0.28733333333333333</v>
      </c>
      <c r="AG28">
        <f ca="1">(OFFSET($B$60,(ROW(82:82)-60)/60,0)*8+OFFSET($B$61,(ROW(83:83)-61)/60,0)*52)/60</f>
        <v>0.28733333333333333</v>
      </c>
      <c r="AH28">
        <f ca="1">(OFFSET($B$60,(ROW(82:82)-60)/60,0)*8+OFFSET($B$61,(ROW(83:83)-61)/60,0)*52)/60</f>
        <v>0.28733333333333333</v>
      </c>
      <c r="AI28">
        <f ca="1">(OFFSET($B$60,(ROW(82:82)-60)/60,0)*8+OFFSET($B$61,(ROW(83:83)-61)/60,0)*52)/60</f>
        <v>0.28733333333333333</v>
      </c>
      <c r="AJ28">
        <f ca="1">(OFFSET($B$60,(ROW(82:82)-60)/60,0)*8+OFFSET($B$61,(ROW(83:83)-61)/60,0)*52)/60</f>
        <v>0.28733333333333333</v>
      </c>
      <c r="AK28">
        <f ca="1">(OFFSET($B$60,(ROW(82:82)-60)/60,0)*8+OFFSET($B$61,(ROW(83:83)-61)/60,0)*52)/60</f>
        <v>0.28733333333333333</v>
      </c>
      <c r="AL28">
        <f ca="1">(OFFSET($B$60,(ROW(82:82)-60)/60,0)*8+OFFSET($B$61,(ROW(83:83)-61)/60,0)*52)/60</f>
        <v>0.28733333333333333</v>
      </c>
      <c r="AM28">
        <f ca="1">(OFFSET($B$60,(ROW(82:82)-60)/60,0)*8+OFFSET($B$61,(ROW(83:83)-61)/60,0)*52)/60</f>
        <v>0.28733333333333333</v>
      </c>
      <c r="AN28">
        <f ca="1">(OFFSET($B$60,(ROW(82:82)-60)/60,0)*8+OFFSET($B$61,(ROW(83:83)-61)/60,0)*52)/60</f>
        <v>0.28733333333333333</v>
      </c>
    </row>
    <row r="29" spans="1:40" x14ac:dyDescent="0.3">
      <c r="A29" s="1">
        <v>44594.25</v>
      </c>
      <c r="B29">
        <v>0</v>
      </c>
      <c r="C29">
        <v>21</v>
      </c>
      <c r="F29" s="2">
        <f t="shared" si="0"/>
        <v>0.30763888888888885</v>
      </c>
      <c r="G29">
        <f ca="1">(OFFSET($B$36,(ROW(59:59)-36)/60,0)*7+OFFSET($B$37,(ROW(60:60)-37)/60,0)*53)/60</f>
        <v>0.29266666666666669</v>
      </c>
      <c r="H29">
        <f ca="1">(OFFSET($B$60,(ROW(83:83)-60)/60,0)*7+OFFSET($B$61,(ROW(84:84)-61)/60,0)*53)/60</f>
        <v>0.29266666666666669</v>
      </c>
      <c r="I29">
        <f ca="1">(OFFSET($B$60,(ROW(83:83)-60)/60,0)*7+OFFSET($B$61,(ROW(84:84)-61)/60,0)*53)/60</f>
        <v>0.29266666666666669</v>
      </c>
      <c r="J29">
        <f ca="1">(OFFSET($B$60,(ROW(83:83)-60)/60,0)*7+OFFSET($B$61,(ROW(84:84)-61)/60,0)*53)/60</f>
        <v>0.29266666666666669</v>
      </c>
      <c r="K29">
        <f ca="1">(OFFSET($B$60,(ROW(83:83)-60)/60,0)*7+OFFSET($B$61,(ROW(84:84)-61)/60,0)*53)/60</f>
        <v>0.29266666666666669</v>
      </c>
      <c r="L29">
        <f ca="1">(OFFSET($B$60,(ROW(83:83)-60)/60,0)*7+OFFSET($B$61,(ROW(84:84)-61)/60,0)*53)/60</f>
        <v>0.29266666666666669</v>
      </c>
      <c r="M29">
        <f ca="1">(OFFSET($B$60,(ROW(83:83)-60)/60,0)*7+OFFSET($B$61,(ROW(84:84)-61)/60,0)*53)/60</f>
        <v>0.29266666666666669</v>
      </c>
      <c r="N29">
        <f ca="1">(OFFSET($B$60,(ROW(83:83)-60)/60,0)*7+OFFSET($B$61,(ROW(84:84)-61)/60,0)*53)/60</f>
        <v>0.29266666666666669</v>
      </c>
      <c r="O29">
        <f ca="1">(OFFSET($B$60,(ROW(83:83)-60)/60,0)*7+OFFSET($B$61,(ROW(84:84)-61)/60,0)*53)/60</f>
        <v>0.29266666666666669</v>
      </c>
      <c r="P29">
        <f ca="1">(OFFSET($B$60,(ROW(83:83)-60)/60,0)*7+OFFSET($B$61,(ROW(84:84)-61)/60,0)*53)/60</f>
        <v>0.29266666666666669</v>
      </c>
      <c r="Q29">
        <f ca="1">(OFFSET($B$60,(ROW(83:83)-60)/60,0)*7+OFFSET($B$61,(ROW(84:84)-61)/60,0)*53)/60</f>
        <v>0.29266666666666669</v>
      </c>
      <c r="R29">
        <f ca="1">(OFFSET($B$60,(ROW(83:83)-60)/60,0)*7+OFFSET($B$61,(ROW(84:84)-61)/60,0)*53)/60</f>
        <v>0.29266666666666669</v>
      </c>
      <c r="S29">
        <f ca="1">(OFFSET($B$60,(ROW(83:83)-60)/60,0)*7+OFFSET($B$61,(ROW(84:84)-61)/60,0)*53)/60</f>
        <v>0.29266666666666669</v>
      </c>
      <c r="T29">
        <f ca="1">(OFFSET($B$60,(ROW(83:83)-60)/60,0)*7+OFFSET($B$61,(ROW(84:84)-61)/60,0)*53)/60</f>
        <v>0.29266666666666669</v>
      </c>
      <c r="U29">
        <f ca="1">(OFFSET($B$60,(ROW(83:83)-60)/60,0)*7+OFFSET($B$61,(ROW(84:84)-61)/60,0)*53)/60</f>
        <v>0.29266666666666669</v>
      </c>
      <c r="V29">
        <f ca="1">(OFFSET($B$60,(ROW(83:83)-60)/60,0)*7+OFFSET($B$61,(ROW(84:84)-61)/60,0)*53)/60</f>
        <v>0.29266666666666669</v>
      </c>
      <c r="W29">
        <f ca="1">(OFFSET($B$60,(ROW(83:83)-60)/60,0)*7+OFFSET($B$61,(ROW(84:84)-61)/60,0)*53)/60</f>
        <v>0.29266666666666669</v>
      </c>
      <c r="X29">
        <f ca="1">(OFFSET($B$60,(ROW(83:83)-60)/60,0)*7+OFFSET($B$61,(ROW(84:84)-61)/60,0)*53)/60</f>
        <v>0.29266666666666669</v>
      </c>
      <c r="Y29">
        <f ca="1">(OFFSET($B$60,(ROW(83:83)-60)/60,0)*7+OFFSET($B$61,(ROW(84:84)-61)/60,0)*53)/60</f>
        <v>0.29266666666666669</v>
      </c>
      <c r="Z29">
        <f ca="1">(OFFSET($B$60,(ROW(83:83)-60)/60,0)*7+OFFSET($B$61,(ROW(84:84)-61)/60,0)*53)/60</f>
        <v>0.29266666666666669</v>
      </c>
      <c r="AA29">
        <f ca="1">(OFFSET($B$60,(ROW(83:83)-60)/60,0)*7+OFFSET($B$61,(ROW(84:84)-61)/60,0)*53)/60</f>
        <v>0.29266666666666669</v>
      </c>
      <c r="AB29">
        <f ca="1">(OFFSET($B$60,(ROW(83:83)-60)/60,0)*7+OFFSET($B$61,(ROW(84:84)-61)/60,0)*53)/60</f>
        <v>0.29266666666666669</v>
      </c>
      <c r="AC29">
        <f ca="1">(OFFSET($B$60,(ROW(83:83)-60)/60,0)*7+OFFSET($B$61,(ROW(84:84)-61)/60,0)*53)/60</f>
        <v>0.29266666666666669</v>
      </c>
      <c r="AD29">
        <f ca="1">(OFFSET($B$60,(ROW(83:83)-60)/60,0)*7+OFFSET($B$61,(ROW(84:84)-61)/60,0)*53)/60</f>
        <v>0.29266666666666669</v>
      </c>
      <c r="AE29">
        <f ca="1">(OFFSET($B$60,(ROW(83:83)-60)/60,0)*7+OFFSET($B$61,(ROW(84:84)-61)/60,0)*53)/60</f>
        <v>0.29266666666666669</v>
      </c>
      <c r="AF29">
        <f ca="1">(OFFSET($B$60,(ROW(83:83)-60)/60,0)*7+OFFSET($B$61,(ROW(84:84)-61)/60,0)*53)/60</f>
        <v>0.29266666666666669</v>
      </c>
      <c r="AG29">
        <f ca="1">(OFFSET($B$60,(ROW(83:83)-60)/60,0)*7+OFFSET($B$61,(ROW(84:84)-61)/60,0)*53)/60</f>
        <v>0.29266666666666669</v>
      </c>
      <c r="AH29">
        <f ca="1">(OFFSET($B$60,(ROW(83:83)-60)/60,0)*7+OFFSET($B$61,(ROW(84:84)-61)/60,0)*53)/60</f>
        <v>0.29266666666666669</v>
      </c>
      <c r="AI29">
        <f ca="1">(OFFSET($B$60,(ROW(83:83)-60)/60,0)*7+OFFSET($B$61,(ROW(84:84)-61)/60,0)*53)/60</f>
        <v>0.29266666666666669</v>
      </c>
      <c r="AJ29">
        <f ca="1">(OFFSET($B$60,(ROW(83:83)-60)/60,0)*7+OFFSET($B$61,(ROW(84:84)-61)/60,0)*53)/60</f>
        <v>0.29266666666666669</v>
      </c>
      <c r="AK29">
        <f ca="1">(OFFSET($B$60,(ROW(83:83)-60)/60,0)*7+OFFSET($B$61,(ROW(84:84)-61)/60,0)*53)/60</f>
        <v>0.29266666666666669</v>
      </c>
      <c r="AL29">
        <f ca="1">(OFFSET($B$60,(ROW(83:83)-60)/60,0)*7+OFFSET($B$61,(ROW(84:84)-61)/60,0)*53)/60</f>
        <v>0.29266666666666669</v>
      </c>
      <c r="AM29">
        <f ca="1">(OFFSET($B$60,(ROW(83:83)-60)/60,0)*7+OFFSET($B$61,(ROW(84:84)-61)/60,0)*53)/60</f>
        <v>0.29266666666666669</v>
      </c>
      <c r="AN29">
        <f ca="1">(OFFSET($B$60,(ROW(83:83)-60)/60,0)*7+OFFSET($B$61,(ROW(84:84)-61)/60,0)*53)/60</f>
        <v>0.29266666666666669</v>
      </c>
    </row>
    <row r="30" spans="1:40" x14ac:dyDescent="0.3">
      <c r="A30" s="1"/>
      <c r="C30">
        <v>22</v>
      </c>
      <c r="F30" s="2">
        <f t="shared" si="0"/>
        <v>0.30833333333333329</v>
      </c>
      <c r="G30">
        <f ca="1">(OFFSET($B$36,(ROW(60:60)-36)/60,0)*6+OFFSET($B$37,(ROW(61:61)-37)/60,0)*54)/60</f>
        <v>0.29799999999999999</v>
      </c>
      <c r="H30">
        <f ca="1">(OFFSET($B$60,(ROW(84:84)-60)/60,0)*6+OFFSET($B$61,(ROW(85:85)-61)/60,0)*54)/60</f>
        <v>0.29799999999999999</v>
      </c>
      <c r="I30">
        <f ca="1">(OFFSET($B$60,(ROW(84:84)-60)/60,0)*6+OFFSET($B$61,(ROW(85:85)-61)/60,0)*54)/60</f>
        <v>0.29799999999999999</v>
      </c>
      <c r="J30">
        <f ca="1">(OFFSET($B$60,(ROW(84:84)-60)/60,0)*6+OFFSET($B$61,(ROW(85:85)-61)/60,0)*54)/60</f>
        <v>0.29799999999999999</v>
      </c>
      <c r="K30">
        <f ca="1">(OFFSET($B$60,(ROW(84:84)-60)/60,0)*6+OFFSET($B$61,(ROW(85:85)-61)/60,0)*54)/60</f>
        <v>0.29799999999999999</v>
      </c>
      <c r="L30">
        <f ca="1">(OFFSET($B$60,(ROW(84:84)-60)/60,0)*6+OFFSET($B$61,(ROW(85:85)-61)/60,0)*54)/60</f>
        <v>0.29799999999999999</v>
      </c>
      <c r="M30">
        <f ca="1">(OFFSET($B$60,(ROW(84:84)-60)/60,0)*6+OFFSET($B$61,(ROW(85:85)-61)/60,0)*54)/60</f>
        <v>0.29799999999999999</v>
      </c>
      <c r="N30">
        <f ca="1">(OFFSET($B$60,(ROW(84:84)-60)/60,0)*6+OFFSET($B$61,(ROW(85:85)-61)/60,0)*54)/60</f>
        <v>0.29799999999999999</v>
      </c>
      <c r="O30">
        <f ca="1">(OFFSET($B$60,(ROW(84:84)-60)/60,0)*6+OFFSET($B$61,(ROW(85:85)-61)/60,0)*54)/60</f>
        <v>0.29799999999999999</v>
      </c>
      <c r="P30">
        <f ca="1">(OFFSET($B$60,(ROW(84:84)-60)/60,0)*6+OFFSET($B$61,(ROW(85:85)-61)/60,0)*54)/60</f>
        <v>0.29799999999999999</v>
      </c>
      <c r="Q30">
        <f ca="1">(OFFSET($B$60,(ROW(84:84)-60)/60,0)*6+OFFSET($B$61,(ROW(85:85)-61)/60,0)*54)/60</f>
        <v>0.29799999999999999</v>
      </c>
      <c r="R30">
        <f ca="1">(OFFSET($B$60,(ROW(84:84)-60)/60,0)*6+OFFSET($B$61,(ROW(85:85)-61)/60,0)*54)/60</f>
        <v>0.29799999999999999</v>
      </c>
      <c r="S30">
        <f ca="1">(OFFSET($B$60,(ROW(84:84)-60)/60,0)*6+OFFSET($B$61,(ROW(85:85)-61)/60,0)*54)/60</f>
        <v>0.29799999999999999</v>
      </c>
      <c r="T30">
        <f ca="1">(OFFSET($B$60,(ROW(84:84)-60)/60,0)*6+OFFSET($B$61,(ROW(85:85)-61)/60,0)*54)/60</f>
        <v>0.29799999999999999</v>
      </c>
      <c r="U30">
        <f ca="1">(OFFSET($B$60,(ROW(84:84)-60)/60,0)*6+OFFSET($B$61,(ROW(85:85)-61)/60,0)*54)/60</f>
        <v>0.29799999999999999</v>
      </c>
      <c r="V30">
        <f ca="1">(OFFSET($B$60,(ROW(84:84)-60)/60,0)*6+OFFSET($B$61,(ROW(85:85)-61)/60,0)*54)/60</f>
        <v>0.29799999999999999</v>
      </c>
      <c r="W30">
        <f ca="1">(OFFSET($B$60,(ROW(84:84)-60)/60,0)*6+OFFSET($B$61,(ROW(85:85)-61)/60,0)*54)/60</f>
        <v>0.29799999999999999</v>
      </c>
      <c r="X30">
        <f ca="1">(OFFSET($B$60,(ROW(84:84)-60)/60,0)*6+OFFSET($B$61,(ROW(85:85)-61)/60,0)*54)/60</f>
        <v>0.29799999999999999</v>
      </c>
      <c r="Y30">
        <f ca="1">(OFFSET($B$60,(ROW(84:84)-60)/60,0)*6+OFFSET($B$61,(ROW(85:85)-61)/60,0)*54)/60</f>
        <v>0.29799999999999999</v>
      </c>
      <c r="Z30">
        <f ca="1">(OFFSET($B$60,(ROW(84:84)-60)/60,0)*6+OFFSET($B$61,(ROW(85:85)-61)/60,0)*54)/60</f>
        <v>0.29799999999999999</v>
      </c>
      <c r="AA30">
        <f ca="1">(OFFSET($B$60,(ROW(84:84)-60)/60,0)*6+OFFSET($B$61,(ROW(85:85)-61)/60,0)*54)/60</f>
        <v>0.29799999999999999</v>
      </c>
      <c r="AB30">
        <f ca="1">(OFFSET($B$60,(ROW(84:84)-60)/60,0)*6+OFFSET($B$61,(ROW(85:85)-61)/60,0)*54)/60</f>
        <v>0.29799999999999999</v>
      </c>
      <c r="AC30">
        <f ca="1">(OFFSET($B$60,(ROW(84:84)-60)/60,0)*6+OFFSET($B$61,(ROW(85:85)-61)/60,0)*54)/60</f>
        <v>0.29799999999999999</v>
      </c>
      <c r="AD30">
        <f ca="1">(OFFSET($B$60,(ROW(84:84)-60)/60,0)*6+OFFSET($B$61,(ROW(85:85)-61)/60,0)*54)/60</f>
        <v>0.29799999999999999</v>
      </c>
      <c r="AE30">
        <f ca="1">(OFFSET($B$60,(ROW(84:84)-60)/60,0)*6+OFFSET($B$61,(ROW(85:85)-61)/60,0)*54)/60</f>
        <v>0.29799999999999999</v>
      </c>
      <c r="AF30">
        <f ca="1">(OFFSET($B$60,(ROW(84:84)-60)/60,0)*6+OFFSET($B$61,(ROW(85:85)-61)/60,0)*54)/60</f>
        <v>0.29799999999999999</v>
      </c>
      <c r="AG30">
        <f ca="1">(OFFSET($B$60,(ROW(84:84)-60)/60,0)*6+OFFSET($B$61,(ROW(85:85)-61)/60,0)*54)/60</f>
        <v>0.29799999999999999</v>
      </c>
      <c r="AH30">
        <f ca="1">(OFFSET($B$60,(ROW(84:84)-60)/60,0)*6+OFFSET($B$61,(ROW(85:85)-61)/60,0)*54)/60</f>
        <v>0.29799999999999999</v>
      </c>
      <c r="AI30">
        <f ca="1">(OFFSET($B$60,(ROW(84:84)-60)/60,0)*6+OFFSET($B$61,(ROW(85:85)-61)/60,0)*54)/60</f>
        <v>0.29799999999999999</v>
      </c>
      <c r="AJ30">
        <f ca="1">(OFFSET($B$60,(ROW(84:84)-60)/60,0)*6+OFFSET($B$61,(ROW(85:85)-61)/60,0)*54)/60</f>
        <v>0.29799999999999999</v>
      </c>
      <c r="AK30">
        <f ca="1">(OFFSET($B$60,(ROW(84:84)-60)/60,0)*6+OFFSET($B$61,(ROW(85:85)-61)/60,0)*54)/60</f>
        <v>0.29799999999999999</v>
      </c>
      <c r="AL30">
        <f ca="1">(OFFSET($B$60,(ROW(84:84)-60)/60,0)*6+OFFSET($B$61,(ROW(85:85)-61)/60,0)*54)/60</f>
        <v>0.29799999999999999</v>
      </c>
      <c r="AM30">
        <f ca="1">(OFFSET($B$60,(ROW(84:84)-60)/60,0)*6+OFFSET($B$61,(ROW(85:85)-61)/60,0)*54)/60</f>
        <v>0.29799999999999999</v>
      </c>
      <c r="AN30">
        <f ca="1">(OFFSET($B$60,(ROW(84:84)-60)/60,0)*6+OFFSET($B$61,(ROW(85:85)-61)/60,0)*54)/60</f>
        <v>0.29799999999999999</v>
      </c>
    </row>
    <row r="31" spans="1:40" x14ac:dyDescent="0.3">
      <c r="A31" s="1"/>
      <c r="C31">
        <v>23</v>
      </c>
      <c r="F31" s="2">
        <f t="shared" si="0"/>
        <v>0.30902777777777773</v>
      </c>
      <c r="G31">
        <f ca="1">(OFFSET($B$36,(ROW(61:61)-36)/60,0)*5+OFFSET($B$37,(ROW(62:62)-37)/60,0)*55)/60</f>
        <v>0.3033333333333334</v>
      </c>
      <c r="H31">
        <f ca="1">(OFFSET($B$60,(ROW(85:85)-60)/60,0)*5+OFFSET($B$61,(ROW(86:86)-61)/60,0)*55)/60</f>
        <v>0.3033333333333334</v>
      </c>
      <c r="I31">
        <f ca="1">(OFFSET($B$60,(ROW(85:85)-60)/60,0)*5+OFFSET($B$61,(ROW(86:86)-61)/60,0)*55)/60</f>
        <v>0.3033333333333334</v>
      </c>
      <c r="J31">
        <f ca="1">(OFFSET($B$60,(ROW(85:85)-60)/60,0)*5+OFFSET($B$61,(ROW(86:86)-61)/60,0)*55)/60</f>
        <v>0.3033333333333334</v>
      </c>
      <c r="K31">
        <f ca="1">(OFFSET($B$60,(ROW(85:85)-60)/60,0)*5+OFFSET($B$61,(ROW(86:86)-61)/60,0)*55)/60</f>
        <v>0.3033333333333334</v>
      </c>
      <c r="L31">
        <f ca="1">(OFFSET($B$60,(ROW(85:85)-60)/60,0)*5+OFFSET($B$61,(ROW(86:86)-61)/60,0)*55)/60</f>
        <v>0.3033333333333334</v>
      </c>
      <c r="M31">
        <f ca="1">(OFFSET($B$60,(ROW(85:85)-60)/60,0)*5+OFFSET($B$61,(ROW(86:86)-61)/60,0)*55)/60</f>
        <v>0.3033333333333334</v>
      </c>
      <c r="N31">
        <f ca="1">(OFFSET($B$60,(ROW(85:85)-60)/60,0)*5+OFFSET($B$61,(ROW(86:86)-61)/60,0)*55)/60</f>
        <v>0.3033333333333334</v>
      </c>
      <c r="O31">
        <f ca="1">(OFFSET($B$60,(ROW(85:85)-60)/60,0)*5+OFFSET($B$61,(ROW(86:86)-61)/60,0)*55)/60</f>
        <v>0.3033333333333334</v>
      </c>
      <c r="P31">
        <f ca="1">(OFFSET($B$60,(ROW(85:85)-60)/60,0)*5+OFFSET($B$61,(ROW(86:86)-61)/60,0)*55)/60</f>
        <v>0.3033333333333334</v>
      </c>
      <c r="Q31">
        <f ca="1">(OFFSET($B$60,(ROW(85:85)-60)/60,0)*5+OFFSET($B$61,(ROW(86:86)-61)/60,0)*55)/60</f>
        <v>0.3033333333333334</v>
      </c>
      <c r="R31">
        <f ca="1">(OFFSET($B$60,(ROW(85:85)-60)/60,0)*5+OFFSET($B$61,(ROW(86:86)-61)/60,0)*55)/60</f>
        <v>0.3033333333333334</v>
      </c>
      <c r="S31">
        <f ca="1">(OFFSET($B$60,(ROW(85:85)-60)/60,0)*5+OFFSET($B$61,(ROW(86:86)-61)/60,0)*55)/60</f>
        <v>0.3033333333333334</v>
      </c>
      <c r="T31">
        <f ca="1">(OFFSET($B$60,(ROW(85:85)-60)/60,0)*5+OFFSET($B$61,(ROW(86:86)-61)/60,0)*55)/60</f>
        <v>0.3033333333333334</v>
      </c>
      <c r="U31">
        <f ca="1">(OFFSET($B$60,(ROW(85:85)-60)/60,0)*5+OFFSET($B$61,(ROW(86:86)-61)/60,0)*55)/60</f>
        <v>0.3033333333333334</v>
      </c>
      <c r="V31">
        <f ca="1">(OFFSET($B$60,(ROW(85:85)-60)/60,0)*5+OFFSET($B$61,(ROW(86:86)-61)/60,0)*55)/60</f>
        <v>0.3033333333333334</v>
      </c>
      <c r="W31">
        <f ca="1">(OFFSET($B$60,(ROW(85:85)-60)/60,0)*5+OFFSET($B$61,(ROW(86:86)-61)/60,0)*55)/60</f>
        <v>0.3033333333333334</v>
      </c>
      <c r="X31">
        <f ca="1">(OFFSET($B$60,(ROW(85:85)-60)/60,0)*5+OFFSET($B$61,(ROW(86:86)-61)/60,0)*55)/60</f>
        <v>0.3033333333333334</v>
      </c>
      <c r="Y31">
        <f ca="1">(OFFSET($B$60,(ROW(85:85)-60)/60,0)*5+OFFSET($B$61,(ROW(86:86)-61)/60,0)*55)/60</f>
        <v>0.3033333333333334</v>
      </c>
      <c r="Z31">
        <f ca="1">(OFFSET($B$60,(ROW(85:85)-60)/60,0)*5+OFFSET($B$61,(ROW(86:86)-61)/60,0)*55)/60</f>
        <v>0.3033333333333334</v>
      </c>
      <c r="AA31">
        <f ca="1">(OFFSET($B$60,(ROW(85:85)-60)/60,0)*5+OFFSET($B$61,(ROW(86:86)-61)/60,0)*55)/60</f>
        <v>0.3033333333333334</v>
      </c>
      <c r="AB31">
        <f ca="1">(OFFSET($B$60,(ROW(85:85)-60)/60,0)*5+OFFSET($B$61,(ROW(86:86)-61)/60,0)*55)/60</f>
        <v>0.3033333333333334</v>
      </c>
      <c r="AC31">
        <f ca="1">(OFFSET($B$60,(ROW(85:85)-60)/60,0)*5+OFFSET($B$61,(ROW(86:86)-61)/60,0)*55)/60</f>
        <v>0.3033333333333334</v>
      </c>
      <c r="AD31">
        <f ca="1">(OFFSET($B$60,(ROW(85:85)-60)/60,0)*5+OFFSET($B$61,(ROW(86:86)-61)/60,0)*55)/60</f>
        <v>0.3033333333333334</v>
      </c>
      <c r="AE31">
        <f ca="1">(OFFSET($B$60,(ROW(85:85)-60)/60,0)*5+OFFSET($B$61,(ROW(86:86)-61)/60,0)*55)/60</f>
        <v>0.3033333333333334</v>
      </c>
      <c r="AF31">
        <f ca="1">(OFFSET($B$60,(ROW(85:85)-60)/60,0)*5+OFFSET($B$61,(ROW(86:86)-61)/60,0)*55)/60</f>
        <v>0.3033333333333334</v>
      </c>
      <c r="AG31">
        <f ca="1">(OFFSET($B$60,(ROW(85:85)-60)/60,0)*5+OFFSET($B$61,(ROW(86:86)-61)/60,0)*55)/60</f>
        <v>0.3033333333333334</v>
      </c>
      <c r="AH31">
        <f ca="1">(OFFSET($B$60,(ROW(85:85)-60)/60,0)*5+OFFSET($B$61,(ROW(86:86)-61)/60,0)*55)/60</f>
        <v>0.3033333333333334</v>
      </c>
      <c r="AI31">
        <f ca="1">(OFFSET($B$60,(ROW(85:85)-60)/60,0)*5+OFFSET($B$61,(ROW(86:86)-61)/60,0)*55)/60</f>
        <v>0.3033333333333334</v>
      </c>
      <c r="AJ31">
        <f ca="1">(OFFSET($B$60,(ROW(85:85)-60)/60,0)*5+OFFSET($B$61,(ROW(86:86)-61)/60,0)*55)/60</f>
        <v>0.3033333333333334</v>
      </c>
      <c r="AK31">
        <f ca="1">(OFFSET($B$60,(ROW(85:85)-60)/60,0)*5+OFFSET($B$61,(ROW(86:86)-61)/60,0)*55)/60</f>
        <v>0.3033333333333334</v>
      </c>
      <c r="AL31">
        <f ca="1">(OFFSET($B$60,(ROW(85:85)-60)/60,0)*5+OFFSET($B$61,(ROW(86:86)-61)/60,0)*55)/60</f>
        <v>0.3033333333333334</v>
      </c>
      <c r="AM31">
        <f ca="1">(OFFSET($B$60,(ROW(85:85)-60)/60,0)*5+OFFSET($B$61,(ROW(86:86)-61)/60,0)*55)/60</f>
        <v>0.3033333333333334</v>
      </c>
      <c r="AN31">
        <f ca="1">(OFFSET($B$60,(ROW(85:85)-60)/60,0)*5+OFFSET($B$61,(ROW(86:86)-61)/60,0)*55)/60</f>
        <v>0.3033333333333334</v>
      </c>
    </row>
    <row r="32" spans="1:40" x14ac:dyDescent="0.3">
      <c r="A32" s="1"/>
      <c r="C32">
        <v>24</v>
      </c>
      <c r="F32" s="2">
        <f t="shared" si="0"/>
        <v>0.30972222222222218</v>
      </c>
      <c r="G32">
        <f ca="1">(OFFSET($B$36,(ROW(62:62)-36)/60,0)*4+OFFSET($B$37,(ROW(63:63)-37)/60,0)*56)/60</f>
        <v>0.30866666666666664</v>
      </c>
      <c r="H32">
        <f ca="1">(OFFSET($B$60,(ROW(86:86)-60)/60,0)*4+OFFSET($B$61,(ROW(87:87)-61)/60,0)*56)/60</f>
        <v>0.30866666666666664</v>
      </c>
      <c r="I32">
        <f ca="1">(OFFSET($B$60,(ROW(86:86)-60)/60,0)*4+OFFSET($B$61,(ROW(87:87)-61)/60,0)*56)/60</f>
        <v>0.30866666666666664</v>
      </c>
      <c r="J32">
        <f ca="1">(OFFSET($B$60,(ROW(86:86)-60)/60,0)*4+OFFSET($B$61,(ROW(87:87)-61)/60,0)*56)/60</f>
        <v>0.30866666666666664</v>
      </c>
      <c r="K32">
        <f ca="1">(OFFSET($B$60,(ROW(86:86)-60)/60,0)*4+OFFSET($B$61,(ROW(87:87)-61)/60,0)*56)/60</f>
        <v>0.30866666666666664</v>
      </c>
      <c r="L32">
        <f ca="1">(OFFSET($B$60,(ROW(86:86)-60)/60,0)*4+OFFSET($B$61,(ROW(87:87)-61)/60,0)*56)/60</f>
        <v>0.30866666666666664</v>
      </c>
      <c r="M32">
        <f ca="1">(OFFSET($B$60,(ROW(86:86)-60)/60,0)*4+OFFSET($B$61,(ROW(87:87)-61)/60,0)*56)/60</f>
        <v>0.30866666666666664</v>
      </c>
      <c r="N32">
        <f ca="1">(OFFSET($B$60,(ROW(86:86)-60)/60,0)*4+OFFSET($B$61,(ROW(87:87)-61)/60,0)*56)/60</f>
        <v>0.30866666666666664</v>
      </c>
      <c r="O32">
        <f ca="1">(OFFSET($B$60,(ROW(86:86)-60)/60,0)*4+OFFSET($B$61,(ROW(87:87)-61)/60,0)*56)/60</f>
        <v>0.30866666666666664</v>
      </c>
      <c r="P32">
        <f ca="1">(OFFSET($B$60,(ROW(86:86)-60)/60,0)*4+OFFSET($B$61,(ROW(87:87)-61)/60,0)*56)/60</f>
        <v>0.30866666666666664</v>
      </c>
      <c r="Q32">
        <f ca="1">(OFFSET($B$60,(ROW(86:86)-60)/60,0)*4+OFFSET($B$61,(ROW(87:87)-61)/60,0)*56)/60</f>
        <v>0.30866666666666664</v>
      </c>
      <c r="R32">
        <f ca="1">(OFFSET($B$60,(ROW(86:86)-60)/60,0)*4+OFFSET($B$61,(ROW(87:87)-61)/60,0)*56)/60</f>
        <v>0.30866666666666664</v>
      </c>
      <c r="S32">
        <f ca="1">(OFFSET($B$60,(ROW(86:86)-60)/60,0)*4+OFFSET($B$61,(ROW(87:87)-61)/60,0)*56)/60</f>
        <v>0.30866666666666664</v>
      </c>
      <c r="T32">
        <f ca="1">(OFFSET($B$60,(ROW(86:86)-60)/60,0)*4+OFFSET($B$61,(ROW(87:87)-61)/60,0)*56)/60</f>
        <v>0.30866666666666664</v>
      </c>
      <c r="U32">
        <f ca="1">(OFFSET($B$60,(ROW(86:86)-60)/60,0)*4+OFFSET($B$61,(ROW(87:87)-61)/60,0)*56)/60</f>
        <v>0.30866666666666664</v>
      </c>
      <c r="V32">
        <f ca="1">(OFFSET($B$60,(ROW(86:86)-60)/60,0)*4+OFFSET($B$61,(ROW(87:87)-61)/60,0)*56)/60</f>
        <v>0.30866666666666664</v>
      </c>
      <c r="W32">
        <f ca="1">(OFFSET($B$60,(ROW(86:86)-60)/60,0)*4+OFFSET($B$61,(ROW(87:87)-61)/60,0)*56)/60</f>
        <v>0.30866666666666664</v>
      </c>
      <c r="X32">
        <f ca="1">(OFFSET($B$60,(ROW(86:86)-60)/60,0)*4+OFFSET($B$61,(ROW(87:87)-61)/60,0)*56)/60</f>
        <v>0.30866666666666664</v>
      </c>
      <c r="Y32">
        <f ca="1">(OFFSET($B$60,(ROW(86:86)-60)/60,0)*4+OFFSET($B$61,(ROW(87:87)-61)/60,0)*56)/60</f>
        <v>0.30866666666666664</v>
      </c>
      <c r="Z32">
        <f ca="1">(OFFSET($B$60,(ROW(86:86)-60)/60,0)*4+OFFSET($B$61,(ROW(87:87)-61)/60,0)*56)/60</f>
        <v>0.30866666666666664</v>
      </c>
      <c r="AA32">
        <f ca="1">(OFFSET($B$60,(ROW(86:86)-60)/60,0)*4+OFFSET($B$61,(ROW(87:87)-61)/60,0)*56)/60</f>
        <v>0.30866666666666664</v>
      </c>
      <c r="AB32">
        <f ca="1">(OFFSET($B$60,(ROW(86:86)-60)/60,0)*4+OFFSET($B$61,(ROW(87:87)-61)/60,0)*56)/60</f>
        <v>0.30866666666666664</v>
      </c>
      <c r="AC32">
        <f ca="1">(OFFSET($B$60,(ROW(86:86)-60)/60,0)*4+OFFSET($B$61,(ROW(87:87)-61)/60,0)*56)/60</f>
        <v>0.30866666666666664</v>
      </c>
      <c r="AD32">
        <f ca="1">(OFFSET($B$60,(ROW(86:86)-60)/60,0)*4+OFFSET($B$61,(ROW(87:87)-61)/60,0)*56)/60</f>
        <v>0.30866666666666664</v>
      </c>
      <c r="AE32">
        <f ca="1">(OFFSET($B$60,(ROW(86:86)-60)/60,0)*4+OFFSET($B$61,(ROW(87:87)-61)/60,0)*56)/60</f>
        <v>0.30866666666666664</v>
      </c>
      <c r="AF32">
        <f ca="1">(OFFSET($B$60,(ROW(86:86)-60)/60,0)*4+OFFSET($B$61,(ROW(87:87)-61)/60,0)*56)/60</f>
        <v>0.30866666666666664</v>
      </c>
      <c r="AG32">
        <f ca="1">(OFFSET($B$60,(ROW(86:86)-60)/60,0)*4+OFFSET($B$61,(ROW(87:87)-61)/60,0)*56)/60</f>
        <v>0.30866666666666664</v>
      </c>
      <c r="AH32">
        <f ca="1">(OFFSET($B$60,(ROW(86:86)-60)/60,0)*4+OFFSET($B$61,(ROW(87:87)-61)/60,0)*56)/60</f>
        <v>0.30866666666666664</v>
      </c>
      <c r="AI32">
        <f ca="1">(OFFSET($B$60,(ROW(86:86)-60)/60,0)*4+OFFSET($B$61,(ROW(87:87)-61)/60,0)*56)/60</f>
        <v>0.30866666666666664</v>
      </c>
      <c r="AJ32">
        <f ca="1">(OFFSET($B$60,(ROW(86:86)-60)/60,0)*4+OFFSET($B$61,(ROW(87:87)-61)/60,0)*56)/60</f>
        <v>0.30866666666666664</v>
      </c>
      <c r="AK32">
        <f ca="1">(OFFSET($B$60,(ROW(86:86)-60)/60,0)*4+OFFSET($B$61,(ROW(87:87)-61)/60,0)*56)/60</f>
        <v>0.30866666666666664</v>
      </c>
      <c r="AL32">
        <f ca="1">(OFFSET($B$60,(ROW(86:86)-60)/60,0)*4+OFFSET($B$61,(ROW(87:87)-61)/60,0)*56)/60</f>
        <v>0.30866666666666664</v>
      </c>
      <c r="AM32">
        <f ca="1">(OFFSET($B$60,(ROW(86:86)-60)/60,0)*4+OFFSET($B$61,(ROW(87:87)-61)/60,0)*56)/60</f>
        <v>0.30866666666666664</v>
      </c>
      <c r="AN32">
        <f ca="1">(OFFSET($B$60,(ROW(86:86)-60)/60,0)*4+OFFSET($B$61,(ROW(87:87)-61)/60,0)*56)/60</f>
        <v>0.30866666666666664</v>
      </c>
    </row>
    <row r="33" spans="1:40" x14ac:dyDescent="0.3">
      <c r="A33" s="1"/>
      <c r="C33">
        <v>25</v>
      </c>
      <c r="F33" s="2">
        <f t="shared" si="0"/>
        <v>0.31041666666666662</v>
      </c>
      <c r="G33">
        <f ca="1">(OFFSET($B$36,(ROW(63:63)-36)/60,0)*3+OFFSET($B$37,(ROW(64:64)-37)/60,0)*57)/60</f>
        <v>0.31400000000000006</v>
      </c>
      <c r="H33">
        <f ca="1">(OFFSET($B$60,(ROW(87:87)-60)/60,0)*3+OFFSET($B$61,(ROW(88:88)-61)/60,0)*57)/60</f>
        <v>0.31400000000000006</v>
      </c>
      <c r="I33">
        <f ca="1">(OFFSET($B$60,(ROW(87:87)-60)/60,0)*3+OFFSET($B$61,(ROW(88:88)-61)/60,0)*57)/60</f>
        <v>0.31400000000000006</v>
      </c>
      <c r="J33">
        <f ca="1">(OFFSET($B$60,(ROW(87:87)-60)/60,0)*3+OFFSET($B$61,(ROW(88:88)-61)/60,0)*57)/60</f>
        <v>0.31400000000000006</v>
      </c>
      <c r="K33">
        <f ca="1">(OFFSET($B$60,(ROW(87:87)-60)/60,0)*3+OFFSET($B$61,(ROW(88:88)-61)/60,0)*57)/60</f>
        <v>0.31400000000000006</v>
      </c>
      <c r="L33">
        <f ca="1">(OFFSET($B$60,(ROW(87:87)-60)/60,0)*3+OFFSET($B$61,(ROW(88:88)-61)/60,0)*57)/60</f>
        <v>0.31400000000000006</v>
      </c>
      <c r="M33">
        <f ca="1">(OFFSET($B$60,(ROW(87:87)-60)/60,0)*3+OFFSET($B$61,(ROW(88:88)-61)/60,0)*57)/60</f>
        <v>0.31400000000000006</v>
      </c>
      <c r="N33">
        <f ca="1">(OFFSET($B$60,(ROW(87:87)-60)/60,0)*3+OFFSET($B$61,(ROW(88:88)-61)/60,0)*57)/60</f>
        <v>0.31400000000000006</v>
      </c>
      <c r="O33">
        <f ca="1">(OFFSET($B$60,(ROW(87:87)-60)/60,0)*3+OFFSET($B$61,(ROW(88:88)-61)/60,0)*57)/60</f>
        <v>0.31400000000000006</v>
      </c>
      <c r="P33">
        <f ca="1">(OFFSET($B$60,(ROW(87:87)-60)/60,0)*3+OFFSET($B$61,(ROW(88:88)-61)/60,0)*57)/60</f>
        <v>0.31400000000000006</v>
      </c>
      <c r="Q33">
        <f ca="1">(OFFSET($B$60,(ROW(87:87)-60)/60,0)*3+OFFSET($B$61,(ROW(88:88)-61)/60,0)*57)/60</f>
        <v>0.31400000000000006</v>
      </c>
      <c r="R33">
        <f ca="1">(OFFSET($B$60,(ROW(87:87)-60)/60,0)*3+OFFSET($B$61,(ROW(88:88)-61)/60,0)*57)/60</f>
        <v>0.31400000000000006</v>
      </c>
      <c r="S33">
        <f ca="1">(OFFSET($B$60,(ROW(87:87)-60)/60,0)*3+OFFSET($B$61,(ROW(88:88)-61)/60,0)*57)/60</f>
        <v>0.31400000000000006</v>
      </c>
      <c r="T33">
        <f ca="1">(OFFSET($B$60,(ROW(87:87)-60)/60,0)*3+OFFSET($B$61,(ROW(88:88)-61)/60,0)*57)/60</f>
        <v>0.31400000000000006</v>
      </c>
      <c r="U33">
        <f ca="1">(OFFSET($B$60,(ROW(87:87)-60)/60,0)*3+OFFSET($B$61,(ROW(88:88)-61)/60,0)*57)/60</f>
        <v>0.31400000000000006</v>
      </c>
      <c r="V33">
        <f ca="1">(OFFSET($B$60,(ROW(87:87)-60)/60,0)*3+OFFSET($B$61,(ROW(88:88)-61)/60,0)*57)/60</f>
        <v>0.31400000000000006</v>
      </c>
      <c r="W33">
        <f ca="1">(OFFSET($B$60,(ROW(87:87)-60)/60,0)*3+OFFSET($B$61,(ROW(88:88)-61)/60,0)*57)/60</f>
        <v>0.31400000000000006</v>
      </c>
      <c r="X33">
        <f ca="1">(OFFSET($B$60,(ROW(87:87)-60)/60,0)*3+OFFSET($B$61,(ROW(88:88)-61)/60,0)*57)/60</f>
        <v>0.31400000000000006</v>
      </c>
      <c r="Y33">
        <f ca="1">(OFFSET($B$60,(ROW(87:87)-60)/60,0)*3+OFFSET($B$61,(ROW(88:88)-61)/60,0)*57)/60</f>
        <v>0.31400000000000006</v>
      </c>
      <c r="Z33">
        <f ca="1">(OFFSET($B$60,(ROW(87:87)-60)/60,0)*3+OFFSET($B$61,(ROW(88:88)-61)/60,0)*57)/60</f>
        <v>0.31400000000000006</v>
      </c>
      <c r="AA33">
        <f ca="1">(OFFSET($B$60,(ROW(87:87)-60)/60,0)*3+OFFSET($B$61,(ROW(88:88)-61)/60,0)*57)/60</f>
        <v>0.31400000000000006</v>
      </c>
      <c r="AB33">
        <f ca="1">(OFFSET($B$60,(ROW(87:87)-60)/60,0)*3+OFFSET($B$61,(ROW(88:88)-61)/60,0)*57)/60</f>
        <v>0.31400000000000006</v>
      </c>
      <c r="AC33">
        <f ca="1">(OFFSET($B$60,(ROW(87:87)-60)/60,0)*3+OFFSET($B$61,(ROW(88:88)-61)/60,0)*57)/60</f>
        <v>0.31400000000000006</v>
      </c>
      <c r="AD33">
        <f ca="1">(OFFSET($B$60,(ROW(87:87)-60)/60,0)*3+OFFSET($B$61,(ROW(88:88)-61)/60,0)*57)/60</f>
        <v>0.31400000000000006</v>
      </c>
      <c r="AE33">
        <f ca="1">(OFFSET($B$60,(ROW(87:87)-60)/60,0)*3+OFFSET($B$61,(ROW(88:88)-61)/60,0)*57)/60</f>
        <v>0.31400000000000006</v>
      </c>
      <c r="AF33">
        <f ca="1">(OFFSET($B$60,(ROW(87:87)-60)/60,0)*3+OFFSET($B$61,(ROW(88:88)-61)/60,0)*57)/60</f>
        <v>0.31400000000000006</v>
      </c>
      <c r="AG33">
        <f ca="1">(OFFSET($B$60,(ROW(87:87)-60)/60,0)*3+OFFSET($B$61,(ROW(88:88)-61)/60,0)*57)/60</f>
        <v>0.31400000000000006</v>
      </c>
      <c r="AH33">
        <f ca="1">(OFFSET($B$60,(ROW(87:87)-60)/60,0)*3+OFFSET($B$61,(ROW(88:88)-61)/60,0)*57)/60</f>
        <v>0.31400000000000006</v>
      </c>
      <c r="AI33">
        <f ca="1">(OFFSET($B$60,(ROW(87:87)-60)/60,0)*3+OFFSET($B$61,(ROW(88:88)-61)/60,0)*57)/60</f>
        <v>0.31400000000000006</v>
      </c>
      <c r="AJ33">
        <f ca="1">(OFFSET($B$60,(ROW(87:87)-60)/60,0)*3+OFFSET($B$61,(ROW(88:88)-61)/60,0)*57)/60</f>
        <v>0.31400000000000006</v>
      </c>
      <c r="AK33">
        <f ca="1">(OFFSET($B$60,(ROW(87:87)-60)/60,0)*3+OFFSET($B$61,(ROW(88:88)-61)/60,0)*57)/60</f>
        <v>0.31400000000000006</v>
      </c>
      <c r="AL33">
        <f ca="1">(OFFSET($B$60,(ROW(87:87)-60)/60,0)*3+OFFSET($B$61,(ROW(88:88)-61)/60,0)*57)/60</f>
        <v>0.31400000000000006</v>
      </c>
      <c r="AM33">
        <f ca="1">(OFFSET($B$60,(ROW(87:87)-60)/60,0)*3+OFFSET($B$61,(ROW(88:88)-61)/60,0)*57)/60</f>
        <v>0.31400000000000006</v>
      </c>
      <c r="AN33">
        <f ca="1">(OFFSET($B$60,(ROW(87:87)-60)/60,0)*3+OFFSET($B$61,(ROW(88:88)-61)/60,0)*57)/60</f>
        <v>0.31400000000000006</v>
      </c>
    </row>
    <row r="34" spans="1:40" x14ac:dyDescent="0.3">
      <c r="A34" s="1"/>
      <c r="C34">
        <v>26</v>
      </c>
      <c r="F34" s="2">
        <f t="shared" si="0"/>
        <v>0.31111111111111106</v>
      </c>
      <c r="G34">
        <f ca="1">(OFFSET($B$36,(ROW(64:64)-36)/60,0)*2+OFFSET($B$37,(ROW(65:65)-37)/60,0)*58)/60</f>
        <v>0.31933333333333336</v>
      </c>
      <c r="H34">
        <f ca="1">(OFFSET($B$60,(ROW(88:88)-60)/60,0)*2+OFFSET($B$61,(ROW(89:89)-61)/60,0)*58)/60</f>
        <v>0.31933333333333336</v>
      </c>
      <c r="I34">
        <f ca="1">(OFFSET($B$60,(ROW(88:88)-60)/60,0)*2+OFFSET($B$61,(ROW(89:89)-61)/60,0)*58)/60</f>
        <v>0.31933333333333336</v>
      </c>
      <c r="J34">
        <f ca="1">(OFFSET($B$60,(ROW(88:88)-60)/60,0)*2+OFFSET($B$61,(ROW(89:89)-61)/60,0)*58)/60</f>
        <v>0.31933333333333336</v>
      </c>
      <c r="K34">
        <f ca="1">(OFFSET($B$60,(ROW(88:88)-60)/60,0)*2+OFFSET($B$61,(ROW(89:89)-61)/60,0)*58)/60</f>
        <v>0.31933333333333336</v>
      </c>
      <c r="L34">
        <f ca="1">(OFFSET($B$60,(ROW(88:88)-60)/60,0)*2+OFFSET($B$61,(ROW(89:89)-61)/60,0)*58)/60</f>
        <v>0.31933333333333336</v>
      </c>
      <c r="M34">
        <f ca="1">(OFFSET($B$60,(ROW(88:88)-60)/60,0)*2+OFFSET($B$61,(ROW(89:89)-61)/60,0)*58)/60</f>
        <v>0.31933333333333336</v>
      </c>
      <c r="N34">
        <f ca="1">(OFFSET($B$60,(ROW(88:88)-60)/60,0)*2+OFFSET($B$61,(ROW(89:89)-61)/60,0)*58)/60</f>
        <v>0.31933333333333336</v>
      </c>
      <c r="O34">
        <f ca="1">(OFFSET($B$60,(ROW(88:88)-60)/60,0)*2+OFFSET($B$61,(ROW(89:89)-61)/60,0)*58)/60</f>
        <v>0.31933333333333336</v>
      </c>
      <c r="P34">
        <f ca="1">(OFFSET($B$60,(ROW(88:88)-60)/60,0)*2+OFFSET($B$61,(ROW(89:89)-61)/60,0)*58)/60</f>
        <v>0.31933333333333336</v>
      </c>
      <c r="Q34">
        <f ca="1">(OFFSET($B$60,(ROW(88:88)-60)/60,0)*2+OFFSET($B$61,(ROW(89:89)-61)/60,0)*58)/60</f>
        <v>0.31933333333333336</v>
      </c>
      <c r="R34">
        <f ca="1">(OFFSET($B$60,(ROW(88:88)-60)/60,0)*2+OFFSET($B$61,(ROW(89:89)-61)/60,0)*58)/60</f>
        <v>0.31933333333333336</v>
      </c>
      <c r="S34">
        <f ca="1">(OFFSET($B$60,(ROW(88:88)-60)/60,0)*2+OFFSET($B$61,(ROW(89:89)-61)/60,0)*58)/60</f>
        <v>0.31933333333333336</v>
      </c>
      <c r="T34">
        <f ca="1">(OFFSET($B$60,(ROW(88:88)-60)/60,0)*2+OFFSET($B$61,(ROW(89:89)-61)/60,0)*58)/60</f>
        <v>0.31933333333333336</v>
      </c>
      <c r="U34">
        <f ca="1">(OFFSET($B$60,(ROW(88:88)-60)/60,0)*2+OFFSET($B$61,(ROW(89:89)-61)/60,0)*58)/60</f>
        <v>0.31933333333333336</v>
      </c>
      <c r="V34">
        <f ca="1">(OFFSET($B$60,(ROW(88:88)-60)/60,0)*2+OFFSET($B$61,(ROW(89:89)-61)/60,0)*58)/60</f>
        <v>0.31933333333333336</v>
      </c>
      <c r="W34">
        <f ca="1">(OFFSET($B$60,(ROW(88:88)-60)/60,0)*2+OFFSET($B$61,(ROW(89:89)-61)/60,0)*58)/60</f>
        <v>0.31933333333333336</v>
      </c>
      <c r="X34">
        <f ca="1">(OFFSET($B$60,(ROW(88:88)-60)/60,0)*2+OFFSET($B$61,(ROW(89:89)-61)/60,0)*58)/60</f>
        <v>0.31933333333333336</v>
      </c>
      <c r="Y34">
        <f ca="1">(OFFSET($B$60,(ROW(88:88)-60)/60,0)*2+OFFSET($B$61,(ROW(89:89)-61)/60,0)*58)/60</f>
        <v>0.31933333333333336</v>
      </c>
      <c r="Z34">
        <f ca="1">(OFFSET($B$60,(ROW(88:88)-60)/60,0)*2+OFFSET($B$61,(ROW(89:89)-61)/60,0)*58)/60</f>
        <v>0.31933333333333336</v>
      </c>
      <c r="AA34">
        <f ca="1">(OFFSET($B$60,(ROW(88:88)-60)/60,0)*2+OFFSET($B$61,(ROW(89:89)-61)/60,0)*58)/60</f>
        <v>0.31933333333333336</v>
      </c>
      <c r="AB34">
        <f ca="1">(OFFSET($B$60,(ROW(88:88)-60)/60,0)*2+OFFSET($B$61,(ROW(89:89)-61)/60,0)*58)/60</f>
        <v>0.31933333333333336</v>
      </c>
      <c r="AC34">
        <f ca="1">(OFFSET($B$60,(ROW(88:88)-60)/60,0)*2+OFFSET($B$61,(ROW(89:89)-61)/60,0)*58)/60</f>
        <v>0.31933333333333336</v>
      </c>
      <c r="AD34">
        <f ca="1">(OFFSET($B$60,(ROW(88:88)-60)/60,0)*2+OFFSET($B$61,(ROW(89:89)-61)/60,0)*58)/60</f>
        <v>0.31933333333333336</v>
      </c>
      <c r="AE34">
        <f ca="1">(OFFSET($B$60,(ROW(88:88)-60)/60,0)*2+OFFSET($B$61,(ROW(89:89)-61)/60,0)*58)/60</f>
        <v>0.31933333333333336</v>
      </c>
      <c r="AF34">
        <f ca="1">(OFFSET($B$60,(ROW(88:88)-60)/60,0)*2+OFFSET($B$61,(ROW(89:89)-61)/60,0)*58)/60</f>
        <v>0.31933333333333336</v>
      </c>
      <c r="AG34">
        <f ca="1">(OFFSET($B$60,(ROW(88:88)-60)/60,0)*2+OFFSET($B$61,(ROW(89:89)-61)/60,0)*58)/60</f>
        <v>0.31933333333333336</v>
      </c>
      <c r="AH34">
        <f ca="1">(OFFSET($B$60,(ROW(88:88)-60)/60,0)*2+OFFSET($B$61,(ROW(89:89)-61)/60,0)*58)/60</f>
        <v>0.31933333333333336</v>
      </c>
      <c r="AI34">
        <f ca="1">(OFFSET($B$60,(ROW(88:88)-60)/60,0)*2+OFFSET($B$61,(ROW(89:89)-61)/60,0)*58)/60</f>
        <v>0.31933333333333336</v>
      </c>
      <c r="AJ34">
        <f ca="1">(OFFSET($B$60,(ROW(88:88)-60)/60,0)*2+OFFSET($B$61,(ROW(89:89)-61)/60,0)*58)/60</f>
        <v>0.31933333333333336</v>
      </c>
      <c r="AK34">
        <f ca="1">(OFFSET($B$60,(ROW(88:88)-60)/60,0)*2+OFFSET($B$61,(ROW(89:89)-61)/60,0)*58)/60</f>
        <v>0.31933333333333336</v>
      </c>
      <c r="AL34">
        <f ca="1">(OFFSET($B$60,(ROW(88:88)-60)/60,0)*2+OFFSET($B$61,(ROW(89:89)-61)/60,0)*58)/60</f>
        <v>0.31933333333333336</v>
      </c>
      <c r="AM34">
        <f ca="1">(OFFSET($B$60,(ROW(88:88)-60)/60,0)*2+OFFSET($B$61,(ROW(89:89)-61)/60,0)*58)/60</f>
        <v>0.31933333333333336</v>
      </c>
      <c r="AN34">
        <f ca="1">(OFFSET($B$60,(ROW(88:88)-60)/60,0)*2+OFFSET($B$61,(ROW(89:89)-61)/60,0)*58)/60</f>
        <v>0.31933333333333336</v>
      </c>
    </row>
    <row r="35" spans="1:40" x14ac:dyDescent="0.3">
      <c r="A35" s="1"/>
      <c r="C35">
        <v>27</v>
      </c>
      <c r="F35" s="2">
        <f t="shared" si="0"/>
        <v>0.3118055555555555</v>
      </c>
      <c r="G35">
        <f ca="1">(OFFSET($B$36,(ROW(65:65)-36)/60,0)*1+OFFSET($B$37,(ROW(66:66)-37)/60,0)*59)/60</f>
        <v>0.32466666666666671</v>
      </c>
      <c r="H35">
        <f ca="1">(OFFSET($B$60,(ROW(89:89)-60)/60,0)*1+OFFSET($B$61,(ROW(90:90)-61)/60,0)*59)/60</f>
        <v>0.32466666666666671</v>
      </c>
      <c r="I35">
        <f ca="1">(OFFSET($B$60,(ROW(89:89)-60)/60,0)*1+OFFSET($B$61,(ROW(90:90)-61)/60,0)*59)/60</f>
        <v>0.32466666666666671</v>
      </c>
      <c r="J35">
        <f ca="1">(OFFSET($B$60,(ROW(89:89)-60)/60,0)*1+OFFSET($B$61,(ROW(90:90)-61)/60,0)*59)/60</f>
        <v>0.32466666666666671</v>
      </c>
      <c r="K35">
        <f ca="1">(OFFSET($B$60,(ROW(89:89)-60)/60,0)*1+OFFSET($B$61,(ROW(90:90)-61)/60,0)*59)/60</f>
        <v>0.32466666666666671</v>
      </c>
      <c r="L35">
        <f ca="1">(OFFSET($B$60,(ROW(89:89)-60)/60,0)*1+OFFSET($B$61,(ROW(90:90)-61)/60,0)*59)/60</f>
        <v>0.32466666666666671</v>
      </c>
      <c r="M35">
        <f ca="1">(OFFSET($B$60,(ROW(89:89)-60)/60,0)*1+OFFSET($B$61,(ROW(90:90)-61)/60,0)*59)/60</f>
        <v>0.32466666666666671</v>
      </c>
      <c r="N35">
        <f ca="1">(OFFSET($B$60,(ROW(89:89)-60)/60,0)*1+OFFSET($B$61,(ROW(90:90)-61)/60,0)*59)/60</f>
        <v>0.32466666666666671</v>
      </c>
      <c r="O35">
        <f ca="1">(OFFSET($B$60,(ROW(89:89)-60)/60,0)*1+OFFSET($B$61,(ROW(90:90)-61)/60,0)*59)/60</f>
        <v>0.32466666666666671</v>
      </c>
      <c r="P35">
        <f ca="1">(OFFSET($B$60,(ROW(89:89)-60)/60,0)*1+OFFSET($B$61,(ROW(90:90)-61)/60,0)*59)/60</f>
        <v>0.32466666666666671</v>
      </c>
      <c r="Q35">
        <f ca="1">(OFFSET($B$60,(ROW(89:89)-60)/60,0)*1+OFFSET($B$61,(ROW(90:90)-61)/60,0)*59)/60</f>
        <v>0.32466666666666671</v>
      </c>
      <c r="R35">
        <f ca="1">(OFFSET($B$60,(ROW(89:89)-60)/60,0)*1+OFFSET($B$61,(ROW(90:90)-61)/60,0)*59)/60</f>
        <v>0.32466666666666671</v>
      </c>
      <c r="S35">
        <f ca="1">(OFFSET($B$60,(ROW(89:89)-60)/60,0)*1+OFFSET($B$61,(ROW(90:90)-61)/60,0)*59)/60</f>
        <v>0.32466666666666671</v>
      </c>
      <c r="T35">
        <f ca="1">(OFFSET($B$60,(ROW(89:89)-60)/60,0)*1+OFFSET($B$61,(ROW(90:90)-61)/60,0)*59)/60</f>
        <v>0.32466666666666671</v>
      </c>
      <c r="U35">
        <f ca="1">(OFFSET($B$60,(ROW(89:89)-60)/60,0)*1+OFFSET($B$61,(ROW(90:90)-61)/60,0)*59)/60</f>
        <v>0.32466666666666671</v>
      </c>
      <c r="V35">
        <f ca="1">(OFFSET($B$60,(ROW(89:89)-60)/60,0)*1+OFFSET($B$61,(ROW(90:90)-61)/60,0)*59)/60</f>
        <v>0.32466666666666671</v>
      </c>
      <c r="W35">
        <f ca="1">(OFFSET($B$60,(ROW(89:89)-60)/60,0)*1+OFFSET($B$61,(ROW(90:90)-61)/60,0)*59)/60</f>
        <v>0.32466666666666671</v>
      </c>
      <c r="X35">
        <f ca="1">(OFFSET($B$60,(ROW(89:89)-60)/60,0)*1+OFFSET($B$61,(ROW(90:90)-61)/60,0)*59)/60</f>
        <v>0.32466666666666671</v>
      </c>
      <c r="Y35">
        <f ca="1">(OFFSET($B$60,(ROW(89:89)-60)/60,0)*1+OFFSET($B$61,(ROW(90:90)-61)/60,0)*59)/60</f>
        <v>0.32466666666666671</v>
      </c>
      <c r="Z35">
        <f ca="1">(OFFSET($B$60,(ROW(89:89)-60)/60,0)*1+OFFSET($B$61,(ROW(90:90)-61)/60,0)*59)/60</f>
        <v>0.32466666666666671</v>
      </c>
      <c r="AA35">
        <f ca="1">(OFFSET($B$60,(ROW(89:89)-60)/60,0)*1+OFFSET($B$61,(ROW(90:90)-61)/60,0)*59)/60</f>
        <v>0.32466666666666671</v>
      </c>
      <c r="AB35">
        <f ca="1">(OFFSET($B$60,(ROW(89:89)-60)/60,0)*1+OFFSET($B$61,(ROW(90:90)-61)/60,0)*59)/60</f>
        <v>0.32466666666666671</v>
      </c>
      <c r="AC35">
        <f ca="1">(OFFSET($B$60,(ROW(89:89)-60)/60,0)*1+OFFSET($B$61,(ROW(90:90)-61)/60,0)*59)/60</f>
        <v>0.32466666666666671</v>
      </c>
      <c r="AD35">
        <f ca="1">(OFFSET($B$60,(ROW(89:89)-60)/60,0)*1+OFFSET($B$61,(ROW(90:90)-61)/60,0)*59)/60</f>
        <v>0.32466666666666671</v>
      </c>
      <c r="AE35">
        <f ca="1">(OFFSET($B$60,(ROW(89:89)-60)/60,0)*1+OFFSET($B$61,(ROW(90:90)-61)/60,0)*59)/60</f>
        <v>0.32466666666666671</v>
      </c>
      <c r="AF35">
        <f ca="1">(OFFSET($B$60,(ROW(89:89)-60)/60,0)*1+OFFSET($B$61,(ROW(90:90)-61)/60,0)*59)/60</f>
        <v>0.32466666666666671</v>
      </c>
      <c r="AG35">
        <f ca="1">(OFFSET($B$60,(ROW(89:89)-60)/60,0)*1+OFFSET($B$61,(ROW(90:90)-61)/60,0)*59)/60</f>
        <v>0.32466666666666671</v>
      </c>
      <c r="AH35">
        <f ca="1">(OFFSET($B$60,(ROW(89:89)-60)/60,0)*1+OFFSET($B$61,(ROW(90:90)-61)/60,0)*59)/60</f>
        <v>0.32466666666666671</v>
      </c>
      <c r="AI35">
        <f ca="1">(OFFSET($B$60,(ROW(89:89)-60)/60,0)*1+OFFSET($B$61,(ROW(90:90)-61)/60,0)*59)/60</f>
        <v>0.32466666666666671</v>
      </c>
      <c r="AJ35">
        <f ca="1">(OFFSET($B$60,(ROW(89:89)-60)/60,0)*1+OFFSET($B$61,(ROW(90:90)-61)/60,0)*59)/60</f>
        <v>0.32466666666666671</v>
      </c>
      <c r="AK35">
        <f ca="1">(OFFSET($B$60,(ROW(89:89)-60)/60,0)*1+OFFSET($B$61,(ROW(90:90)-61)/60,0)*59)/60</f>
        <v>0.32466666666666671</v>
      </c>
      <c r="AL35">
        <f ca="1">(OFFSET($B$60,(ROW(89:89)-60)/60,0)*1+OFFSET($B$61,(ROW(90:90)-61)/60,0)*59)/60</f>
        <v>0.32466666666666671</v>
      </c>
      <c r="AM35">
        <f ca="1">(OFFSET($B$60,(ROW(89:89)-60)/60,0)*1+OFFSET($B$61,(ROW(90:90)-61)/60,0)*59)/60</f>
        <v>0.32466666666666671</v>
      </c>
      <c r="AN35">
        <f ca="1">(OFFSET($B$60,(ROW(89:89)-60)/60,0)*1+OFFSET($B$61,(ROW(90:90)-61)/60,0)*59)/60</f>
        <v>0.32466666666666671</v>
      </c>
    </row>
    <row r="36" spans="1:40" x14ac:dyDescent="0.3">
      <c r="A36" s="1">
        <v>44593.291666666664</v>
      </c>
      <c r="B36">
        <v>0.01</v>
      </c>
      <c r="C36">
        <v>28</v>
      </c>
      <c r="F36" s="2">
        <f t="shared" si="0"/>
        <v>0.31249999999999994</v>
      </c>
      <c r="G36">
        <f ca="1">(OFFSET($B$36,(ROW(66:66)-36)/60,0)*0+OFFSET($B$37,(ROW(67:67)-37)/60,0)*60)/60</f>
        <v>0.33</v>
      </c>
      <c r="H36">
        <f ca="1">(OFFSET($B$60,(ROW(90:90)-60)/60,0)*0+OFFSET($B$61,(ROW(91:91)-61)/60,0)*60)/60</f>
        <v>0.33</v>
      </c>
      <c r="I36">
        <f ca="1">(OFFSET($B$60,(ROW(90:90)-60)/60,0)*0+OFFSET($B$61,(ROW(91:91)-61)/60,0)*60)/60</f>
        <v>0.33</v>
      </c>
      <c r="J36">
        <f ca="1">(OFFSET($B$60,(ROW(90:90)-60)/60,0)*0+OFFSET($B$61,(ROW(91:91)-61)/60,0)*60)/60</f>
        <v>0.33</v>
      </c>
      <c r="K36">
        <f ca="1">(OFFSET($B$60,(ROW(90:90)-60)/60,0)*0+OFFSET($B$61,(ROW(91:91)-61)/60,0)*60)/60</f>
        <v>0.33</v>
      </c>
      <c r="L36">
        <f ca="1">(OFFSET($B$60,(ROW(90:90)-60)/60,0)*0+OFFSET($B$61,(ROW(91:91)-61)/60,0)*60)/60</f>
        <v>0.33</v>
      </c>
      <c r="M36">
        <f ca="1">(OFFSET($B$60,(ROW(90:90)-60)/60,0)*0+OFFSET($B$61,(ROW(91:91)-61)/60,0)*60)/60</f>
        <v>0.33</v>
      </c>
      <c r="N36">
        <f ca="1">(OFFSET($B$60,(ROW(90:90)-60)/60,0)*0+OFFSET($B$61,(ROW(91:91)-61)/60,0)*60)/60</f>
        <v>0.33</v>
      </c>
      <c r="O36">
        <f ca="1">(OFFSET($B$60,(ROW(90:90)-60)/60,0)*0+OFFSET($B$61,(ROW(91:91)-61)/60,0)*60)/60</f>
        <v>0.33</v>
      </c>
      <c r="P36">
        <f ca="1">(OFFSET($B$60,(ROW(90:90)-60)/60,0)*0+OFFSET($B$61,(ROW(91:91)-61)/60,0)*60)/60</f>
        <v>0.33</v>
      </c>
      <c r="Q36">
        <f ca="1">(OFFSET($B$60,(ROW(90:90)-60)/60,0)*0+OFFSET($B$61,(ROW(91:91)-61)/60,0)*60)/60</f>
        <v>0.33</v>
      </c>
      <c r="R36">
        <f ca="1">(OFFSET($B$60,(ROW(90:90)-60)/60,0)*0+OFFSET($B$61,(ROW(91:91)-61)/60,0)*60)/60</f>
        <v>0.33</v>
      </c>
      <c r="S36">
        <f ca="1">(OFFSET($B$60,(ROW(90:90)-60)/60,0)*0+OFFSET($B$61,(ROW(91:91)-61)/60,0)*60)/60</f>
        <v>0.33</v>
      </c>
      <c r="T36">
        <f ca="1">(OFFSET($B$60,(ROW(90:90)-60)/60,0)*0+OFFSET($B$61,(ROW(91:91)-61)/60,0)*60)/60</f>
        <v>0.33</v>
      </c>
      <c r="U36">
        <f ca="1">(OFFSET($B$60,(ROW(90:90)-60)/60,0)*0+OFFSET($B$61,(ROW(91:91)-61)/60,0)*60)/60</f>
        <v>0.33</v>
      </c>
      <c r="V36">
        <f ca="1">(OFFSET($B$60,(ROW(90:90)-60)/60,0)*0+OFFSET($B$61,(ROW(91:91)-61)/60,0)*60)/60</f>
        <v>0.33</v>
      </c>
      <c r="W36">
        <f ca="1">(OFFSET($B$60,(ROW(90:90)-60)/60,0)*0+OFFSET($B$61,(ROW(91:91)-61)/60,0)*60)/60</f>
        <v>0.33</v>
      </c>
      <c r="X36">
        <f ca="1">(OFFSET($B$60,(ROW(90:90)-60)/60,0)*0+OFFSET($B$61,(ROW(91:91)-61)/60,0)*60)/60</f>
        <v>0.33</v>
      </c>
      <c r="Y36">
        <f ca="1">(OFFSET($B$60,(ROW(90:90)-60)/60,0)*0+OFFSET($B$61,(ROW(91:91)-61)/60,0)*60)/60</f>
        <v>0.33</v>
      </c>
      <c r="Z36">
        <f ca="1">(OFFSET($B$60,(ROW(90:90)-60)/60,0)*0+OFFSET($B$61,(ROW(91:91)-61)/60,0)*60)/60</f>
        <v>0.33</v>
      </c>
      <c r="AA36">
        <f ca="1">(OFFSET($B$60,(ROW(90:90)-60)/60,0)*0+OFFSET($B$61,(ROW(91:91)-61)/60,0)*60)/60</f>
        <v>0.33</v>
      </c>
      <c r="AB36">
        <f ca="1">(OFFSET($B$60,(ROW(90:90)-60)/60,0)*0+OFFSET($B$61,(ROW(91:91)-61)/60,0)*60)/60</f>
        <v>0.33</v>
      </c>
      <c r="AC36">
        <f ca="1">(OFFSET($B$60,(ROW(90:90)-60)/60,0)*0+OFFSET($B$61,(ROW(91:91)-61)/60,0)*60)/60</f>
        <v>0.33</v>
      </c>
      <c r="AD36">
        <f ca="1">(OFFSET($B$60,(ROW(90:90)-60)/60,0)*0+OFFSET($B$61,(ROW(91:91)-61)/60,0)*60)/60</f>
        <v>0.33</v>
      </c>
      <c r="AE36">
        <f ca="1">(OFFSET($B$60,(ROW(90:90)-60)/60,0)*0+OFFSET($B$61,(ROW(91:91)-61)/60,0)*60)/60</f>
        <v>0.33</v>
      </c>
      <c r="AF36">
        <f ca="1">(OFFSET($B$60,(ROW(90:90)-60)/60,0)*0+OFFSET($B$61,(ROW(91:91)-61)/60,0)*60)/60</f>
        <v>0.33</v>
      </c>
      <c r="AG36">
        <f ca="1">(OFFSET($B$60,(ROW(90:90)-60)/60,0)*0+OFFSET($B$61,(ROW(91:91)-61)/60,0)*60)/60</f>
        <v>0.33</v>
      </c>
      <c r="AH36">
        <f ca="1">(OFFSET($B$60,(ROW(90:90)-60)/60,0)*0+OFFSET($B$61,(ROW(91:91)-61)/60,0)*60)/60</f>
        <v>0.33</v>
      </c>
      <c r="AI36">
        <f ca="1">(OFFSET($B$60,(ROW(90:90)-60)/60,0)*0+OFFSET($B$61,(ROW(91:91)-61)/60,0)*60)/60</f>
        <v>0.33</v>
      </c>
      <c r="AJ36">
        <f ca="1">(OFFSET($B$60,(ROW(90:90)-60)/60,0)*0+OFFSET($B$61,(ROW(91:91)-61)/60,0)*60)/60</f>
        <v>0.33</v>
      </c>
      <c r="AK36">
        <f ca="1">(OFFSET($B$60,(ROW(90:90)-60)/60,0)*0+OFFSET($B$61,(ROW(91:91)-61)/60,0)*60)/60</f>
        <v>0.33</v>
      </c>
      <c r="AL36">
        <f ca="1">(OFFSET($B$60,(ROW(90:90)-60)/60,0)*0+OFFSET($B$61,(ROW(91:91)-61)/60,0)*60)/60</f>
        <v>0.33</v>
      </c>
      <c r="AM36">
        <f ca="1">(OFFSET($B$60,(ROW(90:90)-60)/60,0)*0+OFFSET($B$61,(ROW(91:91)-61)/60,0)*60)/60</f>
        <v>0.33</v>
      </c>
      <c r="AN36">
        <f ca="1">(OFFSET($B$60,(ROW(90:90)-60)/60,0)*0+OFFSET($B$61,(ROW(91:91)-61)/60,0)*60)/60</f>
        <v>0.33</v>
      </c>
    </row>
    <row r="37" spans="1:40" x14ac:dyDescent="0.3">
      <c r="A37" s="1">
        <v>44593.333333333336</v>
      </c>
      <c r="B37">
        <v>0.33</v>
      </c>
      <c r="C37">
        <v>29</v>
      </c>
      <c r="F37" s="2">
        <f t="shared" si="0"/>
        <v>0.31319444444444439</v>
      </c>
      <c r="G37">
        <f ca="1">(OFFSET($B$37,(ROW(67:67)-36)/60,0)*59+OFFSET($B$38,(ROW(68:68)-37)/60,0)*1)/60</f>
        <v>0.34233333333333338</v>
      </c>
      <c r="H37">
        <f ca="1">(OFFSET($B$61,(ROW(91:91)-61)/60,0)*58+OFFSET($B$62,(ROW(92:92)-62)/60,0)*2)/60</f>
        <v>0.35466666666666669</v>
      </c>
      <c r="I37">
        <f ca="1">(OFFSET($B$61,(ROW(91:91)-61)/60,0)*58+OFFSET($B$62,(ROW(92:92)-62)/60,0)*2)/60</f>
        <v>0.35466666666666669</v>
      </c>
      <c r="J37">
        <f ca="1">(OFFSET($B$61,(ROW(91:91)-61)/60,0)*58+OFFSET($B$62,(ROW(92:92)-62)/60,0)*2)/60</f>
        <v>0.35466666666666669</v>
      </c>
      <c r="K37">
        <f ca="1">(OFFSET($B$61,(ROW(91:91)-61)/60,0)*58+OFFSET($B$62,(ROW(92:92)-62)/60,0)*2)/60</f>
        <v>0.35466666666666669</v>
      </c>
      <c r="L37">
        <f ca="1">(OFFSET($B$61,(ROW(91:91)-61)/60,0)*58+OFFSET($B$62,(ROW(92:92)-62)/60,0)*2)/60</f>
        <v>0.35466666666666669</v>
      </c>
      <c r="M37">
        <f ca="1">(OFFSET($B$61,(ROW(91:91)-61)/60,0)*58+OFFSET($B$62,(ROW(92:92)-62)/60,0)*2)/60</f>
        <v>0.35466666666666669</v>
      </c>
      <c r="N37">
        <f ca="1">(OFFSET($B$61,(ROW(91:91)-61)/60,0)*58+OFFSET($B$62,(ROW(92:92)-62)/60,0)*2)/60</f>
        <v>0.35466666666666669</v>
      </c>
      <c r="O37">
        <f ca="1">(OFFSET($B$61,(ROW(91:91)-61)/60,0)*58+OFFSET($B$62,(ROW(92:92)-62)/60,0)*2)/60</f>
        <v>0.35466666666666669</v>
      </c>
      <c r="P37">
        <f ca="1">(OFFSET($B$61,(ROW(91:91)-61)/60,0)*58+OFFSET($B$62,(ROW(92:92)-62)/60,0)*2)/60</f>
        <v>0.35466666666666669</v>
      </c>
      <c r="Q37">
        <f ca="1">(OFFSET($B$61,(ROW(91:91)-61)/60,0)*58+OFFSET($B$62,(ROW(92:92)-62)/60,0)*2)/60</f>
        <v>0.35466666666666669</v>
      </c>
      <c r="R37">
        <f ca="1">(OFFSET($B$61,(ROW(91:91)-61)/60,0)*58+OFFSET($B$62,(ROW(92:92)-62)/60,0)*2)/60</f>
        <v>0.35466666666666669</v>
      </c>
      <c r="S37">
        <f ca="1">(OFFSET($B$61,(ROW(91:91)-61)/60,0)*58+OFFSET($B$62,(ROW(92:92)-62)/60,0)*2)/60</f>
        <v>0.35466666666666669</v>
      </c>
      <c r="T37">
        <f ca="1">(OFFSET($B$61,(ROW(91:91)-61)/60,0)*58+OFFSET($B$62,(ROW(92:92)-62)/60,0)*2)/60</f>
        <v>0.35466666666666669</v>
      </c>
      <c r="U37">
        <f ca="1">(OFFSET($B$61,(ROW(91:91)-61)/60,0)*58+OFFSET($B$62,(ROW(92:92)-62)/60,0)*2)/60</f>
        <v>0.35466666666666669</v>
      </c>
      <c r="V37">
        <f ca="1">(OFFSET($B$61,(ROW(91:91)-61)/60,0)*58+OFFSET($B$62,(ROW(92:92)-62)/60,0)*2)/60</f>
        <v>0.35466666666666669</v>
      </c>
      <c r="W37">
        <f ca="1">(OFFSET($B$61,(ROW(91:91)-61)/60,0)*58+OFFSET($B$62,(ROW(92:92)-62)/60,0)*2)/60</f>
        <v>0.35466666666666669</v>
      </c>
      <c r="X37">
        <f ca="1">(OFFSET($B$61,(ROW(91:91)-61)/60,0)*58+OFFSET($B$62,(ROW(92:92)-62)/60,0)*2)/60</f>
        <v>0.35466666666666669</v>
      </c>
      <c r="Y37">
        <f ca="1">(OFFSET($B$61,(ROW(91:91)-61)/60,0)*58+OFFSET($B$62,(ROW(92:92)-62)/60,0)*2)/60</f>
        <v>0.35466666666666669</v>
      </c>
      <c r="Z37">
        <f ca="1">(OFFSET($B$61,(ROW(91:91)-61)/60,0)*58+OFFSET($B$62,(ROW(92:92)-62)/60,0)*2)/60</f>
        <v>0.35466666666666669</v>
      </c>
      <c r="AA37">
        <f ca="1">(OFFSET($B$61,(ROW(91:91)-61)/60,0)*58+OFFSET($B$62,(ROW(92:92)-62)/60,0)*2)/60</f>
        <v>0.35466666666666669</v>
      </c>
      <c r="AB37">
        <f ca="1">(OFFSET($B$61,(ROW(91:91)-61)/60,0)*58+OFFSET($B$62,(ROW(92:92)-62)/60,0)*2)/60</f>
        <v>0.35466666666666669</v>
      </c>
      <c r="AC37">
        <f ca="1">(OFFSET($B$61,(ROW(91:91)-61)/60,0)*58+OFFSET($B$62,(ROW(92:92)-62)/60,0)*2)/60</f>
        <v>0.35466666666666669</v>
      </c>
      <c r="AD37">
        <f ca="1">(OFFSET($B$61,(ROW(91:91)-61)/60,0)*58+OFFSET($B$62,(ROW(92:92)-62)/60,0)*2)/60</f>
        <v>0.35466666666666669</v>
      </c>
      <c r="AE37">
        <f ca="1">(OFFSET($B$61,(ROW(91:91)-61)/60,0)*58+OFFSET($B$62,(ROW(92:92)-62)/60,0)*2)/60</f>
        <v>0.35466666666666669</v>
      </c>
      <c r="AF37">
        <f ca="1">(OFFSET($B$61,(ROW(91:91)-61)/60,0)*58+OFFSET($B$62,(ROW(92:92)-62)/60,0)*2)/60</f>
        <v>0.35466666666666669</v>
      </c>
      <c r="AG37">
        <f ca="1">(OFFSET($B$61,(ROW(91:91)-61)/60,0)*58+OFFSET($B$62,(ROW(92:92)-62)/60,0)*2)/60</f>
        <v>0.35466666666666669</v>
      </c>
      <c r="AH37">
        <f ca="1">(OFFSET($B$61,(ROW(91:91)-61)/60,0)*58+OFFSET($B$62,(ROW(92:92)-62)/60,0)*2)/60</f>
        <v>0.35466666666666669</v>
      </c>
      <c r="AI37">
        <f ca="1">(OFFSET($B$61,(ROW(91:91)-61)/60,0)*58+OFFSET($B$62,(ROW(92:92)-62)/60,0)*2)/60</f>
        <v>0.35466666666666669</v>
      </c>
      <c r="AJ37">
        <f ca="1">(OFFSET($B$61,(ROW(91:91)-61)/60,0)*58+OFFSET($B$62,(ROW(92:92)-62)/60,0)*2)/60</f>
        <v>0.35466666666666669</v>
      </c>
      <c r="AK37">
        <f ca="1">(OFFSET($B$61,(ROW(91:91)-61)/60,0)*58+OFFSET($B$62,(ROW(92:92)-62)/60,0)*2)/60</f>
        <v>0.35466666666666669</v>
      </c>
      <c r="AL37">
        <f ca="1">(OFFSET($B$61,(ROW(91:91)-61)/60,0)*58+OFFSET($B$62,(ROW(92:92)-62)/60,0)*2)/60</f>
        <v>0.35466666666666669</v>
      </c>
      <c r="AM37">
        <f ca="1">(OFFSET($B$61,(ROW(91:91)-61)/60,0)*58+OFFSET($B$62,(ROW(92:92)-62)/60,0)*2)/60</f>
        <v>0.35466666666666669</v>
      </c>
      <c r="AN37">
        <f ca="1">(OFFSET($B$61,(ROW(91:91)-61)/60,0)*58+OFFSET($B$62,(ROW(92:92)-62)/60,0)*2)/60</f>
        <v>0.35466666666666669</v>
      </c>
    </row>
    <row r="38" spans="1:40" x14ac:dyDescent="0.3">
      <c r="A38" s="1">
        <v>44593.375</v>
      </c>
      <c r="B38">
        <v>1.07</v>
      </c>
      <c r="C38">
        <v>30</v>
      </c>
      <c r="F38" s="2">
        <f t="shared" si="0"/>
        <v>0.31388888888888883</v>
      </c>
      <c r="G38">
        <f ca="1">(OFFSET($B$37,(ROW(68:68)-36)/60,0)*58+OFFSET($B$38,(ROW(69:69)-37)/60,0)*2)/60</f>
        <v>0.35466666666666669</v>
      </c>
      <c r="H38">
        <f ca="1">(OFFSET($B$61,(ROW(92:92)-61)/60,0)*59+OFFSET($B$62,(ROW(93:93)-62)/60,0)*1)/60</f>
        <v>0.34233333333333338</v>
      </c>
      <c r="I38">
        <f ca="1">(OFFSET($B$61,(ROW(92:92)-61)/60,0)*59+OFFSET($B$62,(ROW(93:93)-62)/60,0)*1)/60</f>
        <v>0.34233333333333338</v>
      </c>
      <c r="J38">
        <f ca="1">(OFFSET($B$61,(ROW(92:92)-61)/60,0)*59+OFFSET($B$62,(ROW(93:93)-62)/60,0)*1)/60</f>
        <v>0.34233333333333338</v>
      </c>
      <c r="K38">
        <f ca="1">(OFFSET($B$61,(ROW(92:92)-61)/60,0)*59+OFFSET($B$62,(ROW(93:93)-62)/60,0)*1)/60</f>
        <v>0.34233333333333338</v>
      </c>
      <c r="L38">
        <f ca="1">(OFFSET($B$61,(ROW(92:92)-61)/60,0)*59+OFFSET($B$62,(ROW(93:93)-62)/60,0)*1)/60</f>
        <v>0.34233333333333338</v>
      </c>
      <c r="M38">
        <f ca="1">(OFFSET($B$61,(ROW(92:92)-61)/60,0)*59+OFFSET($B$62,(ROW(93:93)-62)/60,0)*1)/60</f>
        <v>0.34233333333333338</v>
      </c>
      <c r="N38">
        <f ca="1">(OFFSET($B$61,(ROW(92:92)-61)/60,0)*59+OFFSET($B$62,(ROW(93:93)-62)/60,0)*1)/60</f>
        <v>0.34233333333333338</v>
      </c>
      <c r="O38">
        <f ca="1">(OFFSET($B$61,(ROW(92:92)-61)/60,0)*59+OFFSET($B$62,(ROW(93:93)-62)/60,0)*1)/60</f>
        <v>0.34233333333333338</v>
      </c>
      <c r="P38">
        <f ca="1">(OFFSET($B$61,(ROW(92:92)-61)/60,0)*59+OFFSET($B$62,(ROW(93:93)-62)/60,0)*1)/60</f>
        <v>0.34233333333333338</v>
      </c>
      <c r="Q38">
        <f ca="1">(OFFSET($B$61,(ROW(92:92)-61)/60,0)*59+OFFSET($B$62,(ROW(93:93)-62)/60,0)*1)/60</f>
        <v>0.34233333333333338</v>
      </c>
      <c r="R38">
        <f ca="1">(OFFSET($B$61,(ROW(92:92)-61)/60,0)*59+OFFSET($B$62,(ROW(93:93)-62)/60,0)*1)/60</f>
        <v>0.34233333333333338</v>
      </c>
      <c r="S38">
        <f ca="1">(OFFSET($B$61,(ROW(92:92)-61)/60,0)*59+OFFSET($B$62,(ROW(93:93)-62)/60,0)*1)/60</f>
        <v>0.34233333333333338</v>
      </c>
      <c r="T38">
        <f ca="1">(OFFSET($B$61,(ROW(92:92)-61)/60,0)*59+OFFSET($B$62,(ROW(93:93)-62)/60,0)*1)/60</f>
        <v>0.34233333333333338</v>
      </c>
      <c r="U38">
        <f ca="1">(OFFSET($B$61,(ROW(92:92)-61)/60,0)*59+OFFSET($B$62,(ROW(93:93)-62)/60,0)*1)/60</f>
        <v>0.34233333333333338</v>
      </c>
      <c r="V38">
        <f ca="1">(OFFSET($B$61,(ROW(92:92)-61)/60,0)*59+OFFSET($B$62,(ROW(93:93)-62)/60,0)*1)/60</f>
        <v>0.34233333333333338</v>
      </c>
      <c r="W38">
        <f ca="1">(OFFSET($B$61,(ROW(92:92)-61)/60,0)*59+OFFSET($B$62,(ROW(93:93)-62)/60,0)*1)/60</f>
        <v>0.34233333333333338</v>
      </c>
      <c r="X38">
        <f ca="1">(OFFSET($B$61,(ROW(92:92)-61)/60,0)*59+OFFSET($B$62,(ROW(93:93)-62)/60,0)*1)/60</f>
        <v>0.34233333333333338</v>
      </c>
      <c r="Y38">
        <f ca="1">(OFFSET($B$61,(ROW(92:92)-61)/60,0)*59+OFFSET($B$62,(ROW(93:93)-62)/60,0)*1)/60</f>
        <v>0.34233333333333338</v>
      </c>
      <c r="Z38">
        <f ca="1">(OFFSET($B$61,(ROW(92:92)-61)/60,0)*59+OFFSET($B$62,(ROW(93:93)-62)/60,0)*1)/60</f>
        <v>0.34233333333333338</v>
      </c>
      <c r="AA38">
        <f ca="1">(OFFSET($B$61,(ROW(92:92)-61)/60,0)*59+OFFSET($B$62,(ROW(93:93)-62)/60,0)*1)/60</f>
        <v>0.34233333333333338</v>
      </c>
      <c r="AB38">
        <f ca="1">(OFFSET($B$61,(ROW(92:92)-61)/60,0)*59+OFFSET($B$62,(ROW(93:93)-62)/60,0)*1)/60</f>
        <v>0.34233333333333338</v>
      </c>
      <c r="AC38">
        <f ca="1">(OFFSET($B$61,(ROW(92:92)-61)/60,0)*59+OFFSET($B$62,(ROW(93:93)-62)/60,0)*1)/60</f>
        <v>0.34233333333333338</v>
      </c>
      <c r="AD38">
        <f ca="1">(OFFSET($B$61,(ROW(92:92)-61)/60,0)*59+OFFSET($B$62,(ROW(93:93)-62)/60,0)*1)/60</f>
        <v>0.34233333333333338</v>
      </c>
      <c r="AE38">
        <f ca="1">(OFFSET($B$61,(ROW(92:92)-61)/60,0)*59+OFFSET($B$62,(ROW(93:93)-62)/60,0)*1)/60</f>
        <v>0.34233333333333338</v>
      </c>
      <c r="AF38">
        <f ca="1">(OFFSET($B$61,(ROW(92:92)-61)/60,0)*59+OFFSET($B$62,(ROW(93:93)-62)/60,0)*1)/60</f>
        <v>0.34233333333333338</v>
      </c>
      <c r="AG38">
        <f ca="1">(OFFSET($B$61,(ROW(92:92)-61)/60,0)*59+OFFSET($B$62,(ROW(93:93)-62)/60,0)*1)/60</f>
        <v>0.34233333333333338</v>
      </c>
      <c r="AH38">
        <f ca="1">(OFFSET($B$61,(ROW(92:92)-61)/60,0)*59+OFFSET($B$62,(ROW(93:93)-62)/60,0)*1)/60</f>
        <v>0.34233333333333338</v>
      </c>
      <c r="AI38">
        <f ca="1">(OFFSET($B$61,(ROW(92:92)-61)/60,0)*59+OFFSET($B$62,(ROW(93:93)-62)/60,0)*1)/60</f>
        <v>0.34233333333333338</v>
      </c>
      <c r="AJ38">
        <f ca="1">(OFFSET($B$61,(ROW(92:92)-61)/60,0)*59+OFFSET($B$62,(ROW(93:93)-62)/60,0)*1)/60</f>
        <v>0.34233333333333338</v>
      </c>
      <c r="AK38">
        <f ca="1">(OFFSET($B$61,(ROW(92:92)-61)/60,0)*59+OFFSET($B$62,(ROW(93:93)-62)/60,0)*1)/60</f>
        <v>0.34233333333333338</v>
      </c>
      <c r="AL38">
        <f ca="1">(OFFSET($B$61,(ROW(92:92)-61)/60,0)*59+OFFSET($B$62,(ROW(93:93)-62)/60,0)*1)/60</f>
        <v>0.34233333333333338</v>
      </c>
      <c r="AM38">
        <f ca="1">(OFFSET($B$61,(ROW(92:92)-61)/60,0)*59+OFFSET($B$62,(ROW(93:93)-62)/60,0)*1)/60</f>
        <v>0.34233333333333338</v>
      </c>
      <c r="AN38">
        <f ca="1">(OFFSET($B$61,(ROW(92:92)-61)/60,0)*59+OFFSET($B$62,(ROW(93:93)-62)/60,0)*1)/60</f>
        <v>0.34233333333333338</v>
      </c>
    </row>
    <row r="39" spans="1:40" x14ac:dyDescent="0.3">
      <c r="A39" s="1">
        <v>44593.416666666664</v>
      </c>
      <c r="B39">
        <v>1.67</v>
      </c>
      <c r="C39">
        <v>31</v>
      </c>
      <c r="F39" s="2">
        <f t="shared" si="0"/>
        <v>0.31458333333333327</v>
      </c>
      <c r="G39">
        <f ca="1">(OFFSET($B$37,(ROW(69:69)-36)/60,0)*57+OFFSET($B$38,(ROW(70:70)-37)/60,0)*3)/60</f>
        <v>0.36700000000000005</v>
      </c>
      <c r="H39">
        <f ca="1">(OFFSET($B$61,(ROW(93:93)-61)/60,0)*57+OFFSET($B$62,(ROW(94:94)-62)/60,0)*3)/60</f>
        <v>0.36700000000000005</v>
      </c>
      <c r="I39">
        <f ca="1">(OFFSET($B$61,(ROW(93:93)-61)/60,0)*57+OFFSET($B$62,(ROW(94:94)-62)/60,0)*3)/60</f>
        <v>0.36700000000000005</v>
      </c>
      <c r="J39">
        <f ca="1">(OFFSET($B$61,(ROW(93:93)-61)/60,0)*57+OFFSET($B$62,(ROW(94:94)-62)/60,0)*3)/60</f>
        <v>0.36700000000000005</v>
      </c>
      <c r="K39">
        <f ca="1">(OFFSET($B$61,(ROW(93:93)-61)/60,0)*57+OFFSET($B$62,(ROW(94:94)-62)/60,0)*3)/60</f>
        <v>0.36700000000000005</v>
      </c>
      <c r="L39">
        <f ca="1">(OFFSET($B$61,(ROW(93:93)-61)/60,0)*57+OFFSET($B$62,(ROW(94:94)-62)/60,0)*3)/60</f>
        <v>0.36700000000000005</v>
      </c>
      <c r="M39">
        <f ca="1">(OFFSET($B$61,(ROW(93:93)-61)/60,0)*57+OFFSET($B$62,(ROW(94:94)-62)/60,0)*3)/60</f>
        <v>0.36700000000000005</v>
      </c>
      <c r="N39">
        <f ca="1">(OFFSET($B$61,(ROW(93:93)-61)/60,0)*57+OFFSET($B$62,(ROW(94:94)-62)/60,0)*3)/60</f>
        <v>0.36700000000000005</v>
      </c>
      <c r="O39">
        <f ca="1">(OFFSET($B$61,(ROW(93:93)-61)/60,0)*57+OFFSET($B$62,(ROW(94:94)-62)/60,0)*3)/60</f>
        <v>0.36700000000000005</v>
      </c>
      <c r="P39">
        <f ca="1">(OFFSET($B$61,(ROW(93:93)-61)/60,0)*57+OFFSET($B$62,(ROW(94:94)-62)/60,0)*3)/60</f>
        <v>0.36700000000000005</v>
      </c>
      <c r="Q39">
        <f ca="1">(OFFSET($B$61,(ROW(93:93)-61)/60,0)*57+OFFSET($B$62,(ROW(94:94)-62)/60,0)*3)/60</f>
        <v>0.36700000000000005</v>
      </c>
      <c r="R39">
        <f ca="1">(OFFSET($B$61,(ROW(93:93)-61)/60,0)*57+OFFSET($B$62,(ROW(94:94)-62)/60,0)*3)/60</f>
        <v>0.36700000000000005</v>
      </c>
      <c r="S39">
        <f ca="1">(OFFSET($B$61,(ROW(93:93)-61)/60,0)*57+OFFSET($B$62,(ROW(94:94)-62)/60,0)*3)/60</f>
        <v>0.36700000000000005</v>
      </c>
      <c r="T39">
        <f ca="1">(OFFSET($B$61,(ROW(93:93)-61)/60,0)*57+OFFSET($B$62,(ROW(94:94)-62)/60,0)*3)/60</f>
        <v>0.36700000000000005</v>
      </c>
      <c r="U39">
        <f ca="1">(OFFSET($B$61,(ROW(93:93)-61)/60,0)*57+OFFSET($B$62,(ROW(94:94)-62)/60,0)*3)/60</f>
        <v>0.36700000000000005</v>
      </c>
      <c r="V39">
        <f ca="1">(OFFSET($B$61,(ROW(93:93)-61)/60,0)*57+OFFSET($B$62,(ROW(94:94)-62)/60,0)*3)/60</f>
        <v>0.36700000000000005</v>
      </c>
      <c r="W39">
        <f ca="1">(OFFSET($B$61,(ROW(93:93)-61)/60,0)*57+OFFSET($B$62,(ROW(94:94)-62)/60,0)*3)/60</f>
        <v>0.36700000000000005</v>
      </c>
      <c r="X39">
        <f ca="1">(OFFSET($B$61,(ROW(93:93)-61)/60,0)*57+OFFSET($B$62,(ROW(94:94)-62)/60,0)*3)/60</f>
        <v>0.36700000000000005</v>
      </c>
      <c r="Y39">
        <f ca="1">(OFFSET($B$61,(ROW(93:93)-61)/60,0)*57+OFFSET($B$62,(ROW(94:94)-62)/60,0)*3)/60</f>
        <v>0.36700000000000005</v>
      </c>
      <c r="Z39">
        <f ca="1">(OFFSET($B$61,(ROW(93:93)-61)/60,0)*57+OFFSET($B$62,(ROW(94:94)-62)/60,0)*3)/60</f>
        <v>0.36700000000000005</v>
      </c>
      <c r="AA39">
        <f ca="1">(OFFSET($B$61,(ROW(93:93)-61)/60,0)*57+OFFSET($B$62,(ROW(94:94)-62)/60,0)*3)/60</f>
        <v>0.36700000000000005</v>
      </c>
      <c r="AB39">
        <f ca="1">(OFFSET($B$61,(ROW(93:93)-61)/60,0)*57+OFFSET($B$62,(ROW(94:94)-62)/60,0)*3)/60</f>
        <v>0.36700000000000005</v>
      </c>
      <c r="AC39">
        <f ca="1">(OFFSET($B$61,(ROW(93:93)-61)/60,0)*57+OFFSET($B$62,(ROW(94:94)-62)/60,0)*3)/60</f>
        <v>0.36700000000000005</v>
      </c>
      <c r="AD39">
        <f ca="1">(OFFSET($B$61,(ROW(93:93)-61)/60,0)*57+OFFSET($B$62,(ROW(94:94)-62)/60,0)*3)/60</f>
        <v>0.36700000000000005</v>
      </c>
      <c r="AE39">
        <f ca="1">(OFFSET($B$61,(ROW(93:93)-61)/60,0)*57+OFFSET($B$62,(ROW(94:94)-62)/60,0)*3)/60</f>
        <v>0.36700000000000005</v>
      </c>
      <c r="AF39">
        <f ca="1">(OFFSET($B$61,(ROW(93:93)-61)/60,0)*57+OFFSET($B$62,(ROW(94:94)-62)/60,0)*3)/60</f>
        <v>0.36700000000000005</v>
      </c>
      <c r="AG39">
        <f ca="1">(OFFSET($B$61,(ROW(93:93)-61)/60,0)*57+OFFSET($B$62,(ROW(94:94)-62)/60,0)*3)/60</f>
        <v>0.36700000000000005</v>
      </c>
      <c r="AH39">
        <f ca="1">(OFFSET($B$61,(ROW(93:93)-61)/60,0)*57+OFFSET($B$62,(ROW(94:94)-62)/60,0)*3)/60</f>
        <v>0.36700000000000005</v>
      </c>
      <c r="AI39">
        <f ca="1">(OFFSET($B$61,(ROW(93:93)-61)/60,0)*57+OFFSET($B$62,(ROW(94:94)-62)/60,0)*3)/60</f>
        <v>0.36700000000000005</v>
      </c>
      <c r="AJ39">
        <f ca="1">(OFFSET($B$61,(ROW(93:93)-61)/60,0)*57+OFFSET($B$62,(ROW(94:94)-62)/60,0)*3)/60</f>
        <v>0.36700000000000005</v>
      </c>
      <c r="AK39">
        <f ca="1">(OFFSET($B$61,(ROW(93:93)-61)/60,0)*57+OFFSET($B$62,(ROW(94:94)-62)/60,0)*3)/60</f>
        <v>0.36700000000000005</v>
      </c>
      <c r="AL39">
        <f ca="1">(OFFSET($B$61,(ROW(93:93)-61)/60,0)*57+OFFSET($B$62,(ROW(94:94)-62)/60,0)*3)/60</f>
        <v>0.36700000000000005</v>
      </c>
      <c r="AM39">
        <f ca="1">(OFFSET($B$61,(ROW(93:93)-61)/60,0)*57+OFFSET($B$62,(ROW(94:94)-62)/60,0)*3)/60</f>
        <v>0.36700000000000005</v>
      </c>
      <c r="AN39">
        <f ca="1">(OFFSET($B$61,(ROW(93:93)-61)/60,0)*57+OFFSET($B$62,(ROW(94:94)-62)/60,0)*3)/60</f>
        <v>0.36700000000000005</v>
      </c>
    </row>
    <row r="40" spans="1:40" x14ac:dyDescent="0.3">
      <c r="A40" s="1">
        <v>44593.458333333336</v>
      </c>
      <c r="B40">
        <v>2.09</v>
      </c>
      <c r="C40">
        <v>32</v>
      </c>
      <c r="F40" s="2">
        <f t="shared" si="0"/>
        <v>0.31527777777777771</v>
      </c>
      <c r="G40">
        <f ca="1">(OFFSET($B$37,(ROW(70:70)-36)/60,0)*56+OFFSET($B$38,(ROW(71:71)-37)/60,0)*4)/60</f>
        <v>0.37933333333333336</v>
      </c>
      <c r="H40">
        <f ca="1">(OFFSET($B$61,(ROW(94:94)-61)/60,0)*56+OFFSET($B$62,(ROW(95:95)-62)/60,0)*4)/60</f>
        <v>0.37933333333333336</v>
      </c>
      <c r="I40">
        <f ca="1">(OFFSET($B$61,(ROW(94:94)-61)/60,0)*56+OFFSET($B$62,(ROW(95:95)-62)/60,0)*4)/60</f>
        <v>0.37933333333333336</v>
      </c>
      <c r="J40">
        <f ca="1">(OFFSET($B$61,(ROW(94:94)-61)/60,0)*56+OFFSET($B$62,(ROW(95:95)-62)/60,0)*4)/60</f>
        <v>0.37933333333333336</v>
      </c>
      <c r="K40">
        <f ca="1">(OFFSET($B$61,(ROW(94:94)-61)/60,0)*56+OFFSET($B$62,(ROW(95:95)-62)/60,0)*4)/60</f>
        <v>0.37933333333333336</v>
      </c>
      <c r="L40">
        <f ca="1">(OFFSET($B$61,(ROW(94:94)-61)/60,0)*56+OFFSET($B$62,(ROW(95:95)-62)/60,0)*4)/60</f>
        <v>0.37933333333333336</v>
      </c>
      <c r="M40">
        <f ca="1">(OFFSET($B$61,(ROW(94:94)-61)/60,0)*56+OFFSET($B$62,(ROW(95:95)-62)/60,0)*4)/60</f>
        <v>0.37933333333333336</v>
      </c>
      <c r="N40">
        <f ca="1">(OFFSET($B$61,(ROW(94:94)-61)/60,0)*56+OFFSET($B$62,(ROW(95:95)-62)/60,0)*4)/60</f>
        <v>0.37933333333333336</v>
      </c>
      <c r="O40">
        <f ca="1">(OFFSET($B$61,(ROW(94:94)-61)/60,0)*56+OFFSET($B$62,(ROW(95:95)-62)/60,0)*4)/60</f>
        <v>0.37933333333333336</v>
      </c>
      <c r="P40">
        <f ca="1">(OFFSET($B$61,(ROW(94:94)-61)/60,0)*56+OFFSET($B$62,(ROW(95:95)-62)/60,0)*4)/60</f>
        <v>0.37933333333333336</v>
      </c>
      <c r="Q40">
        <f ca="1">(OFFSET($B$61,(ROW(94:94)-61)/60,0)*56+OFFSET($B$62,(ROW(95:95)-62)/60,0)*4)/60</f>
        <v>0.37933333333333336</v>
      </c>
      <c r="R40">
        <f ca="1">(OFFSET($B$61,(ROW(94:94)-61)/60,0)*56+OFFSET($B$62,(ROW(95:95)-62)/60,0)*4)/60</f>
        <v>0.37933333333333336</v>
      </c>
      <c r="S40">
        <f ca="1">(OFFSET($B$61,(ROW(94:94)-61)/60,0)*56+OFFSET($B$62,(ROW(95:95)-62)/60,0)*4)/60</f>
        <v>0.37933333333333336</v>
      </c>
      <c r="T40">
        <f ca="1">(OFFSET($B$61,(ROW(94:94)-61)/60,0)*56+OFFSET($B$62,(ROW(95:95)-62)/60,0)*4)/60</f>
        <v>0.37933333333333336</v>
      </c>
      <c r="U40">
        <f ca="1">(OFFSET($B$61,(ROW(94:94)-61)/60,0)*56+OFFSET($B$62,(ROW(95:95)-62)/60,0)*4)/60</f>
        <v>0.37933333333333336</v>
      </c>
      <c r="V40">
        <f ca="1">(OFFSET($B$61,(ROW(94:94)-61)/60,0)*56+OFFSET($B$62,(ROW(95:95)-62)/60,0)*4)/60</f>
        <v>0.37933333333333336</v>
      </c>
      <c r="W40">
        <f ca="1">(OFFSET($B$61,(ROW(94:94)-61)/60,0)*56+OFFSET($B$62,(ROW(95:95)-62)/60,0)*4)/60</f>
        <v>0.37933333333333336</v>
      </c>
      <c r="X40">
        <f ca="1">(OFFSET($B$61,(ROW(94:94)-61)/60,0)*56+OFFSET($B$62,(ROW(95:95)-62)/60,0)*4)/60</f>
        <v>0.37933333333333336</v>
      </c>
      <c r="Y40">
        <f ca="1">(OFFSET($B$61,(ROW(94:94)-61)/60,0)*56+OFFSET($B$62,(ROW(95:95)-62)/60,0)*4)/60</f>
        <v>0.37933333333333336</v>
      </c>
      <c r="Z40">
        <f ca="1">(OFFSET($B$61,(ROW(94:94)-61)/60,0)*56+OFFSET($B$62,(ROW(95:95)-62)/60,0)*4)/60</f>
        <v>0.37933333333333336</v>
      </c>
      <c r="AA40">
        <f ca="1">(OFFSET($B$61,(ROW(94:94)-61)/60,0)*56+OFFSET($B$62,(ROW(95:95)-62)/60,0)*4)/60</f>
        <v>0.37933333333333336</v>
      </c>
      <c r="AB40">
        <f ca="1">(OFFSET($B$61,(ROW(94:94)-61)/60,0)*56+OFFSET($B$62,(ROW(95:95)-62)/60,0)*4)/60</f>
        <v>0.37933333333333336</v>
      </c>
      <c r="AC40">
        <f ca="1">(OFFSET($B$61,(ROW(94:94)-61)/60,0)*56+OFFSET($B$62,(ROW(95:95)-62)/60,0)*4)/60</f>
        <v>0.37933333333333336</v>
      </c>
      <c r="AD40">
        <f ca="1">(OFFSET($B$61,(ROW(94:94)-61)/60,0)*56+OFFSET($B$62,(ROW(95:95)-62)/60,0)*4)/60</f>
        <v>0.37933333333333336</v>
      </c>
      <c r="AE40">
        <f ca="1">(OFFSET($B$61,(ROW(94:94)-61)/60,0)*56+OFFSET($B$62,(ROW(95:95)-62)/60,0)*4)/60</f>
        <v>0.37933333333333336</v>
      </c>
      <c r="AF40">
        <f ca="1">(OFFSET($B$61,(ROW(94:94)-61)/60,0)*56+OFFSET($B$62,(ROW(95:95)-62)/60,0)*4)/60</f>
        <v>0.37933333333333336</v>
      </c>
      <c r="AG40">
        <f ca="1">(OFFSET($B$61,(ROW(94:94)-61)/60,0)*56+OFFSET($B$62,(ROW(95:95)-62)/60,0)*4)/60</f>
        <v>0.37933333333333336</v>
      </c>
      <c r="AH40">
        <f ca="1">(OFFSET($B$61,(ROW(94:94)-61)/60,0)*56+OFFSET($B$62,(ROW(95:95)-62)/60,0)*4)/60</f>
        <v>0.37933333333333336</v>
      </c>
      <c r="AI40">
        <f ca="1">(OFFSET($B$61,(ROW(94:94)-61)/60,0)*56+OFFSET($B$62,(ROW(95:95)-62)/60,0)*4)/60</f>
        <v>0.37933333333333336</v>
      </c>
      <c r="AJ40">
        <f ca="1">(OFFSET($B$61,(ROW(94:94)-61)/60,0)*56+OFFSET($B$62,(ROW(95:95)-62)/60,0)*4)/60</f>
        <v>0.37933333333333336</v>
      </c>
      <c r="AK40">
        <f ca="1">(OFFSET($B$61,(ROW(94:94)-61)/60,0)*56+OFFSET($B$62,(ROW(95:95)-62)/60,0)*4)/60</f>
        <v>0.37933333333333336</v>
      </c>
      <c r="AL40">
        <f ca="1">(OFFSET($B$61,(ROW(94:94)-61)/60,0)*56+OFFSET($B$62,(ROW(95:95)-62)/60,0)*4)/60</f>
        <v>0.37933333333333336</v>
      </c>
      <c r="AM40">
        <f ca="1">(OFFSET($B$61,(ROW(94:94)-61)/60,0)*56+OFFSET($B$62,(ROW(95:95)-62)/60,0)*4)/60</f>
        <v>0.37933333333333336</v>
      </c>
      <c r="AN40">
        <f ca="1">(OFFSET($B$61,(ROW(94:94)-61)/60,0)*56+OFFSET($B$62,(ROW(95:95)-62)/60,0)*4)/60</f>
        <v>0.37933333333333336</v>
      </c>
    </row>
    <row r="41" spans="1:40" x14ac:dyDescent="0.3">
      <c r="A41" s="1">
        <v>44593.5</v>
      </c>
      <c r="B41">
        <v>2.2999999999999998</v>
      </c>
      <c r="C41">
        <v>33</v>
      </c>
      <c r="F41" s="2">
        <f t="shared" si="0"/>
        <v>0.31597222222222215</v>
      </c>
      <c r="G41">
        <f ca="1">(OFFSET($B$37,(ROW(71:71)-36)/60,0)*55+OFFSET($B$38,(ROW(72:72)-37)/60,0)*5)/60</f>
        <v>0.39166666666666672</v>
      </c>
      <c r="H41">
        <f ca="1">(OFFSET($B$61,(ROW(95:95)-61)/60,0)*55+OFFSET($B$62,(ROW(96:96)-62)/60,0)*5)/60</f>
        <v>0.39166666666666672</v>
      </c>
      <c r="I41">
        <f ca="1">(OFFSET($B$61,(ROW(95:95)-61)/60,0)*55+OFFSET($B$62,(ROW(96:96)-62)/60,0)*5)/60</f>
        <v>0.39166666666666672</v>
      </c>
      <c r="J41">
        <f ca="1">(OFFSET($B$61,(ROW(95:95)-61)/60,0)*55+OFFSET($B$62,(ROW(96:96)-62)/60,0)*5)/60</f>
        <v>0.39166666666666672</v>
      </c>
      <c r="K41">
        <f ca="1">(OFFSET($B$61,(ROW(95:95)-61)/60,0)*55+OFFSET($B$62,(ROW(96:96)-62)/60,0)*5)/60</f>
        <v>0.39166666666666672</v>
      </c>
      <c r="L41">
        <f ca="1">(OFFSET($B$61,(ROW(95:95)-61)/60,0)*55+OFFSET($B$62,(ROW(96:96)-62)/60,0)*5)/60</f>
        <v>0.39166666666666672</v>
      </c>
      <c r="M41">
        <f ca="1">(OFFSET($B$61,(ROW(95:95)-61)/60,0)*55+OFFSET($B$62,(ROW(96:96)-62)/60,0)*5)/60</f>
        <v>0.39166666666666672</v>
      </c>
      <c r="N41">
        <f ca="1">(OFFSET($B$61,(ROW(95:95)-61)/60,0)*55+OFFSET($B$62,(ROW(96:96)-62)/60,0)*5)/60</f>
        <v>0.39166666666666672</v>
      </c>
      <c r="O41">
        <f ca="1">(OFFSET($B$61,(ROW(95:95)-61)/60,0)*55+OFFSET($B$62,(ROW(96:96)-62)/60,0)*5)/60</f>
        <v>0.39166666666666672</v>
      </c>
      <c r="P41">
        <f ca="1">(OFFSET($B$61,(ROW(95:95)-61)/60,0)*55+OFFSET($B$62,(ROW(96:96)-62)/60,0)*5)/60</f>
        <v>0.39166666666666672</v>
      </c>
      <c r="Q41">
        <f ca="1">(OFFSET($B$61,(ROW(95:95)-61)/60,0)*55+OFFSET($B$62,(ROW(96:96)-62)/60,0)*5)/60</f>
        <v>0.39166666666666672</v>
      </c>
      <c r="R41">
        <f ca="1">(OFFSET($B$61,(ROW(95:95)-61)/60,0)*55+OFFSET($B$62,(ROW(96:96)-62)/60,0)*5)/60</f>
        <v>0.39166666666666672</v>
      </c>
      <c r="S41">
        <f ca="1">(OFFSET($B$61,(ROW(95:95)-61)/60,0)*55+OFFSET($B$62,(ROW(96:96)-62)/60,0)*5)/60</f>
        <v>0.39166666666666672</v>
      </c>
      <c r="T41">
        <f ca="1">(OFFSET($B$61,(ROW(95:95)-61)/60,0)*55+OFFSET($B$62,(ROW(96:96)-62)/60,0)*5)/60</f>
        <v>0.39166666666666672</v>
      </c>
      <c r="U41">
        <f ca="1">(OFFSET($B$61,(ROW(95:95)-61)/60,0)*55+OFFSET($B$62,(ROW(96:96)-62)/60,0)*5)/60</f>
        <v>0.39166666666666672</v>
      </c>
      <c r="V41">
        <f ca="1">(OFFSET($B$61,(ROW(95:95)-61)/60,0)*55+OFFSET($B$62,(ROW(96:96)-62)/60,0)*5)/60</f>
        <v>0.39166666666666672</v>
      </c>
      <c r="W41">
        <f ca="1">(OFFSET($B$61,(ROW(95:95)-61)/60,0)*55+OFFSET($B$62,(ROW(96:96)-62)/60,0)*5)/60</f>
        <v>0.39166666666666672</v>
      </c>
      <c r="X41">
        <f ca="1">(OFFSET($B$61,(ROW(95:95)-61)/60,0)*55+OFFSET($B$62,(ROW(96:96)-62)/60,0)*5)/60</f>
        <v>0.39166666666666672</v>
      </c>
      <c r="Y41">
        <f ca="1">(OFFSET($B$61,(ROW(95:95)-61)/60,0)*55+OFFSET($B$62,(ROW(96:96)-62)/60,0)*5)/60</f>
        <v>0.39166666666666672</v>
      </c>
      <c r="Z41">
        <f ca="1">(OFFSET($B$61,(ROW(95:95)-61)/60,0)*55+OFFSET($B$62,(ROW(96:96)-62)/60,0)*5)/60</f>
        <v>0.39166666666666672</v>
      </c>
      <c r="AA41">
        <f ca="1">(OFFSET($B$61,(ROW(95:95)-61)/60,0)*55+OFFSET($B$62,(ROW(96:96)-62)/60,0)*5)/60</f>
        <v>0.39166666666666672</v>
      </c>
      <c r="AB41">
        <f ca="1">(OFFSET($B$61,(ROW(95:95)-61)/60,0)*55+OFFSET($B$62,(ROW(96:96)-62)/60,0)*5)/60</f>
        <v>0.39166666666666672</v>
      </c>
      <c r="AC41">
        <f ca="1">(OFFSET($B$61,(ROW(95:95)-61)/60,0)*55+OFFSET($B$62,(ROW(96:96)-62)/60,0)*5)/60</f>
        <v>0.39166666666666672</v>
      </c>
      <c r="AD41">
        <f ca="1">(OFFSET($B$61,(ROW(95:95)-61)/60,0)*55+OFFSET($B$62,(ROW(96:96)-62)/60,0)*5)/60</f>
        <v>0.39166666666666672</v>
      </c>
      <c r="AE41">
        <f ca="1">(OFFSET($B$61,(ROW(95:95)-61)/60,0)*55+OFFSET($B$62,(ROW(96:96)-62)/60,0)*5)/60</f>
        <v>0.39166666666666672</v>
      </c>
      <c r="AF41">
        <f ca="1">(OFFSET($B$61,(ROW(95:95)-61)/60,0)*55+OFFSET($B$62,(ROW(96:96)-62)/60,0)*5)/60</f>
        <v>0.39166666666666672</v>
      </c>
      <c r="AG41">
        <f ca="1">(OFFSET($B$61,(ROW(95:95)-61)/60,0)*55+OFFSET($B$62,(ROW(96:96)-62)/60,0)*5)/60</f>
        <v>0.39166666666666672</v>
      </c>
      <c r="AH41">
        <f ca="1">(OFFSET($B$61,(ROW(95:95)-61)/60,0)*55+OFFSET($B$62,(ROW(96:96)-62)/60,0)*5)/60</f>
        <v>0.39166666666666672</v>
      </c>
      <c r="AI41">
        <f ca="1">(OFFSET($B$61,(ROW(95:95)-61)/60,0)*55+OFFSET($B$62,(ROW(96:96)-62)/60,0)*5)/60</f>
        <v>0.39166666666666672</v>
      </c>
      <c r="AJ41">
        <f ca="1">(OFFSET($B$61,(ROW(95:95)-61)/60,0)*55+OFFSET($B$62,(ROW(96:96)-62)/60,0)*5)/60</f>
        <v>0.39166666666666672</v>
      </c>
      <c r="AK41">
        <f ca="1">(OFFSET($B$61,(ROW(95:95)-61)/60,0)*55+OFFSET($B$62,(ROW(96:96)-62)/60,0)*5)/60</f>
        <v>0.39166666666666672</v>
      </c>
      <c r="AL41">
        <f ca="1">(OFFSET($B$61,(ROW(95:95)-61)/60,0)*55+OFFSET($B$62,(ROW(96:96)-62)/60,0)*5)/60</f>
        <v>0.39166666666666672</v>
      </c>
      <c r="AM41">
        <f ca="1">(OFFSET($B$61,(ROW(95:95)-61)/60,0)*55+OFFSET($B$62,(ROW(96:96)-62)/60,0)*5)/60</f>
        <v>0.39166666666666672</v>
      </c>
      <c r="AN41">
        <f ca="1">(OFFSET($B$61,(ROW(95:95)-61)/60,0)*55+OFFSET($B$62,(ROW(96:96)-62)/60,0)*5)/60</f>
        <v>0.39166666666666672</v>
      </c>
    </row>
    <row r="42" spans="1:40" x14ac:dyDescent="0.3">
      <c r="A42" s="1">
        <v>44593.541666666664</v>
      </c>
      <c r="B42">
        <v>2.25</v>
      </c>
      <c r="C42">
        <v>34</v>
      </c>
      <c r="F42" s="2">
        <f t="shared" si="0"/>
        <v>0.3166666666666666</v>
      </c>
      <c r="G42">
        <f ca="1">(OFFSET($B$37,(ROW(72:72)-36)/60,0)*54+OFFSET($B$38,(ROW(73:73)-37)/60,0)*6)/60</f>
        <v>0.40400000000000003</v>
      </c>
      <c r="H42">
        <f ca="1">(OFFSET($B$61,(ROW(96:96)-61)/60,0)*54+OFFSET($B$62,(ROW(97:97)-62)/60,0)*6)/60</f>
        <v>0.40400000000000003</v>
      </c>
      <c r="I42">
        <f ca="1">(OFFSET($B$61,(ROW(96:96)-61)/60,0)*54+OFFSET($B$62,(ROW(97:97)-62)/60,0)*6)/60</f>
        <v>0.40400000000000003</v>
      </c>
      <c r="J42">
        <f ca="1">(OFFSET($B$61,(ROW(96:96)-61)/60,0)*54+OFFSET($B$62,(ROW(97:97)-62)/60,0)*6)/60</f>
        <v>0.40400000000000003</v>
      </c>
      <c r="K42">
        <f ca="1">(OFFSET($B$61,(ROW(96:96)-61)/60,0)*54+OFFSET($B$62,(ROW(97:97)-62)/60,0)*6)/60</f>
        <v>0.40400000000000003</v>
      </c>
      <c r="L42">
        <f ca="1">(OFFSET($B$61,(ROW(96:96)-61)/60,0)*54+OFFSET($B$62,(ROW(97:97)-62)/60,0)*6)/60</f>
        <v>0.40400000000000003</v>
      </c>
      <c r="M42">
        <f ca="1">(OFFSET($B$61,(ROW(96:96)-61)/60,0)*54+OFFSET($B$62,(ROW(97:97)-62)/60,0)*6)/60</f>
        <v>0.40400000000000003</v>
      </c>
      <c r="N42">
        <f ca="1">(OFFSET($B$61,(ROW(96:96)-61)/60,0)*54+OFFSET($B$62,(ROW(97:97)-62)/60,0)*6)/60</f>
        <v>0.40400000000000003</v>
      </c>
      <c r="O42">
        <f ca="1">(OFFSET($B$61,(ROW(96:96)-61)/60,0)*54+OFFSET($B$62,(ROW(97:97)-62)/60,0)*6)/60</f>
        <v>0.40400000000000003</v>
      </c>
      <c r="P42">
        <f ca="1">(OFFSET($B$61,(ROW(96:96)-61)/60,0)*54+OFFSET($B$62,(ROW(97:97)-62)/60,0)*6)/60</f>
        <v>0.40400000000000003</v>
      </c>
      <c r="Q42">
        <f ca="1">(OFFSET($B$61,(ROW(96:96)-61)/60,0)*54+OFFSET($B$62,(ROW(97:97)-62)/60,0)*6)/60</f>
        <v>0.40400000000000003</v>
      </c>
      <c r="R42">
        <f ca="1">(OFFSET($B$61,(ROW(96:96)-61)/60,0)*54+OFFSET($B$62,(ROW(97:97)-62)/60,0)*6)/60</f>
        <v>0.40400000000000003</v>
      </c>
      <c r="S42">
        <f ca="1">(OFFSET($B$61,(ROW(96:96)-61)/60,0)*54+OFFSET($B$62,(ROW(97:97)-62)/60,0)*6)/60</f>
        <v>0.40400000000000003</v>
      </c>
      <c r="T42">
        <f ca="1">(OFFSET($B$61,(ROW(96:96)-61)/60,0)*54+OFFSET($B$62,(ROW(97:97)-62)/60,0)*6)/60</f>
        <v>0.40400000000000003</v>
      </c>
      <c r="U42">
        <f ca="1">(OFFSET($B$61,(ROW(96:96)-61)/60,0)*54+OFFSET($B$62,(ROW(97:97)-62)/60,0)*6)/60</f>
        <v>0.40400000000000003</v>
      </c>
      <c r="V42">
        <f ca="1">(OFFSET($B$61,(ROW(96:96)-61)/60,0)*54+OFFSET($B$62,(ROW(97:97)-62)/60,0)*6)/60</f>
        <v>0.40400000000000003</v>
      </c>
      <c r="W42">
        <f ca="1">(OFFSET($B$61,(ROW(96:96)-61)/60,0)*54+OFFSET($B$62,(ROW(97:97)-62)/60,0)*6)/60</f>
        <v>0.40400000000000003</v>
      </c>
      <c r="X42">
        <f ca="1">(OFFSET($B$61,(ROW(96:96)-61)/60,0)*54+OFFSET($B$62,(ROW(97:97)-62)/60,0)*6)/60</f>
        <v>0.40400000000000003</v>
      </c>
      <c r="Y42">
        <f ca="1">(OFFSET($B$61,(ROW(96:96)-61)/60,0)*54+OFFSET($B$62,(ROW(97:97)-62)/60,0)*6)/60</f>
        <v>0.40400000000000003</v>
      </c>
      <c r="Z42">
        <f ca="1">(OFFSET($B$61,(ROW(96:96)-61)/60,0)*54+OFFSET($B$62,(ROW(97:97)-62)/60,0)*6)/60</f>
        <v>0.40400000000000003</v>
      </c>
      <c r="AA42">
        <f ca="1">(OFFSET($B$61,(ROW(96:96)-61)/60,0)*54+OFFSET($B$62,(ROW(97:97)-62)/60,0)*6)/60</f>
        <v>0.40400000000000003</v>
      </c>
      <c r="AB42">
        <f ca="1">(OFFSET($B$61,(ROW(96:96)-61)/60,0)*54+OFFSET($B$62,(ROW(97:97)-62)/60,0)*6)/60</f>
        <v>0.40400000000000003</v>
      </c>
      <c r="AC42">
        <f ca="1">(OFFSET($B$61,(ROW(96:96)-61)/60,0)*54+OFFSET($B$62,(ROW(97:97)-62)/60,0)*6)/60</f>
        <v>0.40400000000000003</v>
      </c>
      <c r="AD42">
        <f ca="1">(OFFSET($B$61,(ROW(96:96)-61)/60,0)*54+OFFSET($B$62,(ROW(97:97)-62)/60,0)*6)/60</f>
        <v>0.40400000000000003</v>
      </c>
      <c r="AE42">
        <f ca="1">(OFFSET($B$61,(ROW(96:96)-61)/60,0)*54+OFFSET($B$62,(ROW(97:97)-62)/60,0)*6)/60</f>
        <v>0.40400000000000003</v>
      </c>
      <c r="AF42">
        <f ca="1">(OFFSET($B$61,(ROW(96:96)-61)/60,0)*54+OFFSET($B$62,(ROW(97:97)-62)/60,0)*6)/60</f>
        <v>0.40400000000000003</v>
      </c>
      <c r="AG42">
        <f ca="1">(OFFSET($B$61,(ROW(96:96)-61)/60,0)*54+OFFSET($B$62,(ROW(97:97)-62)/60,0)*6)/60</f>
        <v>0.40400000000000003</v>
      </c>
      <c r="AH42">
        <f ca="1">(OFFSET($B$61,(ROW(96:96)-61)/60,0)*54+OFFSET($B$62,(ROW(97:97)-62)/60,0)*6)/60</f>
        <v>0.40400000000000003</v>
      </c>
      <c r="AI42">
        <f ca="1">(OFFSET($B$61,(ROW(96:96)-61)/60,0)*54+OFFSET($B$62,(ROW(97:97)-62)/60,0)*6)/60</f>
        <v>0.40400000000000003</v>
      </c>
      <c r="AJ42">
        <f ca="1">(OFFSET($B$61,(ROW(96:96)-61)/60,0)*54+OFFSET($B$62,(ROW(97:97)-62)/60,0)*6)/60</f>
        <v>0.40400000000000003</v>
      </c>
      <c r="AK42">
        <f ca="1">(OFFSET($B$61,(ROW(96:96)-61)/60,0)*54+OFFSET($B$62,(ROW(97:97)-62)/60,0)*6)/60</f>
        <v>0.40400000000000003</v>
      </c>
      <c r="AL42">
        <f ca="1">(OFFSET($B$61,(ROW(96:96)-61)/60,0)*54+OFFSET($B$62,(ROW(97:97)-62)/60,0)*6)/60</f>
        <v>0.40400000000000003</v>
      </c>
      <c r="AM42">
        <f ca="1">(OFFSET($B$61,(ROW(96:96)-61)/60,0)*54+OFFSET($B$62,(ROW(97:97)-62)/60,0)*6)/60</f>
        <v>0.40400000000000003</v>
      </c>
      <c r="AN42">
        <f ca="1">(OFFSET($B$61,(ROW(96:96)-61)/60,0)*54+OFFSET($B$62,(ROW(97:97)-62)/60,0)*6)/60</f>
        <v>0.40400000000000003</v>
      </c>
    </row>
    <row r="43" spans="1:40" x14ac:dyDescent="0.3">
      <c r="A43" s="1">
        <v>44593.583333333336</v>
      </c>
      <c r="B43">
        <v>1.95</v>
      </c>
      <c r="C43">
        <v>35</v>
      </c>
      <c r="F43" s="2">
        <f t="shared" si="0"/>
        <v>0.31736111111111104</v>
      </c>
      <c r="G43">
        <f ca="1">(OFFSET($B$37,(ROW(73:73)-36)/60,0)*53+OFFSET($B$38,(ROW(74:74)-37)/60,0)*7)/60</f>
        <v>0.41633333333333339</v>
      </c>
      <c r="H43">
        <f ca="1">(OFFSET($B$61,(ROW(97:97)-61)/60,0)*53+OFFSET($B$62,(ROW(98:98)-62)/60,0)*7)/60</f>
        <v>0.41633333333333339</v>
      </c>
      <c r="I43">
        <f ca="1">(OFFSET($B$61,(ROW(97:97)-61)/60,0)*53+OFFSET($B$62,(ROW(98:98)-62)/60,0)*7)/60</f>
        <v>0.41633333333333339</v>
      </c>
      <c r="J43">
        <f ca="1">(OFFSET($B$61,(ROW(97:97)-61)/60,0)*53+OFFSET($B$62,(ROW(98:98)-62)/60,0)*7)/60</f>
        <v>0.41633333333333339</v>
      </c>
      <c r="K43">
        <f ca="1">(OFFSET($B$61,(ROW(97:97)-61)/60,0)*53+OFFSET($B$62,(ROW(98:98)-62)/60,0)*7)/60</f>
        <v>0.41633333333333339</v>
      </c>
      <c r="L43">
        <f ca="1">(OFFSET($B$61,(ROW(97:97)-61)/60,0)*53+OFFSET($B$62,(ROW(98:98)-62)/60,0)*7)/60</f>
        <v>0.41633333333333339</v>
      </c>
      <c r="M43">
        <f ca="1">(OFFSET($B$61,(ROW(97:97)-61)/60,0)*53+OFFSET($B$62,(ROW(98:98)-62)/60,0)*7)/60</f>
        <v>0.41633333333333339</v>
      </c>
      <c r="N43">
        <f ca="1">(OFFSET($B$61,(ROW(97:97)-61)/60,0)*53+OFFSET($B$62,(ROW(98:98)-62)/60,0)*7)/60</f>
        <v>0.41633333333333339</v>
      </c>
      <c r="O43">
        <f ca="1">(OFFSET($B$61,(ROW(97:97)-61)/60,0)*53+OFFSET($B$62,(ROW(98:98)-62)/60,0)*7)/60</f>
        <v>0.41633333333333339</v>
      </c>
      <c r="P43">
        <f ca="1">(OFFSET($B$61,(ROW(97:97)-61)/60,0)*53+OFFSET($B$62,(ROW(98:98)-62)/60,0)*7)/60</f>
        <v>0.41633333333333339</v>
      </c>
      <c r="Q43">
        <f ca="1">(OFFSET($B$61,(ROW(97:97)-61)/60,0)*53+OFFSET($B$62,(ROW(98:98)-62)/60,0)*7)/60</f>
        <v>0.41633333333333339</v>
      </c>
      <c r="R43">
        <f ca="1">(OFFSET($B$61,(ROW(97:97)-61)/60,0)*53+OFFSET($B$62,(ROW(98:98)-62)/60,0)*7)/60</f>
        <v>0.41633333333333339</v>
      </c>
      <c r="S43">
        <f ca="1">(OFFSET($B$61,(ROW(97:97)-61)/60,0)*53+OFFSET($B$62,(ROW(98:98)-62)/60,0)*7)/60</f>
        <v>0.41633333333333339</v>
      </c>
      <c r="T43">
        <f ca="1">(OFFSET($B$61,(ROW(97:97)-61)/60,0)*53+OFFSET($B$62,(ROW(98:98)-62)/60,0)*7)/60</f>
        <v>0.41633333333333339</v>
      </c>
      <c r="U43">
        <f ca="1">(OFFSET($B$61,(ROW(97:97)-61)/60,0)*53+OFFSET($B$62,(ROW(98:98)-62)/60,0)*7)/60</f>
        <v>0.41633333333333339</v>
      </c>
      <c r="V43">
        <f ca="1">(OFFSET($B$61,(ROW(97:97)-61)/60,0)*53+OFFSET($B$62,(ROW(98:98)-62)/60,0)*7)/60</f>
        <v>0.41633333333333339</v>
      </c>
      <c r="W43">
        <f ca="1">(OFFSET($B$61,(ROW(97:97)-61)/60,0)*53+OFFSET($B$62,(ROW(98:98)-62)/60,0)*7)/60</f>
        <v>0.41633333333333339</v>
      </c>
      <c r="X43">
        <f ca="1">(OFFSET($B$61,(ROW(97:97)-61)/60,0)*53+OFFSET($B$62,(ROW(98:98)-62)/60,0)*7)/60</f>
        <v>0.41633333333333339</v>
      </c>
      <c r="Y43">
        <f ca="1">(OFFSET($B$61,(ROW(97:97)-61)/60,0)*53+OFFSET($B$62,(ROW(98:98)-62)/60,0)*7)/60</f>
        <v>0.41633333333333339</v>
      </c>
      <c r="Z43">
        <f ca="1">(OFFSET($B$61,(ROW(97:97)-61)/60,0)*53+OFFSET($B$62,(ROW(98:98)-62)/60,0)*7)/60</f>
        <v>0.41633333333333339</v>
      </c>
      <c r="AA43">
        <f ca="1">(OFFSET($B$61,(ROW(97:97)-61)/60,0)*53+OFFSET($B$62,(ROW(98:98)-62)/60,0)*7)/60</f>
        <v>0.41633333333333339</v>
      </c>
      <c r="AB43">
        <f ca="1">(OFFSET($B$61,(ROW(97:97)-61)/60,0)*53+OFFSET($B$62,(ROW(98:98)-62)/60,0)*7)/60</f>
        <v>0.41633333333333339</v>
      </c>
      <c r="AC43">
        <f ca="1">(OFFSET($B$61,(ROW(97:97)-61)/60,0)*53+OFFSET($B$62,(ROW(98:98)-62)/60,0)*7)/60</f>
        <v>0.41633333333333339</v>
      </c>
      <c r="AD43">
        <f ca="1">(OFFSET($B$61,(ROW(97:97)-61)/60,0)*53+OFFSET($B$62,(ROW(98:98)-62)/60,0)*7)/60</f>
        <v>0.41633333333333339</v>
      </c>
      <c r="AE43">
        <f ca="1">(OFFSET($B$61,(ROW(97:97)-61)/60,0)*53+OFFSET($B$62,(ROW(98:98)-62)/60,0)*7)/60</f>
        <v>0.41633333333333339</v>
      </c>
      <c r="AF43">
        <f ca="1">(OFFSET($B$61,(ROW(97:97)-61)/60,0)*53+OFFSET($B$62,(ROW(98:98)-62)/60,0)*7)/60</f>
        <v>0.41633333333333339</v>
      </c>
      <c r="AG43">
        <f ca="1">(OFFSET($B$61,(ROW(97:97)-61)/60,0)*53+OFFSET($B$62,(ROW(98:98)-62)/60,0)*7)/60</f>
        <v>0.41633333333333339</v>
      </c>
      <c r="AH43">
        <f ca="1">(OFFSET($B$61,(ROW(97:97)-61)/60,0)*53+OFFSET($B$62,(ROW(98:98)-62)/60,0)*7)/60</f>
        <v>0.41633333333333339</v>
      </c>
      <c r="AI43">
        <f ca="1">(OFFSET($B$61,(ROW(97:97)-61)/60,0)*53+OFFSET($B$62,(ROW(98:98)-62)/60,0)*7)/60</f>
        <v>0.41633333333333339</v>
      </c>
      <c r="AJ43">
        <f ca="1">(OFFSET($B$61,(ROW(97:97)-61)/60,0)*53+OFFSET($B$62,(ROW(98:98)-62)/60,0)*7)/60</f>
        <v>0.41633333333333339</v>
      </c>
      <c r="AK43">
        <f ca="1">(OFFSET($B$61,(ROW(97:97)-61)/60,0)*53+OFFSET($B$62,(ROW(98:98)-62)/60,0)*7)/60</f>
        <v>0.41633333333333339</v>
      </c>
      <c r="AL43">
        <f ca="1">(OFFSET($B$61,(ROW(97:97)-61)/60,0)*53+OFFSET($B$62,(ROW(98:98)-62)/60,0)*7)/60</f>
        <v>0.41633333333333339</v>
      </c>
      <c r="AM43">
        <f ca="1">(OFFSET($B$61,(ROW(97:97)-61)/60,0)*53+OFFSET($B$62,(ROW(98:98)-62)/60,0)*7)/60</f>
        <v>0.41633333333333339</v>
      </c>
      <c r="AN43">
        <f ca="1">(OFFSET($B$61,(ROW(97:97)-61)/60,0)*53+OFFSET($B$62,(ROW(98:98)-62)/60,0)*7)/60</f>
        <v>0.41633333333333339</v>
      </c>
    </row>
    <row r="44" spans="1:40" x14ac:dyDescent="0.3">
      <c r="A44" s="1">
        <v>44593.625</v>
      </c>
      <c r="B44">
        <v>1.49</v>
      </c>
      <c r="C44">
        <v>36</v>
      </c>
      <c r="F44" s="2">
        <f t="shared" si="0"/>
        <v>0.31805555555555548</v>
      </c>
      <c r="G44">
        <f ca="1">(OFFSET($B$37,(ROW(74:74)-36)/60,0)*52+OFFSET($B$38,(ROW(75:75)-37)/60,0)*8)/60</f>
        <v>0.42866666666666664</v>
      </c>
      <c r="H44">
        <f ca="1">(OFFSET($B$61,(ROW(98:98)-61)/60,0)*52+OFFSET($B$62,(ROW(99:99)-62)/60,0)*8)/60</f>
        <v>0.42866666666666664</v>
      </c>
      <c r="I44">
        <f ca="1">(OFFSET($B$61,(ROW(98:98)-61)/60,0)*52+OFFSET($B$62,(ROW(99:99)-62)/60,0)*8)/60</f>
        <v>0.42866666666666664</v>
      </c>
      <c r="J44">
        <f ca="1">(OFFSET($B$61,(ROW(98:98)-61)/60,0)*52+OFFSET($B$62,(ROW(99:99)-62)/60,0)*8)/60</f>
        <v>0.42866666666666664</v>
      </c>
      <c r="K44">
        <f ca="1">(OFFSET($B$61,(ROW(98:98)-61)/60,0)*52+OFFSET($B$62,(ROW(99:99)-62)/60,0)*8)/60</f>
        <v>0.42866666666666664</v>
      </c>
      <c r="L44">
        <f ca="1">(OFFSET($B$61,(ROW(98:98)-61)/60,0)*52+OFFSET($B$62,(ROW(99:99)-62)/60,0)*8)/60</f>
        <v>0.42866666666666664</v>
      </c>
      <c r="M44">
        <f ca="1">(OFFSET($B$61,(ROW(98:98)-61)/60,0)*52+OFFSET($B$62,(ROW(99:99)-62)/60,0)*8)/60</f>
        <v>0.42866666666666664</v>
      </c>
      <c r="N44">
        <f ca="1">(OFFSET($B$61,(ROW(98:98)-61)/60,0)*52+OFFSET($B$62,(ROW(99:99)-62)/60,0)*8)/60</f>
        <v>0.42866666666666664</v>
      </c>
      <c r="O44">
        <f ca="1">(OFFSET($B$61,(ROW(98:98)-61)/60,0)*52+OFFSET($B$62,(ROW(99:99)-62)/60,0)*8)/60</f>
        <v>0.42866666666666664</v>
      </c>
      <c r="P44">
        <f ca="1">(OFFSET($B$61,(ROW(98:98)-61)/60,0)*52+OFFSET($B$62,(ROW(99:99)-62)/60,0)*8)/60</f>
        <v>0.42866666666666664</v>
      </c>
      <c r="Q44">
        <f ca="1">(OFFSET($B$61,(ROW(98:98)-61)/60,0)*52+OFFSET($B$62,(ROW(99:99)-62)/60,0)*8)/60</f>
        <v>0.42866666666666664</v>
      </c>
      <c r="R44">
        <f ca="1">(OFFSET($B$61,(ROW(98:98)-61)/60,0)*52+OFFSET($B$62,(ROW(99:99)-62)/60,0)*8)/60</f>
        <v>0.42866666666666664</v>
      </c>
      <c r="S44">
        <f ca="1">(OFFSET($B$61,(ROW(98:98)-61)/60,0)*52+OFFSET($B$62,(ROW(99:99)-62)/60,0)*8)/60</f>
        <v>0.42866666666666664</v>
      </c>
      <c r="T44">
        <f ca="1">(OFFSET($B$61,(ROW(98:98)-61)/60,0)*52+OFFSET($B$62,(ROW(99:99)-62)/60,0)*8)/60</f>
        <v>0.42866666666666664</v>
      </c>
      <c r="U44">
        <f ca="1">(OFFSET($B$61,(ROW(98:98)-61)/60,0)*52+OFFSET($B$62,(ROW(99:99)-62)/60,0)*8)/60</f>
        <v>0.42866666666666664</v>
      </c>
      <c r="V44">
        <f ca="1">(OFFSET($B$61,(ROW(98:98)-61)/60,0)*52+OFFSET($B$62,(ROW(99:99)-62)/60,0)*8)/60</f>
        <v>0.42866666666666664</v>
      </c>
      <c r="W44">
        <f ca="1">(OFFSET($B$61,(ROW(98:98)-61)/60,0)*52+OFFSET($B$62,(ROW(99:99)-62)/60,0)*8)/60</f>
        <v>0.42866666666666664</v>
      </c>
      <c r="X44">
        <f ca="1">(OFFSET($B$61,(ROW(98:98)-61)/60,0)*52+OFFSET($B$62,(ROW(99:99)-62)/60,0)*8)/60</f>
        <v>0.42866666666666664</v>
      </c>
      <c r="Y44">
        <f ca="1">(OFFSET($B$61,(ROW(98:98)-61)/60,0)*52+OFFSET($B$62,(ROW(99:99)-62)/60,0)*8)/60</f>
        <v>0.42866666666666664</v>
      </c>
      <c r="Z44">
        <f ca="1">(OFFSET($B$61,(ROW(98:98)-61)/60,0)*52+OFFSET($B$62,(ROW(99:99)-62)/60,0)*8)/60</f>
        <v>0.42866666666666664</v>
      </c>
      <c r="AA44">
        <f ca="1">(OFFSET($B$61,(ROW(98:98)-61)/60,0)*52+OFFSET($B$62,(ROW(99:99)-62)/60,0)*8)/60</f>
        <v>0.42866666666666664</v>
      </c>
      <c r="AB44">
        <f ca="1">(OFFSET($B$61,(ROW(98:98)-61)/60,0)*52+OFFSET($B$62,(ROW(99:99)-62)/60,0)*8)/60</f>
        <v>0.42866666666666664</v>
      </c>
      <c r="AC44">
        <f ca="1">(OFFSET($B$61,(ROW(98:98)-61)/60,0)*52+OFFSET($B$62,(ROW(99:99)-62)/60,0)*8)/60</f>
        <v>0.42866666666666664</v>
      </c>
      <c r="AD44">
        <f ca="1">(OFFSET($B$61,(ROW(98:98)-61)/60,0)*52+OFFSET($B$62,(ROW(99:99)-62)/60,0)*8)/60</f>
        <v>0.42866666666666664</v>
      </c>
      <c r="AE44">
        <f ca="1">(OFFSET($B$61,(ROW(98:98)-61)/60,0)*52+OFFSET($B$62,(ROW(99:99)-62)/60,0)*8)/60</f>
        <v>0.42866666666666664</v>
      </c>
      <c r="AF44">
        <f ca="1">(OFFSET($B$61,(ROW(98:98)-61)/60,0)*52+OFFSET($B$62,(ROW(99:99)-62)/60,0)*8)/60</f>
        <v>0.42866666666666664</v>
      </c>
      <c r="AG44">
        <f ca="1">(OFFSET($B$61,(ROW(98:98)-61)/60,0)*52+OFFSET($B$62,(ROW(99:99)-62)/60,0)*8)/60</f>
        <v>0.42866666666666664</v>
      </c>
      <c r="AH44">
        <f ca="1">(OFFSET($B$61,(ROW(98:98)-61)/60,0)*52+OFFSET($B$62,(ROW(99:99)-62)/60,0)*8)/60</f>
        <v>0.42866666666666664</v>
      </c>
      <c r="AI44">
        <f ca="1">(OFFSET($B$61,(ROW(98:98)-61)/60,0)*52+OFFSET($B$62,(ROW(99:99)-62)/60,0)*8)/60</f>
        <v>0.42866666666666664</v>
      </c>
      <c r="AJ44">
        <f ca="1">(OFFSET($B$61,(ROW(98:98)-61)/60,0)*52+OFFSET($B$62,(ROW(99:99)-62)/60,0)*8)/60</f>
        <v>0.42866666666666664</v>
      </c>
      <c r="AK44">
        <f ca="1">(OFFSET($B$61,(ROW(98:98)-61)/60,0)*52+OFFSET($B$62,(ROW(99:99)-62)/60,0)*8)/60</f>
        <v>0.42866666666666664</v>
      </c>
      <c r="AL44">
        <f ca="1">(OFFSET($B$61,(ROW(98:98)-61)/60,0)*52+OFFSET($B$62,(ROW(99:99)-62)/60,0)*8)/60</f>
        <v>0.42866666666666664</v>
      </c>
      <c r="AM44">
        <f ca="1">(OFFSET($B$61,(ROW(98:98)-61)/60,0)*52+OFFSET($B$62,(ROW(99:99)-62)/60,0)*8)/60</f>
        <v>0.42866666666666664</v>
      </c>
      <c r="AN44">
        <f ca="1">(OFFSET($B$61,(ROW(98:98)-61)/60,0)*52+OFFSET($B$62,(ROW(99:99)-62)/60,0)*8)/60</f>
        <v>0.42866666666666664</v>
      </c>
    </row>
    <row r="45" spans="1:40" x14ac:dyDescent="0.3">
      <c r="A45" s="1">
        <v>44593.666666666664</v>
      </c>
      <c r="B45">
        <v>0.86</v>
      </c>
      <c r="C45">
        <v>37</v>
      </c>
      <c r="F45" s="2">
        <f t="shared" si="0"/>
        <v>0.31874999999999992</v>
      </c>
      <c r="G45">
        <f ca="1">(OFFSET($B$37,(ROW(75:75)-36)/60,0)*51+OFFSET($B$38,(ROW(76:76)-37)/60,0)*9)/60</f>
        <v>0.441</v>
      </c>
      <c r="H45">
        <f ca="1">(OFFSET($B$61,(ROW(99:99)-61)/60,0)*51+OFFSET($B$62,(ROW(100:100)-62)/60,0)*9)/60</f>
        <v>0.441</v>
      </c>
      <c r="I45">
        <f ca="1">(OFFSET($B$61,(ROW(99:99)-61)/60,0)*51+OFFSET($B$62,(ROW(100:100)-62)/60,0)*9)/60</f>
        <v>0.441</v>
      </c>
      <c r="J45">
        <f ca="1">(OFFSET($B$61,(ROW(99:99)-61)/60,0)*51+OFFSET($B$62,(ROW(100:100)-62)/60,0)*9)/60</f>
        <v>0.441</v>
      </c>
      <c r="K45">
        <f ca="1">(OFFSET($B$61,(ROW(99:99)-61)/60,0)*51+OFFSET($B$62,(ROW(100:100)-62)/60,0)*9)/60</f>
        <v>0.441</v>
      </c>
      <c r="L45">
        <f ca="1">(OFFSET($B$61,(ROW(99:99)-61)/60,0)*51+OFFSET($B$62,(ROW(100:100)-62)/60,0)*9)/60</f>
        <v>0.441</v>
      </c>
      <c r="M45">
        <f ca="1">(OFFSET($B$61,(ROW(99:99)-61)/60,0)*51+OFFSET($B$62,(ROW(100:100)-62)/60,0)*9)/60</f>
        <v>0.441</v>
      </c>
      <c r="N45">
        <f ca="1">(OFFSET($B$61,(ROW(99:99)-61)/60,0)*51+OFFSET($B$62,(ROW(100:100)-62)/60,0)*9)/60</f>
        <v>0.441</v>
      </c>
      <c r="O45">
        <f ca="1">(OFFSET($B$61,(ROW(99:99)-61)/60,0)*51+OFFSET($B$62,(ROW(100:100)-62)/60,0)*9)/60</f>
        <v>0.441</v>
      </c>
      <c r="P45">
        <f ca="1">(OFFSET($B$61,(ROW(99:99)-61)/60,0)*51+OFFSET($B$62,(ROW(100:100)-62)/60,0)*9)/60</f>
        <v>0.441</v>
      </c>
      <c r="Q45">
        <f ca="1">(OFFSET($B$61,(ROW(99:99)-61)/60,0)*51+OFFSET($B$62,(ROW(100:100)-62)/60,0)*9)/60</f>
        <v>0.441</v>
      </c>
      <c r="R45">
        <f ca="1">(OFFSET($B$61,(ROW(99:99)-61)/60,0)*51+OFFSET($B$62,(ROW(100:100)-62)/60,0)*9)/60</f>
        <v>0.441</v>
      </c>
      <c r="S45">
        <f ca="1">(OFFSET($B$61,(ROW(99:99)-61)/60,0)*51+OFFSET($B$62,(ROW(100:100)-62)/60,0)*9)/60</f>
        <v>0.441</v>
      </c>
      <c r="T45">
        <f ca="1">(OFFSET($B$61,(ROW(99:99)-61)/60,0)*51+OFFSET($B$62,(ROW(100:100)-62)/60,0)*9)/60</f>
        <v>0.441</v>
      </c>
      <c r="U45">
        <f ca="1">(OFFSET($B$61,(ROW(99:99)-61)/60,0)*51+OFFSET($B$62,(ROW(100:100)-62)/60,0)*9)/60</f>
        <v>0.441</v>
      </c>
      <c r="V45">
        <f ca="1">(OFFSET($B$61,(ROW(99:99)-61)/60,0)*51+OFFSET($B$62,(ROW(100:100)-62)/60,0)*9)/60</f>
        <v>0.441</v>
      </c>
      <c r="W45">
        <f ca="1">(OFFSET($B$61,(ROW(99:99)-61)/60,0)*51+OFFSET($B$62,(ROW(100:100)-62)/60,0)*9)/60</f>
        <v>0.441</v>
      </c>
      <c r="X45">
        <f ca="1">(OFFSET($B$61,(ROW(99:99)-61)/60,0)*51+OFFSET($B$62,(ROW(100:100)-62)/60,0)*9)/60</f>
        <v>0.441</v>
      </c>
      <c r="Y45">
        <f ca="1">(OFFSET($B$61,(ROW(99:99)-61)/60,0)*51+OFFSET($B$62,(ROW(100:100)-62)/60,0)*9)/60</f>
        <v>0.441</v>
      </c>
      <c r="Z45">
        <f ca="1">(OFFSET($B$61,(ROW(99:99)-61)/60,0)*51+OFFSET($B$62,(ROW(100:100)-62)/60,0)*9)/60</f>
        <v>0.441</v>
      </c>
      <c r="AA45">
        <f ca="1">(OFFSET($B$61,(ROW(99:99)-61)/60,0)*51+OFFSET($B$62,(ROW(100:100)-62)/60,0)*9)/60</f>
        <v>0.441</v>
      </c>
      <c r="AB45">
        <f ca="1">(OFFSET($B$61,(ROW(99:99)-61)/60,0)*51+OFFSET($B$62,(ROW(100:100)-62)/60,0)*9)/60</f>
        <v>0.441</v>
      </c>
      <c r="AC45">
        <f ca="1">(OFFSET($B$61,(ROW(99:99)-61)/60,0)*51+OFFSET($B$62,(ROW(100:100)-62)/60,0)*9)/60</f>
        <v>0.441</v>
      </c>
      <c r="AD45">
        <f ca="1">(OFFSET($B$61,(ROW(99:99)-61)/60,0)*51+OFFSET($B$62,(ROW(100:100)-62)/60,0)*9)/60</f>
        <v>0.441</v>
      </c>
      <c r="AE45">
        <f ca="1">(OFFSET($B$61,(ROW(99:99)-61)/60,0)*51+OFFSET($B$62,(ROW(100:100)-62)/60,0)*9)/60</f>
        <v>0.441</v>
      </c>
      <c r="AF45">
        <f ca="1">(OFFSET($B$61,(ROW(99:99)-61)/60,0)*51+OFFSET($B$62,(ROW(100:100)-62)/60,0)*9)/60</f>
        <v>0.441</v>
      </c>
      <c r="AG45">
        <f ca="1">(OFFSET($B$61,(ROW(99:99)-61)/60,0)*51+OFFSET($B$62,(ROW(100:100)-62)/60,0)*9)/60</f>
        <v>0.441</v>
      </c>
      <c r="AH45">
        <f ca="1">(OFFSET($B$61,(ROW(99:99)-61)/60,0)*51+OFFSET($B$62,(ROW(100:100)-62)/60,0)*9)/60</f>
        <v>0.441</v>
      </c>
      <c r="AI45">
        <f ca="1">(OFFSET($B$61,(ROW(99:99)-61)/60,0)*51+OFFSET($B$62,(ROW(100:100)-62)/60,0)*9)/60</f>
        <v>0.441</v>
      </c>
      <c r="AJ45">
        <f ca="1">(OFFSET($B$61,(ROW(99:99)-61)/60,0)*51+OFFSET($B$62,(ROW(100:100)-62)/60,0)*9)/60</f>
        <v>0.441</v>
      </c>
      <c r="AK45">
        <f ca="1">(OFFSET($B$61,(ROW(99:99)-61)/60,0)*51+OFFSET($B$62,(ROW(100:100)-62)/60,0)*9)/60</f>
        <v>0.441</v>
      </c>
      <c r="AL45">
        <f ca="1">(OFFSET($B$61,(ROW(99:99)-61)/60,0)*51+OFFSET($B$62,(ROW(100:100)-62)/60,0)*9)/60</f>
        <v>0.441</v>
      </c>
      <c r="AM45">
        <f ca="1">(OFFSET($B$61,(ROW(99:99)-61)/60,0)*51+OFFSET($B$62,(ROW(100:100)-62)/60,0)*9)/60</f>
        <v>0.441</v>
      </c>
      <c r="AN45">
        <f ca="1">(OFFSET($B$61,(ROW(99:99)-61)/60,0)*51+OFFSET($B$62,(ROW(100:100)-62)/60,0)*9)/60</f>
        <v>0.441</v>
      </c>
    </row>
    <row r="46" spans="1:40" x14ac:dyDescent="0.3">
      <c r="A46" s="1">
        <v>44593.708333333336</v>
      </c>
      <c r="B46">
        <v>0.24</v>
      </c>
      <c r="C46">
        <v>38</v>
      </c>
      <c r="F46" s="2">
        <f t="shared" si="0"/>
        <v>0.31944444444444436</v>
      </c>
      <c r="G46">
        <f ca="1">(OFFSET($B$37,(ROW(76:76)-36)/60,0)*50+OFFSET($B$38,(ROW(77:77)-37)/60,0)*10)/60</f>
        <v>0.45333333333333337</v>
      </c>
      <c r="H46">
        <f ca="1">(OFFSET($B$61,(ROW(100:100)-61)/60,0)*50+OFFSET($B$62,(ROW(101:101)-62)/60,0)*10)/60</f>
        <v>0.45333333333333337</v>
      </c>
      <c r="I46">
        <f ca="1">(OFFSET($B$61,(ROW(100:100)-61)/60,0)*50+OFFSET($B$62,(ROW(101:101)-62)/60,0)*10)/60</f>
        <v>0.45333333333333337</v>
      </c>
      <c r="J46">
        <f ca="1">(OFFSET($B$61,(ROW(100:100)-61)/60,0)*50+OFFSET($B$62,(ROW(101:101)-62)/60,0)*10)/60</f>
        <v>0.45333333333333337</v>
      </c>
      <c r="K46">
        <f ca="1">(OFFSET($B$61,(ROW(100:100)-61)/60,0)*50+OFFSET($B$62,(ROW(101:101)-62)/60,0)*10)/60</f>
        <v>0.45333333333333337</v>
      </c>
      <c r="L46">
        <f ca="1">(OFFSET($B$61,(ROW(100:100)-61)/60,0)*50+OFFSET($B$62,(ROW(101:101)-62)/60,0)*10)/60</f>
        <v>0.45333333333333337</v>
      </c>
      <c r="M46">
        <f ca="1">(OFFSET($B$61,(ROW(100:100)-61)/60,0)*50+OFFSET($B$62,(ROW(101:101)-62)/60,0)*10)/60</f>
        <v>0.45333333333333337</v>
      </c>
      <c r="N46">
        <f ca="1">(OFFSET($B$61,(ROW(100:100)-61)/60,0)*50+OFFSET($B$62,(ROW(101:101)-62)/60,0)*10)/60</f>
        <v>0.45333333333333337</v>
      </c>
      <c r="O46">
        <f ca="1">(OFFSET($B$61,(ROW(100:100)-61)/60,0)*50+OFFSET($B$62,(ROW(101:101)-62)/60,0)*10)/60</f>
        <v>0.45333333333333337</v>
      </c>
      <c r="P46">
        <f ca="1">(OFFSET($B$61,(ROW(100:100)-61)/60,0)*50+OFFSET($B$62,(ROW(101:101)-62)/60,0)*10)/60</f>
        <v>0.45333333333333337</v>
      </c>
      <c r="Q46">
        <f ca="1">(OFFSET($B$61,(ROW(100:100)-61)/60,0)*50+OFFSET($B$62,(ROW(101:101)-62)/60,0)*10)/60</f>
        <v>0.45333333333333337</v>
      </c>
      <c r="R46">
        <f ca="1">(OFFSET($B$61,(ROW(100:100)-61)/60,0)*50+OFFSET($B$62,(ROW(101:101)-62)/60,0)*10)/60</f>
        <v>0.45333333333333337</v>
      </c>
      <c r="S46">
        <f ca="1">(OFFSET($B$61,(ROW(100:100)-61)/60,0)*50+OFFSET($B$62,(ROW(101:101)-62)/60,0)*10)/60</f>
        <v>0.45333333333333337</v>
      </c>
      <c r="T46">
        <f ca="1">(OFFSET($B$61,(ROW(100:100)-61)/60,0)*50+OFFSET($B$62,(ROW(101:101)-62)/60,0)*10)/60</f>
        <v>0.45333333333333337</v>
      </c>
      <c r="U46">
        <f ca="1">(OFFSET($B$61,(ROW(100:100)-61)/60,0)*50+OFFSET($B$62,(ROW(101:101)-62)/60,0)*10)/60</f>
        <v>0.45333333333333337</v>
      </c>
      <c r="V46">
        <f ca="1">(OFFSET($B$61,(ROW(100:100)-61)/60,0)*50+OFFSET($B$62,(ROW(101:101)-62)/60,0)*10)/60</f>
        <v>0.45333333333333337</v>
      </c>
      <c r="W46">
        <f ca="1">(OFFSET($B$61,(ROW(100:100)-61)/60,0)*50+OFFSET($B$62,(ROW(101:101)-62)/60,0)*10)/60</f>
        <v>0.45333333333333337</v>
      </c>
      <c r="X46">
        <f ca="1">(OFFSET($B$61,(ROW(100:100)-61)/60,0)*50+OFFSET($B$62,(ROW(101:101)-62)/60,0)*10)/60</f>
        <v>0.45333333333333337</v>
      </c>
      <c r="Y46">
        <f ca="1">(OFFSET($B$61,(ROW(100:100)-61)/60,0)*50+OFFSET($B$62,(ROW(101:101)-62)/60,0)*10)/60</f>
        <v>0.45333333333333337</v>
      </c>
      <c r="Z46">
        <f ca="1">(OFFSET($B$61,(ROW(100:100)-61)/60,0)*50+OFFSET($B$62,(ROW(101:101)-62)/60,0)*10)/60</f>
        <v>0.45333333333333337</v>
      </c>
      <c r="AA46">
        <f ca="1">(OFFSET($B$61,(ROW(100:100)-61)/60,0)*50+OFFSET($B$62,(ROW(101:101)-62)/60,0)*10)/60</f>
        <v>0.45333333333333337</v>
      </c>
      <c r="AB46">
        <f ca="1">(OFFSET($B$61,(ROW(100:100)-61)/60,0)*50+OFFSET($B$62,(ROW(101:101)-62)/60,0)*10)/60</f>
        <v>0.45333333333333337</v>
      </c>
      <c r="AC46">
        <f ca="1">(OFFSET($B$61,(ROW(100:100)-61)/60,0)*50+OFFSET($B$62,(ROW(101:101)-62)/60,0)*10)/60</f>
        <v>0.45333333333333337</v>
      </c>
      <c r="AD46">
        <f ca="1">(OFFSET($B$61,(ROW(100:100)-61)/60,0)*50+OFFSET($B$62,(ROW(101:101)-62)/60,0)*10)/60</f>
        <v>0.45333333333333337</v>
      </c>
      <c r="AE46">
        <f ca="1">(OFFSET($B$61,(ROW(100:100)-61)/60,0)*50+OFFSET($B$62,(ROW(101:101)-62)/60,0)*10)/60</f>
        <v>0.45333333333333337</v>
      </c>
      <c r="AF46">
        <f ca="1">(OFFSET($B$61,(ROW(100:100)-61)/60,0)*50+OFFSET($B$62,(ROW(101:101)-62)/60,0)*10)/60</f>
        <v>0.45333333333333337</v>
      </c>
      <c r="AG46">
        <f ca="1">(OFFSET($B$61,(ROW(100:100)-61)/60,0)*50+OFFSET($B$62,(ROW(101:101)-62)/60,0)*10)/60</f>
        <v>0.45333333333333337</v>
      </c>
      <c r="AH46">
        <f ca="1">(OFFSET($B$61,(ROW(100:100)-61)/60,0)*50+OFFSET($B$62,(ROW(101:101)-62)/60,0)*10)/60</f>
        <v>0.45333333333333337</v>
      </c>
      <c r="AI46">
        <f ca="1">(OFFSET($B$61,(ROW(100:100)-61)/60,0)*50+OFFSET($B$62,(ROW(101:101)-62)/60,0)*10)/60</f>
        <v>0.45333333333333337</v>
      </c>
      <c r="AJ46">
        <f ca="1">(OFFSET($B$61,(ROW(100:100)-61)/60,0)*50+OFFSET($B$62,(ROW(101:101)-62)/60,0)*10)/60</f>
        <v>0.45333333333333337</v>
      </c>
      <c r="AK46">
        <f ca="1">(OFFSET($B$61,(ROW(100:100)-61)/60,0)*50+OFFSET($B$62,(ROW(101:101)-62)/60,0)*10)/60</f>
        <v>0.45333333333333337</v>
      </c>
      <c r="AL46">
        <f ca="1">(OFFSET($B$61,(ROW(100:100)-61)/60,0)*50+OFFSET($B$62,(ROW(101:101)-62)/60,0)*10)/60</f>
        <v>0.45333333333333337</v>
      </c>
      <c r="AM46">
        <f ca="1">(OFFSET($B$61,(ROW(100:100)-61)/60,0)*50+OFFSET($B$62,(ROW(101:101)-62)/60,0)*10)/60</f>
        <v>0.45333333333333337</v>
      </c>
      <c r="AN46">
        <f ca="1">(OFFSET($B$61,(ROW(100:100)-61)/60,0)*50+OFFSET($B$62,(ROW(101:101)-62)/60,0)*10)/60</f>
        <v>0.45333333333333337</v>
      </c>
    </row>
    <row r="47" spans="1:40" x14ac:dyDescent="0.3">
      <c r="A47" s="1">
        <v>44593.75</v>
      </c>
      <c r="B47">
        <v>0</v>
      </c>
      <c r="C47">
        <v>39</v>
      </c>
      <c r="F47" s="2">
        <f t="shared" si="0"/>
        <v>0.32013888888888881</v>
      </c>
      <c r="G47">
        <f ca="1">(OFFSET($B$37,(ROW(77:77)-36)/60,0)*49+OFFSET($B$38,(ROW(78:78)-37)/60,0)*11)/60</f>
        <v>0.46566666666666673</v>
      </c>
      <c r="H47">
        <f ca="1">(OFFSET($B$61,(ROW(101:101)-61)/60,0)*49+OFFSET($B$62,(ROW(102:102)-62)/60,0)*11)/60</f>
        <v>0.46566666666666673</v>
      </c>
      <c r="I47">
        <f ca="1">(OFFSET($B$61,(ROW(101:101)-61)/60,0)*49+OFFSET($B$62,(ROW(102:102)-62)/60,0)*11)/60</f>
        <v>0.46566666666666673</v>
      </c>
      <c r="J47">
        <f ca="1">(OFFSET($B$61,(ROW(101:101)-61)/60,0)*49+OFFSET($B$62,(ROW(102:102)-62)/60,0)*11)/60</f>
        <v>0.46566666666666673</v>
      </c>
      <c r="K47">
        <f ca="1">(OFFSET($B$61,(ROW(101:101)-61)/60,0)*49+OFFSET($B$62,(ROW(102:102)-62)/60,0)*11)/60</f>
        <v>0.46566666666666673</v>
      </c>
      <c r="L47">
        <f ca="1">(OFFSET($B$61,(ROW(101:101)-61)/60,0)*49+OFFSET($B$62,(ROW(102:102)-62)/60,0)*11)/60</f>
        <v>0.46566666666666673</v>
      </c>
      <c r="M47">
        <f ca="1">(OFFSET($B$61,(ROW(101:101)-61)/60,0)*49+OFFSET($B$62,(ROW(102:102)-62)/60,0)*11)/60</f>
        <v>0.46566666666666673</v>
      </c>
      <c r="N47">
        <f ca="1">(OFFSET($B$61,(ROW(101:101)-61)/60,0)*49+OFFSET($B$62,(ROW(102:102)-62)/60,0)*11)/60</f>
        <v>0.46566666666666673</v>
      </c>
      <c r="O47">
        <f ca="1">(OFFSET($B$61,(ROW(101:101)-61)/60,0)*49+OFFSET($B$62,(ROW(102:102)-62)/60,0)*11)/60</f>
        <v>0.46566666666666673</v>
      </c>
      <c r="P47">
        <f ca="1">(OFFSET($B$61,(ROW(101:101)-61)/60,0)*49+OFFSET($B$62,(ROW(102:102)-62)/60,0)*11)/60</f>
        <v>0.46566666666666673</v>
      </c>
      <c r="Q47">
        <f ca="1">(OFFSET($B$61,(ROW(101:101)-61)/60,0)*49+OFFSET($B$62,(ROW(102:102)-62)/60,0)*11)/60</f>
        <v>0.46566666666666673</v>
      </c>
      <c r="R47">
        <f ca="1">(OFFSET($B$61,(ROW(101:101)-61)/60,0)*49+OFFSET($B$62,(ROW(102:102)-62)/60,0)*11)/60</f>
        <v>0.46566666666666673</v>
      </c>
      <c r="S47">
        <f ca="1">(OFFSET($B$61,(ROW(101:101)-61)/60,0)*49+OFFSET($B$62,(ROW(102:102)-62)/60,0)*11)/60</f>
        <v>0.46566666666666673</v>
      </c>
      <c r="T47">
        <f ca="1">(OFFSET($B$61,(ROW(101:101)-61)/60,0)*49+OFFSET($B$62,(ROW(102:102)-62)/60,0)*11)/60</f>
        <v>0.46566666666666673</v>
      </c>
      <c r="U47">
        <f ca="1">(OFFSET($B$61,(ROW(101:101)-61)/60,0)*49+OFFSET($B$62,(ROW(102:102)-62)/60,0)*11)/60</f>
        <v>0.46566666666666673</v>
      </c>
      <c r="V47">
        <f ca="1">(OFFSET($B$61,(ROW(101:101)-61)/60,0)*49+OFFSET($B$62,(ROW(102:102)-62)/60,0)*11)/60</f>
        <v>0.46566666666666673</v>
      </c>
      <c r="W47">
        <f ca="1">(OFFSET($B$61,(ROW(101:101)-61)/60,0)*49+OFFSET($B$62,(ROW(102:102)-62)/60,0)*11)/60</f>
        <v>0.46566666666666673</v>
      </c>
      <c r="X47">
        <f ca="1">(OFFSET($B$61,(ROW(101:101)-61)/60,0)*49+OFFSET($B$62,(ROW(102:102)-62)/60,0)*11)/60</f>
        <v>0.46566666666666673</v>
      </c>
      <c r="Y47">
        <f ca="1">(OFFSET($B$61,(ROW(101:101)-61)/60,0)*49+OFFSET($B$62,(ROW(102:102)-62)/60,0)*11)/60</f>
        <v>0.46566666666666673</v>
      </c>
      <c r="Z47">
        <f ca="1">(OFFSET($B$61,(ROW(101:101)-61)/60,0)*49+OFFSET($B$62,(ROW(102:102)-62)/60,0)*11)/60</f>
        <v>0.46566666666666673</v>
      </c>
      <c r="AA47">
        <f ca="1">(OFFSET($B$61,(ROW(101:101)-61)/60,0)*49+OFFSET($B$62,(ROW(102:102)-62)/60,0)*11)/60</f>
        <v>0.46566666666666673</v>
      </c>
      <c r="AB47">
        <f ca="1">(OFFSET($B$61,(ROW(101:101)-61)/60,0)*49+OFFSET($B$62,(ROW(102:102)-62)/60,0)*11)/60</f>
        <v>0.46566666666666673</v>
      </c>
      <c r="AC47">
        <f ca="1">(OFFSET($B$61,(ROW(101:101)-61)/60,0)*49+OFFSET($B$62,(ROW(102:102)-62)/60,0)*11)/60</f>
        <v>0.46566666666666673</v>
      </c>
      <c r="AD47">
        <f ca="1">(OFFSET($B$61,(ROW(101:101)-61)/60,0)*49+OFFSET($B$62,(ROW(102:102)-62)/60,0)*11)/60</f>
        <v>0.46566666666666673</v>
      </c>
      <c r="AE47">
        <f ca="1">(OFFSET($B$61,(ROW(101:101)-61)/60,0)*49+OFFSET($B$62,(ROW(102:102)-62)/60,0)*11)/60</f>
        <v>0.46566666666666673</v>
      </c>
      <c r="AF47">
        <f ca="1">(OFFSET($B$61,(ROW(101:101)-61)/60,0)*49+OFFSET($B$62,(ROW(102:102)-62)/60,0)*11)/60</f>
        <v>0.46566666666666673</v>
      </c>
      <c r="AG47">
        <f ca="1">(OFFSET($B$61,(ROW(101:101)-61)/60,0)*49+OFFSET($B$62,(ROW(102:102)-62)/60,0)*11)/60</f>
        <v>0.46566666666666673</v>
      </c>
      <c r="AH47">
        <f ca="1">(OFFSET($B$61,(ROW(101:101)-61)/60,0)*49+OFFSET($B$62,(ROW(102:102)-62)/60,0)*11)/60</f>
        <v>0.46566666666666673</v>
      </c>
      <c r="AI47">
        <f ca="1">(OFFSET($B$61,(ROW(101:101)-61)/60,0)*49+OFFSET($B$62,(ROW(102:102)-62)/60,0)*11)/60</f>
        <v>0.46566666666666673</v>
      </c>
      <c r="AJ47">
        <f ca="1">(OFFSET($B$61,(ROW(101:101)-61)/60,0)*49+OFFSET($B$62,(ROW(102:102)-62)/60,0)*11)/60</f>
        <v>0.46566666666666673</v>
      </c>
      <c r="AK47">
        <f ca="1">(OFFSET($B$61,(ROW(101:101)-61)/60,0)*49+OFFSET($B$62,(ROW(102:102)-62)/60,0)*11)/60</f>
        <v>0.46566666666666673</v>
      </c>
      <c r="AL47">
        <f ca="1">(OFFSET($B$61,(ROW(101:101)-61)/60,0)*49+OFFSET($B$62,(ROW(102:102)-62)/60,0)*11)/60</f>
        <v>0.46566666666666673</v>
      </c>
      <c r="AM47">
        <f ca="1">(OFFSET($B$61,(ROW(101:101)-61)/60,0)*49+OFFSET($B$62,(ROW(102:102)-62)/60,0)*11)/60</f>
        <v>0.46566666666666673</v>
      </c>
      <c r="AN47">
        <f ca="1">(OFFSET($B$61,(ROW(101:101)-61)/60,0)*49+OFFSET($B$62,(ROW(102:102)-62)/60,0)*11)/60</f>
        <v>0.46566666666666673</v>
      </c>
    </row>
    <row r="48" spans="1:40" x14ac:dyDescent="0.3">
      <c r="A48" s="1">
        <v>44593.791666666664</v>
      </c>
      <c r="B48">
        <v>0</v>
      </c>
      <c r="C48">
        <v>40</v>
      </c>
      <c r="F48" s="2">
        <f t="shared" si="0"/>
        <v>0.32083333333333325</v>
      </c>
      <c r="G48">
        <f ca="1">(OFFSET($B$37,(ROW(78:78)-36)/60,0)*48+OFFSET($B$38,(ROW(79:79)-37)/60,0)*12)/60</f>
        <v>0.47799999999999998</v>
      </c>
      <c r="H48">
        <f ca="1">(OFFSET($B$61,(ROW(102:102)-61)/60,0)*48+OFFSET($B$62,(ROW(103:103)-62)/60,0)*12)/60</f>
        <v>0.47799999999999998</v>
      </c>
      <c r="I48">
        <f ca="1">(OFFSET($B$61,(ROW(102:102)-61)/60,0)*48+OFFSET($B$62,(ROW(103:103)-62)/60,0)*12)/60</f>
        <v>0.47799999999999998</v>
      </c>
      <c r="J48">
        <f ca="1">(OFFSET($B$61,(ROW(102:102)-61)/60,0)*48+OFFSET($B$62,(ROW(103:103)-62)/60,0)*12)/60</f>
        <v>0.47799999999999998</v>
      </c>
      <c r="K48">
        <f ca="1">(OFFSET($B$61,(ROW(102:102)-61)/60,0)*48+OFFSET($B$62,(ROW(103:103)-62)/60,0)*12)/60</f>
        <v>0.47799999999999998</v>
      </c>
      <c r="L48">
        <f ca="1">(OFFSET($B$61,(ROW(102:102)-61)/60,0)*48+OFFSET($B$62,(ROW(103:103)-62)/60,0)*12)/60</f>
        <v>0.47799999999999998</v>
      </c>
      <c r="M48">
        <f ca="1">(OFFSET($B$61,(ROW(102:102)-61)/60,0)*48+OFFSET($B$62,(ROW(103:103)-62)/60,0)*12)/60</f>
        <v>0.47799999999999998</v>
      </c>
      <c r="N48">
        <f ca="1">(OFFSET($B$61,(ROW(102:102)-61)/60,0)*48+OFFSET($B$62,(ROW(103:103)-62)/60,0)*12)/60</f>
        <v>0.47799999999999998</v>
      </c>
      <c r="O48">
        <f ca="1">(OFFSET($B$61,(ROW(102:102)-61)/60,0)*48+OFFSET($B$62,(ROW(103:103)-62)/60,0)*12)/60</f>
        <v>0.47799999999999998</v>
      </c>
      <c r="P48">
        <f ca="1">(OFFSET($B$61,(ROW(102:102)-61)/60,0)*48+OFFSET($B$62,(ROW(103:103)-62)/60,0)*12)/60</f>
        <v>0.47799999999999998</v>
      </c>
      <c r="Q48">
        <f ca="1">(OFFSET($B$61,(ROW(102:102)-61)/60,0)*48+OFFSET($B$62,(ROW(103:103)-62)/60,0)*12)/60</f>
        <v>0.47799999999999998</v>
      </c>
      <c r="R48">
        <f ca="1">(OFFSET($B$61,(ROW(102:102)-61)/60,0)*48+OFFSET($B$62,(ROW(103:103)-62)/60,0)*12)/60</f>
        <v>0.47799999999999998</v>
      </c>
      <c r="S48">
        <f ca="1">(OFFSET($B$61,(ROW(102:102)-61)/60,0)*48+OFFSET($B$62,(ROW(103:103)-62)/60,0)*12)/60</f>
        <v>0.47799999999999998</v>
      </c>
      <c r="T48">
        <f ca="1">(OFFSET($B$61,(ROW(102:102)-61)/60,0)*48+OFFSET($B$62,(ROW(103:103)-62)/60,0)*12)/60</f>
        <v>0.47799999999999998</v>
      </c>
      <c r="U48">
        <f ca="1">(OFFSET($B$61,(ROW(102:102)-61)/60,0)*48+OFFSET($B$62,(ROW(103:103)-62)/60,0)*12)/60</f>
        <v>0.47799999999999998</v>
      </c>
      <c r="V48">
        <f ca="1">(OFFSET($B$61,(ROW(102:102)-61)/60,0)*48+OFFSET($B$62,(ROW(103:103)-62)/60,0)*12)/60</f>
        <v>0.47799999999999998</v>
      </c>
      <c r="W48">
        <f ca="1">(OFFSET($B$61,(ROW(102:102)-61)/60,0)*48+OFFSET($B$62,(ROW(103:103)-62)/60,0)*12)/60</f>
        <v>0.47799999999999998</v>
      </c>
      <c r="X48">
        <f ca="1">(OFFSET($B$61,(ROW(102:102)-61)/60,0)*48+OFFSET($B$62,(ROW(103:103)-62)/60,0)*12)/60</f>
        <v>0.47799999999999998</v>
      </c>
      <c r="Y48">
        <f ca="1">(OFFSET($B$61,(ROW(102:102)-61)/60,0)*48+OFFSET($B$62,(ROW(103:103)-62)/60,0)*12)/60</f>
        <v>0.47799999999999998</v>
      </c>
      <c r="Z48">
        <f ca="1">(OFFSET($B$61,(ROW(102:102)-61)/60,0)*48+OFFSET($B$62,(ROW(103:103)-62)/60,0)*12)/60</f>
        <v>0.47799999999999998</v>
      </c>
      <c r="AA48">
        <f ca="1">(OFFSET($B$61,(ROW(102:102)-61)/60,0)*48+OFFSET($B$62,(ROW(103:103)-62)/60,0)*12)/60</f>
        <v>0.47799999999999998</v>
      </c>
      <c r="AB48">
        <f ca="1">(OFFSET($B$61,(ROW(102:102)-61)/60,0)*48+OFFSET($B$62,(ROW(103:103)-62)/60,0)*12)/60</f>
        <v>0.47799999999999998</v>
      </c>
      <c r="AC48">
        <f ca="1">(OFFSET($B$61,(ROW(102:102)-61)/60,0)*48+OFFSET($B$62,(ROW(103:103)-62)/60,0)*12)/60</f>
        <v>0.47799999999999998</v>
      </c>
      <c r="AD48">
        <f ca="1">(OFFSET($B$61,(ROW(102:102)-61)/60,0)*48+OFFSET($B$62,(ROW(103:103)-62)/60,0)*12)/60</f>
        <v>0.47799999999999998</v>
      </c>
      <c r="AE48">
        <f ca="1">(OFFSET($B$61,(ROW(102:102)-61)/60,0)*48+OFFSET($B$62,(ROW(103:103)-62)/60,0)*12)/60</f>
        <v>0.47799999999999998</v>
      </c>
      <c r="AF48">
        <f ca="1">(OFFSET($B$61,(ROW(102:102)-61)/60,0)*48+OFFSET($B$62,(ROW(103:103)-62)/60,0)*12)/60</f>
        <v>0.47799999999999998</v>
      </c>
      <c r="AG48">
        <f ca="1">(OFFSET($B$61,(ROW(102:102)-61)/60,0)*48+OFFSET($B$62,(ROW(103:103)-62)/60,0)*12)/60</f>
        <v>0.47799999999999998</v>
      </c>
      <c r="AH48">
        <f ca="1">(OFFSET($B$61,(ROW(102:102)-61)/60,0)*48+OFFSET($B$62,(ROW(103:103)-62)/60,0)*12)/60</f>
        <v>0.47799999999999998</v>
      </c>
      <c r="AI48">
        <f ca="1">(OFFSET($B$61,(ROW(102:102)-61)/60,0)*48+OFFSET($B$62,(ROW(103:103)-62)/60,0)*12)/60</f>
        <v>0.47799999999999998</v>
      </c>
      <c r="AJ48">
        <f ca="1">(OFFSET($B$61,(ROW(102:102)-61)/60,0)*48+OFFSET($B$62,(ROW(103:103)-62)/60,0)*12)/60</f>
        <v>0.47799999999999998</v>
      </c>
      <c r="AK48">
        <f ca="1">(OFFSET($B$61,(ROW(102:102)-61)/60,0)*48+OFFSET($B$62,(ROW(103:103)-62)/60,0)*12)/60</f>
        <v>0.47799999999999998</v>
      </c>
      <c r="AL48">
        <f ca="1">(OFFSET($B$61,(ROW(102:102)-61)/60,0)*48+OFFSET($B$62,(ROW(103:103)-62)/60,0)*12)/60</f>
        <v>0.47799999999999998</v>
      </c>
      <c r="AM48">
        <f ca="1">(OFFSET($B$61,(ROW(102:102)-61)/60,0)*48+OFFSET($B$62,(ROW(103:103)-62)/60,0)*12)/60</f>
        <v>0.47799999999999998</v>
      </c>
      <c r="AN48">
        <f ca="1">(OFFSET($B$61,(ROW(102:102)-61)/60,0)*48+OFFSET($B$62,(ROW(103:103)-62)/60,0)*12)/60</f>
        <v>0.47799999999999998</v>
      </c>
    </row>
    <row r="49" spans="1:40" x14ac:dyDescent="0.3">
      <c r="A49" s="1">
        <v>44593.833333333336</v>
      </c>
      <c r="B49">
        <v>0</v>
      </c>
      <c r="C49">
        <v>41</v>
      </c>
      <c r="F49" s="2">
        <f t="shared" si="0"/>
        <v>0.32152777777777769</v>
      </c>
      <c r="G49">
        <f ca="1">(OFFSET($B$37,(ROW(79:79)-36)/60,0)*47+OFFSET($B$38,(ROW(80:80)-37)/60,0)*13)/60</f>
        <v>0.49033333333333334</v>
      </c>
      <c r="H49">
        <f ca="1">(OFFSET($B$61,(ROW(103:103)-61)/60,0)*47+OFFSET($B$62,(ROW(104:104)-62)/60,0)*13)/60</f>
        <v>0.49033333333333334</v>
      </c>
      <c r="I49">
        <f ca="1">(OFFSET($B$61,(ROW(103:103)-61)/60,0)*47+OFFSET($B$62,(ROW(104:104)-62)/60,0)*13)/60</f>
        <v>0.49033333333333334</v>
      </c>
      <c r="J49">
        <f ca="1">(OFFSET($B$61,(ROW(103:103)-61)/60,0)*47+OFFSET($B$62,(ROW(104:104)-62)/60,0)*13)/60</f>
        <v>0.49033333333333334</v>
      </c>
      <c r="K49">
        <f ca="1">(OFFSET($B$61,(ROW(103:103)-61)/60,0)*47+OFFSET($B$62,(ROW(104:104)-62)/60,0)*13)/60</f>
        <v>0.49033333333333334</v>
      </c>
      <c r="L49">
        <f ca="1">(OFFSET($B$61,(ROW(103:103)-61)/60,0)*47+OFFSET($B$62,(ROW(104:104)-62)/60,0)*13)/60</f>
        <v>0.49033333333333334</v>
      </c>
      <c r="M49">
        <f ca="1">(OFFSET($B$61,(ROW(103:103)-61)/60,0)*47+OFFSET($B$62,(ROW(104:104)-62)/60,0)*13)/60</f>
        <v>0.49033333333333334</v>
      </c>
      <c r="N49">
        <f ca="1">(OFFSET($B$61,(ROW(103:103)-61)/60,0)*47+OFFSET($B$62,(ROW(104:104)-62)/60,0)*13)/60</f>
        <v>0.49033333333333334</v>
      </c>
      <c r="O49">
        <f ca="1">(OFFSET($B$61,(ROW(103:103)-61)/60,0)*47+OFFSET($B$62,(ROW(104:104)-62)/60,0)*13)/60</f>
        <v>0.49033333333333334</v>
      </c>
      <c r="P49">
        <f ca="1">(OFFSET($B$61,(ROW(103:103)-61)/60,0)*47+OFFSET($B$62,(ROW(104:104)-62)/60,0)*13)/60</f>
        <v>0.49033333333333334</v>
      </c>
      <c r="Q49">
        <f ca="1">(OFFSET($B$61,(ROW(103:103)-61)/60,0)*47+OFFSET($B$62,(ROW(104:104)-62)/60,0)*13)/60</f>
        <v>0.49033333333333334</v>
      </c>
      <c r="R49">
        <f ca="1">(OFFSET($B$61,(ROW(103:103)-61)/60,0)*47+OFFSET($B$62,(ROW(104:104)-62)/60,0)*13)/60</f>
        <v>0.49033333333333334</v>
      </c>
      <c r="S49">
        <f ca="1">(OFFSET($B$61,(ROW(103:103)-61)/60,0)*47+OFFSET($B$62,(ROW(104:104)-62)/60,0)*13)/60</f>
        <v>0.49033333333333334</v>
      </c>
      <c r="T49">
        <f ca="1">(OFFSET($B$61,(ROW(103:103)-61)/60,0)*47+OFFSET($B$62,(ROW(104:104)-62)/60,0)*13)/60</f>
        <v>0.49033333333333334</v>
      </c>
      <c r="U49">
        <f ca="1">(OFFSET($B$61,(ROW(103:103)-61)/60,0)*47+OFFSET($B$62,(ROW(104:104)-62)/60,0)*13)/60</f>
        <v>0.49033333333333334</v>
      </c>
      <c r="V49">
        <f ca="1">(OFFSET($B$61,(ROW(103:103)-61)/60,0)*47+OFFSET($B$62,(ROW(104:104)-62)/60,0)*13)/60</f>
        <v>0.49033333333333334</v>
      </c>
      <c r="W49">
        <f ca="1">(OFFSET($B$61,(ROW(103:103)-61)/60,0)*47+OFFSET($B$62,(ROW(104:104)-62)/60,0)*13)/60</f>
        <v>0.49033333333333334</v>
      </c>
      <c r="X49">
        <f ca="1">(OFFSET($B$61,(ROW(103:103)-61)/60,0)*47+OFFSET($B$62,(ROW(104:104)-62)/60,0)*13)/60</f>
        <v>0.49033333333333334</v>
      </c>
      <c r="Y49">
        <f ca="1">(OFFSET($B$61,(ROW(103:103)-61)/60,0)*47+OFFSET($B$62,(ROW(104:104)-62)/60,0)*13)/60</f>
        <v>0.49033333333333334</v>
      </c>
      <c r="Z49">
        <f ca="1">(OFFSET($B$61,(ROW(103:103)-61)/60,0)*47+OFFSET($B$62,(ROW(104:104)-62)/60,0)*13)/60</f>
        <v>0.49033333333333334</v>
      </c>
      <c r="AA49">
        <f ca="1">(OFFSET($B$61,(ROW(103:103)-61)/60,0)*47+OFFSET($B$62,(ROW(104:104)-62)/60,0)*13)/60</f>
        <v>0.49033333333333334</v>
      </c>
      <c r="AB49">
        <f ca="1">(OFFSET($B$61,(ROW(103:103)-61)/60,0)*47+OFFSET($B$62,(ROW(104:104)-62)/60,0)*13)/60</f>
        <v>0.49033333333333334</v>
      </c>
      <c r="AC49">
        <f ca="1">(OFFSET($B$61,(ROW(103:103)-61)/60,0)*47+OFFSET($B$62,(ROW(104:104)-62)/60,0)*13)/60</f>
        <v>0.49033333333333334</v>
      </c>
      <c r="AD49">
        <f ca="1">(OFFSET($B$61,(ROW(103:103)-61)/60,0)*47+OFFSET($B$62,(ROW(104:104)-62)/60,0)*13)/60</f>
        <v>0.49033333333333334</v>
      </c>
      <c r="AE49">
        <f ca="1">(OFFSET($B$61,(ROW(103:103)-61)/60,0)*47+OFFSET($B$62,(ROW(104:104)-62)/60,0)*13)/60</f>
        <v>0.49033333333333334</v>
      </c>
      <c r="AF49">
        <f ca="1">(OFFSET($B$61,(ROW(103:103)-61)/60,0)*47+OFFSET($B$62,(ROW(104:104)-62)/60,0)*13)/60</f>
        <v>0.49033333333333334</v>
      </c>
      <c r="AG49">
        <f ca="1">(OFFSET($B$61,(ROW(103:103)-61)/60,0)*47+OFFSET($B$62,(ROW(104:104)-62)/60,0)*13)/60</f>
        <v>0.49033333333333334</v>
      </c>
      <c r="AH49">
        <f ca="1">(OFFSET($B$61,(ROW(103:103)-61)/60,0)*47+OFFSET($B$62,(ROW(104:104)-62)/60,0)*13)/60</f>
        <v>0.49033333333333334</v>
      </c>
      <c r="AI49">
        <f ca="1">(OFFSET($B$61,(ROW(103:103)-61)/60,0)*47+OFFSET($B$62,(ROW(104:104)-62)/60,0)*13)/60</f>
        <v>0.49033333333333334</v>
      </c>
      <c r="AJ49">
        <f ca="1">(OFFSET($B$61,(ROW(103:103)-61)/60,0)*47+OFFSET($B$62,(ROW(104:104)-62)/60,0)*13)/60</f>
        <v>0.49033333333333334</v>
      </c>
      <c r="AK49">
        <f ca="1">(OFFSET($B$61,(ROW(103:103)-61)/60,0)*47+OFFSET($B$62,(ROW(104:104)-62)/60,0)*13)/60</f>
        <v>0.49033333333333334</v>
      </c>
      <c r="AL49">
        <f ca="1">(OFFSET($B$61,(ROW(103:103)-61)/60,0)*47+OFFSET($B$62,(ROW(104:104)-62)/60,0)*13)/60</f>
        <v>0.49033333333333334</v>
      </c>
      <c r="AM49">
        <f ca="1">(OFFSET($B$61,(ROW(103:103)-61)/60,0)*47+OFFSET($B$62,(ROW(104:104)-62)/60,0)*13)/60</f>
        <v>0.49033333333333334</v>
      </c>
      <c r="AN49">
        <f ca="1">(OFFSET($B$61,(ROW(103:103)-61)/60,0)*47+OFFSET($B$62,(ROW(104:104)-62)/60,0)*13)/60</f>
        <v>0.49033333333333334</v>
      </c>
    </row>
    <row r="50" spans="1:40" x14ac:dyDescent="0.3">
      <c r="A50" s="1">
        <v>44593.875</v>
      </c>
      <c r="B50">
        <v>0</v>
      </c>
      <c r="C50">
        <v>42</v>
      </c>
      <c r="F50" s="2">
        <f t="shared" si="0"/>
        <v>0.32222222222222213</v>
      </c>
      <c r="G50">
        <f ca="1">(OFFSET($B$37,(ROW(80:80)-36)/60,0)*46+OFFSET($B$38,(ROW(81:81)-37)/60,0)*14)/60</f>
        <v>0.50266666666666671</v>
      </c>
      <c r="H50">
        <f ca="1">(OFFSET($B$61,(ROW(104:104)-61)/60,0)*46+OFFSET($B$62,(ROW(105:105)-62)/60,0)*14)/60</f>
        <v>0.50266666666666671</v>
      </c>
      <c r="I50">
        <f ca="1">(OFFSET($B$61,(ROW(104:104)-61)/60,0)*46+OFFSET($B$62,(ROW(105:105)-62)/60,0)*14)/60</f>
        <v>0.50266666666666671</v>
      </c>
      <c r="J50">
        <f ca="1">(OFFSET($B$61,(ROW(104:104)-61)/60,0)*46+OFFSET($B$62,(ROW(105:105)-62)/60,0)*14)/60</f>
        <v>0.50266666666666671</v>
      </c>
      <c r="K50">
        <f ca="1">(OFFSET($B$61,(ROW(104:104)-61)/60,0)*46+OFFSET($B$62,(ROW(105:105)-62)/60,0)*14)/60</f>
        <v>0.50266666666666671</v>
      </c>
      <c r="L50">
        <f ca="1">(OFFSET($B$61,(ROW(104:104)-61)/60,0)*46+OFFSET($B$62,(ROW(105:105)-62)/60,0)*14)/60</f>
        <v>0.50266666666666671</v>
      </c>
      <c r="M50">
        <f ca="1">(OFFSET($B$61,(ROW(104:104)-61)/60,0)*46+OFFSET($B$62,(ROW(105:105)-62)/60,0)*14)/60</f>
        <v>0.50266666666666671</v>
      </c>
      <c r="N50">
        <f ca="1">(OFFSET($B$61,(ROW(104:104)-61)/60,0)*46+OFFSET($B$62,(ROW(105:105)-62)/60,0)*14)/60</f>
        <v>0.50266666666666671</v>
      </c>
      <c r="O50">
        <f ca="1">(OFFSET($B$61,(ROW(104:104)-61)/60,0)*46+OFFSET($B$62,(ROW(105:105)-62)/60,0)*14)/60</f>
        <v>0.50266666666666671</v>
      </c>
      <c r="P50">
        <f ca="1">(OFFSET($B$61,(ROW(104:104)-61)/60,0)*46+OFFSET($B$62,(ROW(105:105)-62)/60,0)*14)/60</f>
        <v>0.50266666666666671</v>
      </c>
      <c r="Q50">
        <f ca="1">(OFFSET($B$61,(ROW(104:104)-61)/60,0)*46+OFFSET($B$62,(ROW(105:105)-62)/60,0)*14)/60</f>
        <v>0.50266666666666671</v>
      </c>
      <c r="R50">
        <f ca="1">(OFFSET($B$61,(ROW(104:104)-61)/60,0)*46+OFFSET($B$62,(ROW(105:105)-62)/60,0)*14)/60</f>
        <v>0.50266666666666671</v>
      </c>
      <c r="S50">
        <f ca="1">(OFFSET($B$61,(ROW(104:104)-61)/60,0)*46+OFFSET($B$62,(ROW(105:105)-62)/60,0)*14)/60</f>
        <v>0.50266666666666671</v>
      </c>
      <c r="T50">
        <f ca="1">(OFFSET($B$61,(ROW(104:104)-61)/60,0)*46+OFFSET($B$62,(ROW(105:105)-62)/60,0)*14)/60</f>
        <v>0.50266666666666671</v>
      </c>
      <c r="U50">
        <f ca="1">(OFFSET($B$61,(ROW(104:104)-61)/60,0)*46+OFFSET($B$62,(ROW(105:105)-62)/60,0)*14)/60</f>
        <v>0.50266666666666671</v>
      </c>
      <c r="V50">
        <f ca="1">(OFFSET($B$61,(ROW(104:104)-61)/60,0)*46+OFFSET($B$62,(ROW(105:105)-62)/60,0)*14)/60</f>
        <v>0.50266666666666671</v>
      </c>
      <c r="W50">
        <f ca="1">(OFFSET($B$61,(ROW(104:104)-61)/60,0)*46+OFFSET($B$62,(ROW(105:105)-62)/60,0)*14)/60</f>
        <v>0.50266666666666671</v>
      </c>
      <c r="X50">
        <f ca="1">(OFFSET($B$61,(ROW(104:104)-61)/60,0)*46+OFFSET($B$62,(ROW(105:105)-62)/60,0)*14)/60</f>
        <v>0.50266666666666671</v>
      </c>
      <c r="Y50">
        <f ca="1">(OFFSET($B$61,(ROW(104:104)-61)/60,0)*46+OFFSET($B$62,(ROW(105:105)-62)/60,0)*14)/60</f>
        <v>0.50266666666666671</v>
      </c>
      <c r="Z50">
        <f ca="1">(OFFSET($B$61,(ROW(104:104)-61)/60,0)*46+OFFSET($B$62,(ROW(105:105)-62)/60,0)*14)/60</f>
        <v>0.50266666666666671</v>
      </c>
      <c r="AA50">
        <f ca="1">(OFFSET($B$61,(ROW(104:104)-61)/60,0)*46+OFFSET($B$62,(ROW(105:105)-62)/60,0)*14)/60</f>
        <v>0.50266666666666671</v>
      </c>
      <c r="AB50">
        <f ca="1">(OFFSET($B$61,(ROW(104:104)-61)/60,0)*46+OFFSET($B$62,(ROW(105:105)-62)/60,0)*14)/60</f>
        <v>0.50266666666666671</v>
      </c>
      <c r="AC50">
        <f ca="1">(OFFSET($B$61,(ROW(104:104)-61)/60,0)*46+OFFSET($B$62,(ROW(105:105)-62)/60,0)*14)/60</f>
        <v>0.50266666666666671</v>
      </c>
      <c r="AD50">
        <f ca="1">(OFFSET($B$61,(ROW(104:104)-61)/60,0)*46+OFFSET($B$62,(ROW(105:105)-62)/60,0)*14)/60</f>
        <v>0.50266666666666671</v>
      </c>
      <c r="AE50">
        <f ca="1">(OFFSET($B$61,(ROW(104:104)-61)/60,0)*46+OFFSET($B$62,(ROW(105:105)-62)/60,0)*14)/60</f>
        <v>0.50266666666666671</v>
      </c>
      <c r="AF50">
        <f ca="1">(OFFSET($B$61,(ROW(104:104)-61)/60,0)*46+OFFSET($B$62,(ROW(105:105)-62)/60,0)*14)/60</f>
        <v>0.50266666666666671</v>
      </c>
      <c r="AG50">
        <f ca="1">(OFFSET($B$61,(ROW(104:104)-61)/60,0)*46+OFFSET($B$62,(ROW(105:105)-62)/60,0)*14)/60</f>
        <v>0.50266666666666671</v>
      </c>
      <c r="AH50">
        <f ca="1">(OFFSET($B$61,(ROW(104:104)-61)/60,0)*46+OFFSET($B$62,(ROW(105:105)-62)/60,0)*14)/60</f>
        <v>0.50266666666666671</v>
      </c>
      <c r="AI50">
        <f ca="1">(OFFSET($B$61,(ROW(104:104)-61)/60,0)*46+OFFSET($B$62,(ROW(105:105)-62)/60,0)*14)/60</f>
        <v>0.50266666666666671</v>
      </c>
      <c r="AJ50">
        <f ca="1">(OFFSET($B$61,(ROW(104:104)-61)/60,0)*46+OFFSET($B$62,(ROW(105:105)-62)/60,0)*14)/60</f>
        <v>0.50266666666666671</v>
      </c>
      <c r="AK50">
        <f ca="1">(OFFSET($B$61,(ROW(104:104)-61)/60,0)*46+OFFSET($B$62,(ROW(105:105)-62)/60,0)*14)/60</f>
        <v>0.50266666666666671</v>
      </c>
      <c r="AL50">
        <f ca="1">(OFFSET($B$61,(ROW(104:104)-61)/60,0)*46+OFFSET($B$62,(ROW(105:105)-62)/60,0)*14)/60</f>
        <v>0.50266666666666671</v>
      </c>
      <c r="AM50">
        <f ca="1">(OFFSET($B$61,(ROW(104:104)-61)/60,0)*46+OFFSET($B$62,(ROW(105:105)-62)/60,0)*14)/60</f>
        <v>0.50266666666666671</v>
      </c>
      <c r="AN50">
        <f ca="1">(OFFSET($B$61,(ROW(104:104)-61)/60,0)*46+OFFSET($B$62,(ROW(105:105)-62)/60,0)*14)/60</f>
        <v>0.50266666666666671</v>
      </c>
    </row>
    <row r="51" spans="1:40" x14ac:dyDescent="0.3">
      <c r="A51" s="1">
        <v>44593.916666666664</v>
      </c>
      <c r="B51">
        <v>0</v>
      </c>
      <c r="C51">
        <v>43</v>
      </c>
      <c r="F51" s="2">
        <f t="shared" si="0"/>
        <v>0.32291666666666657</v>
      </c>
      <c r="G51">
        <f ca="1">(OFFSET($B$37,(ROW(81:81)-36)/60,0)*45+OFFSET($B$38,(ROW(82:82)-37)/60,0)*15)/60</f>
        <v>0.51500000000000001</v>
      </c>
      <c r="H51">
        <f ca="1">(OFFSET($B$61,(ROW(105:105)-61)/60,0)*45+OFFSET($B$62,(ROW(106:106)-62)/60,0)*15)/60</f>
        <v>0.51500000000000001</v>
      </c>
      <c r="I51">
        <f ca="1">(OFFSET($B$61,(ROW(105:105)-61)/60,0)*45+OFFSET($B$62,(ROW(106:106)-62)/60,0)*15)/60</f>
        <v>0.51500000000000001</v>
      </c>
      <c r="J51">
        <f ca="1">(OFFSET($B$61,(ROW(105:105)-61)/60,0)*45+OFFSET($B$62,(ROW(106:106)-62)/60,0)*15)/60</f>
        <v>0.51500000000000001</v>
      </c>
      <c r="K51">
        <f ca="1">(OFFSET($B$61,(ROW(105:105)-61)/60,0)*45+OFFSET($B$62,(ROW(106:106)-62)/60,0)*15)/60</f>
        <v>0.51500000000000001</v>
      </c>
      <c r="L51">
        <f ca="1">(OFFSET($B$61,(ROW(105:105)-61)/60,0)*45+OFFSET($B$62,(ROW(106:106)-62)/60,0)*15)/60</f>
        <v>0.51500000000000001</v>
      </c>
      <c r="M51">
        <f ca="1">(OFFSET($B$61,(ROW(105:105)-61)/60,0)*45+OFFSET($B$62,(ROW(106:106)-62)/60,0)*15)/60</f>
        <v>0.51500000000000001</v>
      </c>
      <c r="N51">
        <f ca="1">(OFFSET($B$61,(ROW(105:105)-61)/60,0)*45+OFFSET($B$62,(ROW(106:106)-62)/60,0)*15)/60</f>
        <v>0.51500000000000001</v>
      </c>
      <c r="O51">
        <f ca="1">(OFFSET($B$61,(ROW(105:105)-61)/60,0)*45+OFFSET($B$62,(ROW(106:106)-62)/60,0)*15)/60</f>
        <v>0.51500000000000001</v>
      </c>
      <c r="P51">
        <f ca="1">(OFFSET($B$61,(ROW(105:105)-61)/60,0)*45+OFFSET($B$62,(ROW(106:106)-62)/60,0)*15)/60</f>
        <v>0.51500000000000001</v>
      </c>
      <c r="Q51">
        <f ca="1">(OFFSET($B$61,(ROW(105:105)-61)/60,0)*45+OFFSET($B$62,(ROW(106:106)-62)/60,0)*15)/60</f>
        <v>0.51500000000000001</v>
      </c>
      <c r="R51">
        <f ca="1">(OFFSET($B$61,(ROW(105:105)-61)/60,0)*45+OFFSET($B$62,(ROW(106:106)-62)/60,0)*15)/60</f>
        <v>0.51500000000000001</v>
      </c>
      <c r="S51">
        <f ca="1">(OFFSET($B$61,(ROW(105:105)-61)/60,0)*45+OFFSET($B$62,(ROW(106:106)-62)/60,0)*15)/60</f>
        <v>0.51500000000000001</v>
      </c>
      <c r="T51">
        <f ca="1">(OFFSET($B$61,(ROW(105:105)-61)/60,0)*45+OFFSET($B$62,(ROW(106:106)-62)/60,0)*15)/60</f>
        <v>0.51500000000000001</v>
      </c>
      <c r="U51">
        <f ca="1">(OFFSET($B$61,(ROW(105:105)-61)/60,0)*45+OFFSET($B$62,(ROW(106:106)-62)/60,0)*15)/60</f>
        <v>0.51500000000000001</v>
      </c>
      <c r="V51">
        <f ca="1">(OFFSET($B$61,(ROW(105:105)-61)/60,0)*45+OFFSET($B$62,(ROW(106:106)-62)/60,0)*15)/60</f>
        <v>0.51500000000000001</v>
      </c>
      <c r="W51">
        <f ca="1">(OFFSET($B$61,(ROW(105:105)-61)/60,0)*45+OFFSET($B$62,(ROW(106:106)-62)/60,0)*15)/60</f>
        <v>0.51500000000000001</v>
      </c>
      <c r="X51">
        <f ca="1">(OFFSET($B$61,(ROW(105:105)-61)/60,0)*45+OFFSET($B$62,(ROW(106:106)-62)/60,0)*15)/60</f>
        <v>0.51500000000000001</v>
      </c>
      <c r="Y51">
        <f ca="1">(OFFSET($B$61,(ROW(105:105)-61)/60,0)*45+OFFSET($B$62,(ROW(106:106)-62)/60,0)*15)/60</f>
        <v>0.51500000000000001</v>
      </c>
      <c r="Z51">
        <f ca="1">(OFFSET($B$61,(ROW(105:105)-61)/60,0)*45+OFFSET($B$62,(ROW(106:106)-62)/60,0)*15)/60</f>
        <v>0.51500000000000001</v>
      </c>
      <c r="AA51">
        <f ca="1">(OFFSET($B$61,(ROW(105:105)-61)/60,0)*45+OFFSET($B$62,(ROW(106:106)-62)/60,0)*15)/60</f>
        <v>0.51500000000000001</v>
      </c>
      <c r="AB51">
        <f ca="1">(OFFSET($B$61,(ROW(105:105)-61)/60,0)*45+OFFSET($B$62,(ROW(106:106)-62)/60,0)*15)/60</f>
        <v>0.51500000000000001</v>
      </c>
      <c r="AC51">
        <f ca="1">(OFFSET($B$61,(ROW(105:105)-61)/60,0)*45+OFFSET($B$62,(ROW(106:106)-62)/60,0)*15)/60</f>
        <v>0.51500000000000001</v>
      </c>
      <c r="AD51">
        <f ca="1">(OFFSET($B$61,(ROW(105:105)-61)/60,0)*45+OFFSET($B$62,(ROW(106:106)-62)/60,0)*15)/60</f>
        <v>0.51500000000000001</v>
      </c>
      <c r="AE51">
        <f ca="1">(OFFSET($B$61,(ROW(105:105)-61)/60,0)*45+OFFSET($B$62,(ROW(106:106)-62)/60,0)*15)/60</f>
        <v>0.51500000000000001</v>
      </c>
      <c r="AF51">
        <f ca="1">(OFFSET($B$61,(ROW(105:105)-61)/60,0)*45+OFFSET($B$62,(ROW(106:106)-62)/60,0)*15)/60</f>
        <v>0.51500000000000001</v>
      </c>
      <c r="AG51">
        <f ca="1">(OFFSET($B$61,(ROW(105:105)-61)/60,0)*45+OFFSET($B$62,(ROW(106:106)-62)/60,0)*15)/60</f>
        <v>0.51500000000000001</v>
      </c>
      <c r="AH51">
        <f ca="1">(OFFSET($B$61,(ROW(105:105)-61)/60,0)*45+OFFSET($B$62,(ROW(106:106)-62)/60,0)*15)/60</f>
        <v>0.51500000000000001</v>
      </c>
      <c r="AI51">
        <f ca="1">(OFFSET($B$61,(ROW(105:105)-61)/60,0)*45+OFFSET($B$62,(ROW(106:106)-62)/60,0)*15)/60</f>
        <v>0.51500000000000001</v>
      </c>
      <c r="AJ51">
        <f ca="1">(OFFSET($B$61,(ROW(105:105)-61)/60,0)*45+OFFSET($B$62,(ROW(106:106)-62)/60,0)*15)/60</f>
        <v>0.51500000000000001</v>
      </c>
      <c r="AK51">
        <f ca="1">(OFFSET($B$61,(ROW(105:105)-61)/60,0)*45+OFFSET($B$62,(ROW(106:106)-62)/60,0)*15)/60</f>
        <v>0.51500000000000001</v>
      </c>
      <c r="AL51">
        <f ca="1">(OFFSET($B$61,(ROW(105:105)-61)/60,0)*45+OFFSET($B$62,(ROW(106:106)-62)/60,0)*15)/60</f>
        <v>0.51500000000000001</v>
      </c>
      <c r="AM51">
        <f ca="1">(OFFSET($B$61,(ROW(105:105)-61)/60,0)*45+OFFSET($B$62,(ROW(106:106)-62)/60,0)*15)/60</f>
        <v>0.51500000000000001</v>
      </c>
      <c r="AN51">
        <f ca="1">(OFFSET($B$61,(ROW(105:105)-61)/60,0)*45+OFFSET($B$62,(ROW(106:106)-62)/60,0)*15)/60</f>
        <v>0.51500000000000001</v>
      </c>
    </row>
    <row r="52" spans="1:40" x14ac:dyDescent="0.3">
      <c r="A52" s="1">
        <v>44593.958333333336</v>
      </c>
      <c r="B52">
        <v>0</v>
      </c>
      <c r="C52">
        <v>44</v>
      </c>
      <c r="F52" s="2">
        <f t="shared" si="0"/>
        <v>0.32361111111111102</v>
      </c>
      <c r="G52">
        <f ca="1">(OFFSET($B$37,(ROW(82:82)-36)/60,0)*44+OFFSET($B$38,(ROW(83:83)-37)/60,0)*16)/60</f>
        <v>0.52733333333333332</v>
      </c>
      <c r="H52">
        <f ca="1">(OFFSET($B$61,(ROW(106:106)-61)/60,0)*44+OFFSET($B$62,(ROW(107:107)-62)/60,0)*16)/60</f>
        <v>0.52733333333333332</v>
      </c>
      <c r="I52">
        <f ca="1">(OFFSET($B$61,(ROW(106:106)-61)/60,0)*44+OFFSET($B$62,(ROW(107:107)-62)/60,0)*16)/60</f>
        <v>0.52733333333333332</v>
      </c>
      <c r="J52">
        <f ca="1">(OFFSET($B$61,(ROW(106:106)-61)/60,0)*44+OFFSET($B$62,(ROW(107:107)-62)/60,0)*16)/60</f>
        <v>0.52733333333333332</v>
      </c>
      <c r="K52">
        <f ca="1">(OFFSET($B$61,(ROW(106:106)-61)/60,0)*44+OFFSET($B$62,(ROW(107:107)-62)/60,0)*16)/60</f>
        <v>0.52733333333333332</v>
      </c>
      <c r="L52">
        <f ca="1">(OFFSET($B$61,(ROW(106:106)-61)/60,0)*44+OFFSET($B$62,(ROW(107:107)-62)/60,0)*16)/60</f>
        <v>0.52733333333333332</v>
      </c>
      <c r="M52">
        <f ca="1">(OFFSET($B$61,(ROW(106:106)-61)/60,0)*44+OFFSET($B$62,(ROW(107:107)-62)/60,0)*16)/60</f>
        <v>0.52733333333333332</v>
      </c>
      <c r="N52">
        <f ca="1">(OFFSET($B$61,(ROW(106:106)-61)/60,0)*44+OFFSET($B$62,(ROW(107:107)-62)/60,0)*16)/60</f>
        <v>0.52733333333333332</v>
      </c>
      <c r="O52">
        <f ca="1">(OFFSET($B$61,(ROW(106:106)-61)/60,0)*44+OFFSET($B$62,(ROW(107:107)-62)/60,0)*16)/60</f>
        <v>0.52733333333333332</v>
      </c>
      <c r="P52">
        <f ca="1">(OFFSET($B$61,(ROW(106:106)-61)/60,0)*44+OFFSET($B$62,(ROW(107:107)-62)/60,0)*16)/60</f>
        <v>0.52733333333333332</v>
      </c>
      <c r="Q52">
        <f ca="1">(OFFSET($B$61,(ROW(106:106)-61)/60,0)*44+OFFSET($B$62,(ROW(107:107)-62)/60,0)*16)/60</f>
        <v>0.52733333333333332</v>
      </c>
      <c r="R52">
        <f ca="1">(OFFSET($B$61,(ROW(106:106)-61)/60,0)*44+OFFSET($B$62,(ROW(107:107)-62)/60,0)*16)/60</f>
        <v>0.52733333333333332</v>
      </c>
      <c r="S52">
        <f ca="1">(OFFSET($B$61,(ROW(106:106)-61)/60,0)*44+OFFSET($B$62,(ROW(107:107)-62)/60,0)*16)/60</f>
        <v>0.52733333333333332</v>
      </c>
      <c r="T52">
        <f ca="1">(OFFSET($B$61,(ROW(106:106)-61)/60,0)*44+OFFSET($B$62,(ROW(107:107)-62)/60,0)*16)/60</f>
        <v>0.52733333333333332</v>
      </c>
      <c r="U52">
        <f ca="1">(OFFSET($B$61,(ROW(106:106)-61)/60,0)*44+OFFSET($B$62,(ROW(107:107)-62)/60,0)*16)/60</f>
        <v>0.52733333333333332</v>
      </c>
      <c r="V52">
        <f ca="1">(OFFSET($B$61,(ROW(106:106)-61)/60,0)*44+OFFSET($B$62,(ROW(107:107)-62)/60,0)*16)/60</f>
        <v>0.52733333333333332</v>
      </c>
      <c r="W52">
        <f ca="1">(OFFSET($B$61,(ROW(106:106)-61)/60,0)*44+OFFSET($B$62,(ROW(107:107)-62)/60,0)*16)/60</f>
        <v>0.52733333333333332</v>
      </c>
      <c r="X52">
        <f ca="1">(OFFSET($B$61,(ROW(106:106)-61)/60,0)*44+OFFSET($B$62,(ROW(107:107)-62)/60,0)*16)/60</f>
        <v>0.52733333333333332</v>
      </c>
      <c r="Y52">
        <f ca="1">(OFFSET($B$61,(ROW(106:106)-61)/60,0)*44+OFFSET($B$62,(ROW(107:107)-62)/60,0)*16)/60</f>
        <v>0.52733333333333332</v>
      </c>
      <c r="Z52">
        <f ca="1">(OFFSET($B$61,(ROW(106:106)-61)/60,0)*44+OFFSET($B$62,(ROW(107:107)-62)/60,0)*16)/60</f>
        <v>0.52733333333333332</v>
      </c>
      <c r="AA52">
        <f ca="1">(OFFSET($B$61,(ROW(106:106)-61)/60,0)*44+OFFSET($B$62,(ROW(107:107)-62)/60,0)*16)/60</f>
        <v>0.52733333333333332</v>
      </c>
      <c r="AB52">
        <f ca="1">(OFFSET($B$61,(ROW(106:106)-61)/60,0)*44+OFFSET($B$62,(ROW(107:107)-62)/60,0)*16)/60</f>
        <v>0.52733333333333332</v>
      </c>
      <c r="AC52">
        <f ca="1">(OFFSET($B$61,(ROW(106:106)-61)/60,0)*44+OFFSET($B$62,(ROW(107:107)-62)/60,0)*16)/60</f>
        <v>0.52733333333333332</v>
      </c>
      <c r="AD52">
        <f ca="1">(OFFSET($B$61,(ROW(106:106)-61)/60,0)*44+OFFSET($B$62,(ROW(107:107)-62)/60,0)*16)/60</f>
        <v>0.52733333333333332</v>
      </c>
      <c r="AE52">
        <f ca="1">(OFFSET($B$61,(ROW(106:106)-61)/60,0)*44+OFFSET($B$62,(ROW(107:107)-62)/60,0)*16)/60</f>
        <v>0.52733333333333332</v>
      </c>
      <c r="AF52">
        <f ca="1">(OFFSET($B$61,(ROW(106:106)-61)/60,0)*44+OFFSET($B$62,(ROW(107:107)-62)/60,0)*16)/60</f>
        <v>0.52733333333333332</v>
      </c>
      <c r="AG52">
        <f ca="1">(OFFSET($B$61,(ROW(106:106)-61)/60,0)*44+OFFSET($B$62,(ROW(107:107)-62)/60,0)*16)/60</f>
        <v>0.52733333333333332</v>
      </c>
      <c r="AH52">
        <f ca="1">(OFFSET($B$61,(ROW(106:106)-61)/60,0)*44+OFFSET($B$62,(ROW(107:107)-62)/60,0)*16)/60</f>
        <v>0.52733333333333332</v>
      </c>
      <c r="AI52">
        <f ca="1">(OFFSET($B$61,(ROW(106:106)-61)/60,0)*44+OFFSET($B$62,(ROW(107:107)-62)/60,0)*16)/60</f>
        <v>0.52733333333333332</v>
      </c>
      <c r="AJ52">
        <f ca="1">(OFFSET($B$61,(ROW(106:106)-61)/60,0)*44+OFFSET($B$62,(ROW(107:107)-62)/60,0)*16)/60</f>
        <v>0.52733333333333332</v>
      </c>
      <c r="AK52">
        <f ca="1">(OFFSET($B$61,(ROW(106:106)-61)/60,0)*44+OFFSET($B$62,(ROW(107:107)-62)/60,0)*16)/60</f>
        <v>0.52733333333333332</v>
      </c>
      <c r="AL52">
        <f ca="1">(OFFSET($B$61,(ROW(106:106)-61)/60,0)*44+OFFSET($B$62,(ROW(107:107)-62)/60,0)*16)/60</f>
        <v>0.52733333333333332</v>
      </c>
      <c r="AM52">
        <f ca="1">(OFFSET($B$61,(ROW(106:106)-61)/60,0)*44+OFFSET($B$62,(ROW(107:107)-62)/60,0)*16)/60</f>
        <v>0.52733333333333332</v>
      </c>
      <c r="AN52">
        <f ca="1">(OFFSET($B$61,(ROW(106:106)-61)/60,0)*44+OFFSET($B$62,(ROW(107:107)-62)/60,0)*16)/60</f>
        <v>0.52733333333333332</v>
      </c>
    </row>
    <row r="53" spans="1:40" x14ac:dyDescent="0.3">
      <c r="A53" s="1">
        <v>44594</v>
      </c>
      <c r="B53">
        <v>0</v>
      </c>
      <c r="C53">
        <v>45</v>
      </c>
      <c r="F53" s="2">
        <f t="shared" si="0"/>
        <v>0.32430555555555546</v>
      </c>
      <c r="G53">
        <f ca="1">(OFFSET($B$37,(ROW(83:83)-36)/60,0)*43+OFFSET($B$38,(ROW(84:84)-37)/60,0)*17)/60</f>
        <v>0.53966666666666674</v>
      </c>
      <c r="H53">
        <f ca="1">(OFFSET($B$61,(ROW(107:107)-61)/60,0)*43+OFFSET($B$62,(ROW(108:108)-62)/60,0)*17)/60</f>
        <v>0.53966666666666674</v>
      </c>
      <c r="I53">
        <f ca="1">(OFFSET($B$61,(ROW(107:107)-61)/60,0)*43+OFFSET($B$62,(ROW(108:108)-62)/60,0)*17)/60</f>
        <v>0.53966666666666674</v>
      </c>
      <c r="J53">
        <f ca="1">(OFFSET($B$61,(ROW(107:107)-61)/60,0)*43+OFFSET($B$62,(ROW(108:108)-62)/60,0)*17)/60</f>
        <v>0.53966666666666674</v>
      </c>
      <c r="K53">
        <f ca="1">(OFFSET($B$61,(ROW(107:107)-61)/60,0)*43+OFFSET($B$62,(ROW(108:108)-62)/60,0)*17)/60</f>
        <v>0.53966666666666674</v>
      </c>
      <c r="L53">
        <f ca="1">(OFFSET($B$61,(ROW(107:107)-61)/60,0)*43+OFFSET($B$62,(ROW(108:108)-62)/60,0)*17)/60</f>
        <v>0.53966666666666674</v>
      </c>
      <c r="M53">
        <f ca="1">(OFFSET($B$61,(ROW(107:107)-61)/60,0)*43+OFFSET($B$62,(ROW(108:108)-62)/60,0)*17)/60</f>
        <v>0.53966666666666674</v>
      </c>
      <c r="N53">
        <f ca="1">(OFFSET($B$61,(ROW(107:107)-61)/60,0)*43+OFFSET($B$62,(ROW(108:108)-62)/60,0)*17)/60</f>
        <v>0.53966666666666674</v>
      </c>
      <c r="O53">
        <f ca="1">(OFFSET($B$61,(ROW(107:107)-61)/60,0)*43+OFFSET($B$62,(ROW(108:108)-62)/60,0)*17)/60</f>
        <v>0.53966666666666674</v>
      </c>
      <c r="P53">
        <f ca="1">(OFFSET($B$61,(ROW(107:107)-61)/60,0)*43+OFFSET($B$62,(ROW(108:108)-62)/60,0)*17)/60</f>
        <v>0.53966666666666674</v>
      </c>
      <c r="Q53">
        <f ca="1">(OFFSET($B$61,(ROW(107:107)-61)/60,0)*43+OFFSET($B$62,(ROW(108:108)-62)/60,0)*17)/60</f>
        <v>0.53966666666666674</v>
      </c>
      <c r="R53">
        <f ca="1">(OFFSET($B$61,(ROW(107:107)-61)/60,0)*43+OFFSET($B$62,(ROW(108:108)-62)/60,0)*17)/60</f>
        <v>0.53966666666666674</v>
      </c>
      <c r="S53">
        <f ca="1">(OFFSET($B$61,(ROW(107:107)-61)/60,0)*43+OFFSET($B$62,(ROW(108:108)-62)/60,0)*17)/60</f>
        <v>0.53966666666666674</v>
      </c>
      <c r="T53">
        <f ca="1">(OFFSET($B$61,(ROW(107:107)-61)/60,0)*43+OFFSET($B$62,(ROW(108:108)-62)/60,0)*17)/60</f>
        <v>0.53966666666666674</v>
      </c>
      <c r="U53">
        <f ca="1">(OFFSET($B$61,(ROW(107:107)-61)/60,0)*43+OFFSET($B$62,(ROW(108:108)-62)/60,0)*17)/60</f>
        <v>0.53966666666666674</v>
      </c>
      <c r="V53">
        <f ca="1">(OFFSET($B$61,(ROW(107:107)-61)/60,0)*43+OFFSET($B$62,(ROW(108:108)-62)/60,0)*17)/60</f>
        <v>0.53966666666666674</v>
      </c>
      <c r="W53">
        <f ca="1">(OFFSET($B$61,(ROW(107:107)-61)/60,0)*43+OFFSET($B$62,(ROW(108:108)-62)/60,0)*17)/60</f>
        <v>0.53966666666666674</v>
      </c>
      <c r="X53">
        <f ca="1">(OFFSET($B$61,(ROW(107:107)-61)/60,0)*43+OFFSET($B$62,(ROW(108:108)-62)/60,0)*17)/60</f>
        <v>0.53966666666666674</v>
      </c>
      <c r="Y53">
        <f ca="1">(OFFSET($B$61,(ROW(107:107)-61)/60,0)*43+OFFSET($B$62,(ROW(108:108)-62)/60,0)*17)/60</f>
        <v>0.53966666666666674</v>
      </c>
      <c r="Z53">
        <f ca="1">(OFFSET($B$61,(ROW(107:107)-61)/60,0)*43+OFFSET($B$62,(ROW(108:108)-62)/60,0)*17)/60</f>
        <v>0.53966666666666674</v>
      </c>
      <c r="AA53">
        <f ca="1">(OFFSET($B$61,(ROW(107:107)-61)/60,0)*43+OFFSET($B$62,(ROW(108:108)-62)/60,0)*17)/60</f>
        <v>0.53966666666666674</v>
      </c>
      <c r="AB53">
        <f ca="1">(OFFSET($B$61,(ROW(107:107)-61)/60,0)*43+OFFSET($B$62,(ROW(108:108)-62)/60,0)*17)/60</f>
        <v>0.53966666666666674</v>
      </c>
      <c r="AC53">
        <f ca="1">(OFFSET($B$61,(ROW(107:107)-61)/60,0)*43+OFFSET($B$62,(ROW(108:108)-62)/60,0)*17)/60</f>
        <v>0.53966666666666674</v>
      </c>
      <c r="AD53">
        <f ca="1">(OFFSET($B$61,(ROW(107:107)-61)/60,0)*43+OFFSET($B$62,(ROW(108:108)-62)/60,0)*17)/60</f>
        <v>0.53966666666666674</v>
      </c>
      <c r="AE53">
        <f ca="1">(OFFSET($B$61,(ROW(107:107)-61)/60,0)*43+OFFSET($B$62,(ROW(108:108)-62)/60,0)*17)/60</f>
        <v>0.53966666666666674</v>
      </c>
      <c r="AF53">
        <f ca="1">(OFFSET($B$61,(ROW(107:107)-61)/60,0)*43+OFFSET($B$62,(ROW(108:108)-62)/60,0)*17)/60</f>
        <v>0.53966666666666674</v>
      </c>
      <c r="AG53">
        <f ca="1">(OFFSET($B$61,(ROW(107:107)-61)/60,0)*43+OFFSET($B$62,(ROW(108:108)-62)/60,0)*17)/60</f>
        <v>0.53966666666666674</v>
      </c>
      <c r="AH53">
        <f ca="1">(OFFSET($B$61,(ROW(107:107)-61)/60,0)*43+OFFSET($B$62,(ROW(108:108)-62)/60,0)*17)/60</f>
        <v>0.53966666666666674</v>
      </c>
      <c r="AI53">
        <f ca="1">(OFFSET($B$61,(ROW(107:107)-61)/60,0)*43+OFFSET($B$62,(ROW(108:108)-62)/60,0)*17)/60</f>
        <v>0.53966666666666674</v>
      </c>
      <c r="AJ53">
        <f ca="1">(OFFSET($B$61,(ROW(107:107)-61)/60,0)*43+OFFSET($B$62,(ROW(108:108)-62)/60,0)*17)/60</f>
        <v>0.53966666666666674</v>
      </c>
      <c r="AK53">
        <f ca="1">(OFFSET($B$61,(ROW(107:107)-61)/60,0)*43+OFFSET($B$62,(ROW(108:108)-62)/60,0)*17)/60</f>
        <v>0.53966666666666674</v>
      </c>
      <c r="AL53">
        <f ca="1">(OFFSET($B$61,(ROW(107:107)-61)/60,0)*43+OFFSET($B$62,(ROW(108:108)-62)/60,0)*17)/60</f>
        <v>0.53966666666666674</v>
      </c>
      <c r="AM53">
        <f ca="1">(OFFSET($B$61,(ROW(107:107)-61)/60,0)*43+OFFSET($B$62,(ROW(108:108)-62)/60,0)*17)/60</f>
        <v>0.53966666666666674</v>
      </c>
      <c r="AN53">
        <f ca="1">(OFFSET($B$61,(ROW(107:107)-61)/60,0)*43+OFFSET($B$62,(ROW(108:108)-62)/60,0)*17)/60</f>
        <v>0.53966666666666674</v>
      </c>
    </row>
    <row r="54" spans="1:40" x14ac:dyDescent="0.3">
      <c r="A54" s="1">
        <v>44594.041666666664</v>
      </c>
      <c r="B54">
        <v>0</v>
      </c>
      <c r="C54">
        <v>46</v>
      </c>
      <c r="F54" s="2">
        <f t="shared" si="0"/>
        <v>0.3249999999999999</v>
      </c>
      <c r="G54">
        <f ca="1">(OFFSET($B$37,(ROW(84:84)-36)/60,0)*42+OFFSET($B$38,(ROW(85:85)-37)/60,0)*18)/60</f>
        <v>0.55200000000000005</v>
      </c>
      <c r="H54">
        <f ca="1">(OFFSET($B$61,(ROW(108:108)-61)/60,0)*42+OFFSET($B$62,(ROW(109:109)-62)/60,0)*18)/60</f>
        <v>0.55200000000000005</v>
      </c>
      <c r="I54">
        <f ca="1">(OFFSET($B$61,(ROW(108:108)-61)/60,0)*42+OFFSET($B$62,(ROW(109:109)-62)/60,0)*18)/60</f>
        <v>0.55200000000000005</v>
      </c>
      <c r="J54">
        <f ca="1">(OFFSET($B$61,(ROW(108:108)-61)/60,0)*42+OFFSET($B$62,(ROW(109:109)-62)/60,0)*18)/60</f>
        <v>0.55200000000000005</v>
      </c>
      <c r="K54">
        <f ca="1">(OFFSET($B$61,(ROW(108:108)-61)/60,0)*42+OFFSET($B$62,(ROW(109:109)-62)/60,0)*18)/60</f>
        <v>0.55200000000000005</v>
      </c>
      <c r="L54">
        <f ca="1">(OFFSET($B$61,(ROW(108:108)-61)/60,0)*42+OFFSET($B$62,(ROW(109:109)-62)/60,0)*18)/60</f>
        <v>0.55200000000000005</v>
      </c>
      <c r="M54">
        <f ca="1">(OFFSET($B$61,(ROW(108:108)-61)/60,0)*42+OFFSET($B$62,(ROW(109:109)-62)/60,0)*18)/60</f>
        <v>0.55200000000000005</v>
      </c>
      <c r="N54">
        <f ca="1">(OFFSET($B$61,(ROW(108:108)-61)/60,0)*42+OFFSET($B$62,(ROW(109:109)-62)/60,0)*18)/60</f>
        <v>0.55200000000000005</v>
      </c>
      <c r="O54">
        <f ca="1">(OFFSET($B$61,(ROW(108:108)-61)/60,0)*42+OFFSET($B$62,(ROW(109:109)-62)/60,0)*18)/60</f>
        <v>0.55200000000000005</v>
      </c>
      <c r="P54">
        <f ca="1">(OFFSET($B$61,(ROW(108:108)-61)/60,0)*42+OFFSET($B$62,(ROW(109:109)-62)/60,0)*18)/60</f>
        <v>0.55200000000000005</v>
      </c>
      <c r="Q54">
        <f ca="1">(OFFSET($B$61,(ROW(108:108)-61)/60,0)*42+OFFSET($B$62,(ROW(109:109)-62)/60,0)*18)/60</f>
        <v>0.55200000000000005</v>
      </c>
      <c r="R54">
        <f ca="1">(OFFSET($B$61,(ROW(108:108)-61)/60,0)*42+OFFSET($B$62,(ROW(109:109)-62)/60,0)*18)/60</f>
        <v>0.55200000000000005</v>
      </c>
      <c r="S54">
        <f ca="1">(OFFSET($B$61,(ROW(108:108)-61)/60,0)*42+OFFSET($B$62,(ROW(109:109)-62)/60,0)*18)/60</f>
        <v>0.55200000000000005</v>
      </c>
      <c r="T54">
        <f ca="1">(OFFSET($B$61,(ROW(108:108)-61)/60,0)*42+OFFSET($B$62,(ROW(109:109)-62)/60,0)*18)/60</f>
        <v>0.55200000000000005</v>
      </c>
      <c r="U54">
        <f ca="1">(OFFSET($B$61,(ROW(108:108)-61)/60,0)*42+OFFSET($B$62,(ROW(109:109)-62)/60,0)*18)/60</f>
        <v>0.55200000000000005</v>
      </c>
      <c r="V54">
        <f ca="1">(OFFSET($B$61,(ROW(108:108)-61)/60,0)*42+OFFSET($B$62,(ROW(109:109)-62)/60,0)*18)/60</f>
        <v>0.55200000000000005</v>
      </c>
      <c r="W54">
        <f ca="1">(OFFSET($B$61,(ROW(108:108)-61)/60,0)*42+OFFSET($B$62,(ROW(109:109)-62)/60,0)*18)/60</f>
        <v>0.55200000000000005</v>
      </c>
      <c r="X54">
        <f ca="1">(OFFSET($B$61,(ROW(108:108)-61)/60,0)*42+OFFSET($B$62,(ROW(109:109)-62)/60,0)*18)/60</f>
        <v>0.55200000000000005</v>
      </c>
      <c r="Y54">
        <f ca="1">(OFFSET($B$61,(ROW(108:108)-61)/60,0)*42+OFFSET($B$62,(ROW(109:109)-62)/60,0)*18)/60</f>
        <v>0.55200000000000005</v>
      </c>
      <c r="Z54">
        <f ca="1">(OFFSET($B$61,(ROW(108:108)-61)/60,0)*42+OFFSET($B$62,(ROW(109:109)-62)/60,0)*18)/60</f>
        <v>0.55200000000000005</v>
      </c>
      <c r="AA54">
        <f ca="1">(OFFSET($B$61,(ROW(108:108)-61)/60,0)*42+OFFSET($B$62,(ROW(109:109)-62)/60,0)*18)/60</f>
        <v>0.55200000000000005</v>
      </c>
      <c r="AB54">
        <f ca="1">(OFFSET($B$61,(ROW(108:108)-61)/60,0)*42+OFFSET($B$62,(ROW(109:109)-62)/60,0)*18)/60</f>
        <v>0.55200000000000005</v>
      </c>
      <c r="AC54">
        <f ca="1">(OFFSET($B$61,(ROW(108:108)-61)/60,0)*42+OFFSET($B$62,(ROW(109:109)-62)/60,0)*18)/60</f>
        <v>0.55200000000000005</v>
      </c>
      <c r="AD54">
        <f ca="1">(OFFSET($B$61,(ROW(108:108)-61)/60,0)*42+OFFSET($B$62,(ROW(109:109)-62)/60,0)*18)/60</f>
        <v>0.55200000000000005</v>
      </c>
      <c r="AE54">
        <f ca="1">(OFFSET($B$61,(ROW(108:108)-61)/60,0)*42+OFFSET($B$62,(ROW(109:109)-62)/60,0)*18)/60</f>
        <v>0.55200000000000005</v>
      </c>
      <c r="AF54">
        <f ca="1">(OFFSET($B$61,(ROW(108:108)-61)/60,0)*42+OFFSET($B$62,(ROW(109:109)-62)/60,0)*18)/60</f>
        <v>0.55200000000000005</v>
      </c>
      <c r="AG54">
        <f ca="1">(OFFSET($B$61,(ROW(108:108)-61)/60,0)*42+OFFSET($B$62,(ROW(109:109)-62)/60,0)*18)/60</f>
        <v>0.55200000000000005</v>
      </c>
      <c r="AH54">
        <f ca="1">(OFFSET($B$61,(ROW(108:108)-61)/60,0)*42+OFFSET($B$62,(ROW(109:109)-62)/60,0)*18)/60</f>
        <v>0.55200000000000005</v>
      </c>
      <c r="AI54">
        <f ca="1">(OFFSET($B$61,(ROW(108:108)-61)/60,0)*42+OFFSET($B$62,(ROW(109:109)-62)/60,0)*18)/60</f>
        <v>0.55200000000000005</v>
      </c>
      <c r="AJ54">
        <f ca="1">(OFFSET($B$61,(ROW(108:108)-61)/60,0)*42+OFFSET($B$62,(ROW(109:109)-62)/60,0)*18)/60</f>
        <v>0.55200000000000005</v>
      </c>
      <c r="AK54">
        <f ca="1">(OFFSET($B$61,(ROW(108:108)-61)/60,0)*42+OFFSET($B$62,(ROW(109:109)-62)/60,0)*18)/60</f>
        <v>0.55200000000000005</v>
      </c>
      <c r="AL54">
        <f ca="1">(OFFSET($B$61,(ROW(108:108)-61)/60,0)*42+OFFSET($B$62,(ROW(109:109)-62)/60,0)*18)/60</f>
        <v>0.55200000000000005</v>
      </c>
      <c r="AM54">
        <f ca="1">(OFFSET($B$61,(ROW(108:108)-61)/60,0)*42+OFFSET($B$62,(ROW(109:109)-62)/60,0)*18)/60</f>
        <v>0.55200000000000005</v>
      </c>
      <c r="AN54">
        <f ca="1">(OFFSET($B$61,(ROW(108:108)-61)/60,0)*42+OFFSET($B$62,(ROW(109:109)-62)/60,0)*18)/60</f>
        <v>0.55200000000000005</v>
      </c>
    </row>
    <row r="55" spans="1:40" x14ac:dyDescent="0.3">
      <c r="A55" s="1">
        <v>44594.083333333336</v>
      </c>
      <c r="B55">
        <v>0</v>
      </c>
      <c r="C55">
        <v>47</v>
      </c>
      <c r="F55" s="2">
        <f t="shared" si="0"/>
        <v>0.32569444444444434</v>
      </c>
      <c r="G55">
        <f ca="1">(OFFSET($B$37,(ROW(85:85)-36)/60,0)*41+OFFSET($B$38,(ROW(86:86)-37)/60,0)*19)/60</f>
        <v>0.56433333333333335</v>
      </c>
      <c r="H55">
        <f ca="1">(OFFSET($B$61,(ROW(109:109)-61)/60,0)*41+OFFSET($B$62,(ROW(110:110)-62)/60,0)*19)/60</f>
        <v>0.56433333333333335</v>
      </c>
      <c r="I55">
        <f ca="1">(OFFSET($B$61,(ROW(109:109)-61)/60,0)*41+OFFSET($B$62,(ROW(110:110)-62)/60,0)*19)/60</f>
        <v>0.56433333333333335</v>
      </c>
      <c r="J55">
        <f ca="1">(OFFSET($B$61,(ROW(109:109)-61)/60,0)*41+OFFSET($B$62,(ROW(110:110)-62)/60,0)*19)/60</f>
        <v>0.56433333333333335</v>
      </c>
      <c r="K55">
        <f ca="1">(OFFSET($B$61,(ROW(109:109)-61)/60,0)*41+OFFSET($B$62,(ROW(110:110)-62)/60,0)*19)/60</f>
        <v>0.56433333333333335</v>
      </c>
      <c r="L55">
        <f ca="1">(OFFSET($B$61,(ROW(109:109)-61)/60,0)*41+OFFSET($B$62,(ROW(110:110)-62)/60,0)*19)/60</f>
        <v>0.56433333333333335</v>
      </c>
      <c r="M55">
        <f ca="1">(OFFSET($B$61,(ROW(109:109)-61)/60,0)*41+OFFSET($B$62,(ROW(110:110)-62)/60,0)*19)/60</f>
        <v>0.56433333333333335</v>
      </c>
      <c r="N55">
        <f ca="1">(OFFSET($B$61,(ROW(109:109)-61)/60,0)*41+OFFSET($B$62,(ROW(110:110)-62)/60,0)*19)/60</f>
        <v>0.56433333333333335</v>
      </c>
      <c r="O55">
        <f ca="1">(OFFSET($B$61,(ROW(109:109)-61)/60,0)*41+OFFSET($B$62,(ROW(110:110)-62)/60,0)*19)/60</f>
        <v>0.56433333333333335</v>
      </c>
      <c r="P55">
        <f ca="1">(OFFSET($B$61,(ROW(109:109)-61)/60,0)*41+OFFSET($B$62,(ROW(110:110)-62)/60,0)*19)/60</f>
        <v>0.56433333333333335</v>
      </c>
      <c r="Q55">
        <f ca="1">(OFFSET($B$61,(ROW(109:109)-61)/60,0)*41+OFFSET($B$62,(ROW(110:110)-62)/60,0)*19)/60</f>
        <v>0.56433333333333335</v>
      </c>
      <c r="R55">
        <f ca="1">(OFFSET($B$61,(ROW(109:109)-61)/60,0)*41+OFFSET($B$62,(ROW(110:110)-62)/60,0)*19)/60</f>
        <v>0.56433333333333335</v>
      </c>
      <c r="S55">
        <f ca="1">(OFFSET($B$61,(ROW(109:109)-61)/60,0)*41+OFFSET($B$62,(ROW(110:110)-62)/60,0)*19)/60</f>
        <v>0.56433333333333335</v>
      </c>
      <c r="T55">
        <f ca="1">(OFFSET($B$61,(ROW(109:109)-61)/60,0)*41+OFFSET($B$62,(ROW(110:110)-62)/60,0)*19)/60</f>
        <v>0.56433333333333335</v>
      </c>
      <c r="U55">
        <f ca="1">(OFFSET($B$61,(ROW(109:109)-61)/60,0)*41+OFFSET($B$62,(ROW(110:110)-62)/60,0)*19)/60</f>
        <v>0.56433333333333335</v>
      </c>
      <c r="V55">
        <f ca="1">(OFFSET($B$61,(ROW(109:109)-61)/60,0)*41+OFFSET($B$62,(ROW(110:110)-62)/60,0)*19)/60</f>
        <v>0.56433333333333335</v>
      </c>
      <c r="W55">
        <f ca="1">(OFFSET($B$61,(ROW(109:109)-61)/60,0)*41+OFFSET($B$62,(ROW(110:110)-62)/60,0)*19)/60</f>
        <v>0.56433333333333335</v>
      </c>
      <c r="X55">
        <f ca="1">(OFFSET($B$61,(ROW(109:109)-61)/60,0)*41+OFFSET($B$62,(ROW(110:110)-62)/60,0)*19)/60</f>
        <v>0.56433333333333335</v>
      </c>
      <c r="Y55">
        <f ca="1">(OFFSET($B$61,(ROW(109:109)-61)/60,0)*41+OFFSET($B$62,(ROW(110:110)-62)/60,0)*19)/60</f>
        <v>0.56433333333333335</v>
      </c>
      <c r="Z55">
        <f ca="1">(OFFSET($B$61,(ROW(109:109)-61)/60,0)*41+OFFSET($B$62,(ROW(110:110)-62)/60,0)*19)/60</f>
        <v>0.56433333333333335</v>
      </c>
      <c r="AA55">
        <f ca="1">(OFFSET($B$61,(ROW(109:109)-61)/60,0)*41+OFFSET($B$62,(ROW(110:110)-62)/60,0)*19)/60</f>
        <v>0.56433333333333335</v>
      </c>
      <c r="AB55">
        <f ca="1">(OFFSET($B$61,(ROW(109:109)-61)/60,0)*41+OFFSET($B$62,(ROW(110:110)-62)/60,0)*19)/60</f>
        <v>0.56433333333333335</v>
      </c>
      <c r="AC55">
        <f ca="1">(OFFSET($B$61,(ROW(109:109)-61)/60,0)*41+OFFSET($B$62,(ROW(110:110)-62)/60,0)*19)/60</f>
        <v>0.56433333333333335</v>
      </c>
      <c r="AD55">
        <f ca="1">(OFFSET($B$61,(ROW(109:109)-61)/60,0)*41+OFFSET($B$62,(ROW(110:110)-62)/60,0)*19)/60</f>
        <v>0.56433333333333335</v>
      </c>
      <c r="AE55">
        <f ca="1">(OFFSET($B$61,(ROW(109:109)-61)/60,0)*41+OFFSET($B$62,(ROW(110:110)-62)/60,0)*19)/60</f>
        <v>0.56433333333333335</v>
      </c>
      <c r="AF55">
        <f ca="1">(OFFSET($B$61,(ROW(109:109)-61)/60,0)*41+OFFSET($B$62,(ROW(110:110)-62)/60,0)*19)/60</f>
        <v>0.56433333333333335</v>
      </c>
      <c r="AG55">
        <f ca="1">(OFFSET($B$61,(ROW(109:109)-61)/60,0)*41+OFFSET($B$62,(ROW(110:110)-62)/60,0)*19)/60</f>
        <v>0.56433333333333335</v>
      </c>
      <c r="AH55">
        <f ca="1">(OFFSET($B$61,(ROW(109:109)-61)/60,0)*41+OFFSET($B$62,(ROW(110:110)-62)/60,0)*19)/60</f>
        <v>0.56433333333333335</v>
      </c>
      <c r="AI55">
        <f ca="1">(OFFSET($B$61,(ROW(109:109)-61)/60,0)*41+OFFSET($B$62,(ROW(110:110)-62)/60,0)*19)/60</f>
        <v>0.56433333333333335</v>
      </c>
      <c r="AJ55">
        <f ca="1">(OFFSET($B$61,(ROW(109:109)-61)/60,0)*41+OFFSET($B$62,(ROW(110:110)-62)/60,0)*19)/60</f>
        <v>0.56433333333333335</v>
      </c>
      <c r="AK55">
        <f ca="1">(OFFSET($B$61,(ROW(109:109)-61)/60,0)*41+OFFSET($B$62,(ROW(110:110)-62)/60,0)*19)/60</f>
        <v>0.56433333333333335</v>
      </c>
      <c r="AL55">
        <f ca="1">(OFFSET($B$61,(ROW(109:109)-61)/60,0)*41+OFFSET($B$62,(ROW(110:110)-62)/60,0)*19)/60</f>
        <v>0.56433333333333335</v>
      </c>
      <c r="AM55">
        <f ca="1">(OFFSET($B$61,(ROW(109:109)-61)/60,0)*41+OFFSET($B$62,(ROW(110:110)-62)/60,0)*19)/60</f>
        <v>0.56433333333333335</v>
      </c>
      <c r="AN55">
        <f ca="1">(OFFSET($B$61,(ROW(109:109)-61)/60,0)*41+OFFSET($B$62,(ROW(110:110)-62)/60,0)*19)/60</f>
        <v>0.56433333333333335</v>
      </c>
    </row>
    <row r="56" spans="1:40" x14ac:dyDescent="0.3">
      <c r="A56" s="1">
        <v>44594.125</v>
      </c>
      <c r="B56">
        <v>0</v>
      </c>
      <c r="C56">
        <v>48</v>
      </c>
      <c r="F56" s="2">
        <f t="shared" si="0"/>
        <v>0.32638888888888878</v>
      </c>
      <c r="G56">
        <f ca="1">(OFFSET($B$37,(ROW(86:86)-36)/60,0)*40+OFFSET($B$38,(ROW(87:87)-37)/60,0)*20)/60</f>
        <v>0.57666666666666666</v>
      </c>
      <c r="H56">
        <f ca="1">(OFFSET($B$61,(ROW(110:110)-61)/60,0)*40+OFFSET($B$62,(ROW(111:111)-62)/60,0)*20)/60</f>
        <v>0.57666666666666666</v>
      </c>
      <c r="I56">
        <f ca="1">(OFFSET($B$61,(ROW(110:110)-61)/60,0)*40+OFFSET($B$62,(ROW(111:111)-62)/60,0)*20)/60</f>
        <v>0.57666666666666666</v>
      </c>
      <c r="J56">
        <f ca="1">(OFFSET($B$61,(ROW(110:110)-61)/60,0)*40+OFFSET($B$62,(ROW(111:111)-62)/60,0)*20)/60</f>
        <v>0.57666666666666666</v>
      </c>
      <c r="K56">
        <f ca="1">(OFFSET($B$61,(ROW(110:110)-61)/60,0)*40+OFFSET($B$62,(ROW(111:111)-62)/60,0)*20)/60</f>
        <v>0.57666666666666666</v>
      </c>
      <c r="L56">
        <f ca="1">(OFFSET($B$61,(ROW(110:110)-61)/60,0)*40+OFFSET($B$62,(ROW(111:111)-62)/60,0)*20)/60</f>
        <v>0.57666666666666666</v>
      </c>
      <c r="M56">
        <f ca="1">(OFFSET($B$61,(ROW(110:110)-61)/60,0)*40+OFFSET($B$62,(ROW(111:111)-62)/60,0)*20)/60</f>
        <v>0.57666666666666666</v>
      </c>
      <c r="N56">
        <f ca="1">(OFFSET($B$61,(ROW(110:110)-61)/60,0)*40+OFFSET($B$62,(ROW(111:111)-62)/60,0)*20)/60</f>
        <v>0.57666666666666666</v>
      </c>
      <c r="O56">
        <f ca="1">(OFFSET($B$61,(ROW(110:110)-61)/60,0)*40+OFFSET($B$62,(ROW(111:111)-62)/60,0)*20)/60</f>
        <v>0.57666666666666666</v>
      </c>
      <c r="P56">
        <f ca="1">(OFFSET($B$61,(ROW(110:110)-61)/60,0)*40+OFFSET($B$62,(ROW(111:111)-62)/60,0)*20)/60</f>
        <v>0.57666666666666666</v>
      </c>
      <c r="Q56">
        <f ca="1">(OFFSET($B$61,(ROW(110:110)-61)/60,0)*40+OFFSET($B$62,(ROW(111:111)-62)/60,0)*20)/60</f>
        <v>0.57666666666666666</v>
      </c>
      <c r="R56">
        <f ca="1">(OFFSET($B$61,(ROW(110:110)-61)/60,0)*40+OFFSET($B$62,(ROW(111:111)-62)/60,0)*20)/60</f>
        <v>0.57666666666666666</v>
      </c>
      <c r="S56">
        <f ca="1">(OFFSET($B$61,(ROW(110:110)-61)/60,0)*40+OFFSET($B$62,(ROW(111:111)-62)/60,0)*20)/60</f>
        <v>0.57666666666666666</v>
      </c>
      <c r="T56">
        <f ca="1">(OFFSET($B$61,(ROW(110:110)-61)/60,0)*40+OFFSET($B$62,(ROW(111:111)-62)/60,0)*20)/60</f>
        <v>0.57666666666666666</v>
      </c>
      <c r="U56">
        <f ca="1">(OFFSET($B$61,(ROW(110:110)-61)/60,0)*40+OFFSET($B$62,(ROW(111:111)-62)/60,0)*20)/60</f>
        <v>0.57666666666666666</v>
      </c>
      <c r="V56">
        <f ca="1">(OFFSET($B$61,(ROW(110:110)-61)/60,0)*40+OFFSET($B$62,(ROW(111:111)-62)/60,0)*20)/60</f>
        <v>0.57666666666666666</v>
      </c>
      <c r="W56">
        <f ca="1">(OFFSET($B$61,(ROW(110:110)-61)/60,0)*40+OFFSET($B$62,(ROW(111:111)-62)/60,0)*20)/60</f>
        <v>0.57666666666666666</v>
      </c>
      <c r="X56">
        <f ca="1">(OFFSET($B$61,(ROW(110:110)-61)/60,0)*40+OFFSET($B$62,(ROW(111:111)-62)/60,0)*20)/60</f>
        <v>0.57666666666666666</v>
      </c>
      <c r="Y56">
        <f ca="1">(OFFSET($B$61,(ROW(110:110)-61)/60,0)*40+OFFSET($B$62,(ROW(111:111)-62)/60,0)*20)/60</f>
        <v>0.57666666666666666</v>
      </c>
      <c r="Z56">
        <f ca="1">(OFFSET($B$61,(ROW(110:110)-61)/60,0)*40+OFFSET($B$62,(ROW(111:111)-62)/60,0)*20)/60</f>
        <v>0.57666666666666666</v>
      </c>
      <c r="AA56">
        <f ca="1">(OFFSET($B$61,(ROW(110:110)-61)/60,0)*40+OFFSET($B$62,(ROW(111:111)-62)/60,0)*20)/60</f>
        <v>0.57666666666666666</v>
      </c>
      <c r="AB56">
        <f ca="1">(OFFSET($B$61,(ROW(110:110)-61)/60,0)*40+OFFSET($B$62,(ROW(111:111)-62)/60,0)*20)/60</f>
        <v>0.57666666666666666</v>
      </c>
      <c r="AC56">
        <f ca="1">(OFFSET($B$61,(ROW(110:110)-61)/60,0)*40+OFFSET($B$62,(ROW(111:111)-62)/60,0)*20)/60</f>
        <v>0.57666666666666666</v>
      </c>
      <c r="AD56">
        <f ca="1">(OFFSET($B$61,(ROW(110:110)-61)/60,0)*40+OFFSET($B$62,(ROW(111:111)-62)/60,0)*20)/60</f>
        <v>0.57666666666666666</v>
      </c>
      <c r="AE56">
        <f ca="1">(OFFSET($B$61,(ROW(110:110)-61)/60,0)*40+OFFSET($B$62,(ROW(111:111)-62)/60,0)*20)/60</f>
        <v>0.57666666666666666</v>
      </c>
      <c r="AF56">
        <f ca="1">(OFFSET($B$61,(ROW(110:110)-61)/60,0)*40+OFFSET($B$62,(ROW(111:111)-62)/60,0)*20)/60</f>
        <v>0.57666666666666666</v>
      </c>
      <c r="AG56">
        <f ca="1">(OFFSET($B$61,(ROW(110:110)-61)/60,0)*40+OFFSET($B$62,(ROW(111:111)-62)/60,0)*20)/60</f>
        <v>0.57666666666666666</v>
      </c>
      <c r="AH56">
        <f ca="1">(OFFSET($B$61,(ROW(110:110)-61)/60,0)*40+OFFSET($B$62,(ROW(111:111)-62)/60,0)*20)/60</f>
        <v>0.57666666666666666</v>
      </c>
      <c r="AI56">
        <f ca="1">(OFFSET($B$61,(ROW(110:110)-61)/60,0)*40+OFFSET($B$62,(ROW(111:111)-62)/60,0)*20)/60</f>
        <v>0.57666666666666666</v>
      </c>
      <c r="AJ56">
        <f ca="1">(OFFSET($B$61,(ROW(110:110)-61)/60,0)*40+OFFSET($B$62,(ROW(111:111)-62)/60,0)*20)/60</f>
        <v>0.57666666666666666</v>
      </c>
      <c r="AK56">
        <f ca="1">(OFFSET($B$61,(ROW(110:110)-61)/60,0)*40+OFFSET($B$62,(ROW(111:111)-62)/60,0)*20)/60</f>
        <v>0.57666666666666666</v>
      </c>
      <c r="AL56">
        <f ca="1">(OFFSET($B$61,(ROW(110:110)-61)/60,0)*40+OFFSET($B$62,(ROW(111:111)-62)/60,0)*20)/60</f>
        <v>0.57666666666666666</v>
      </c>
      <c r="AM56">
        <f ca="1">(OFFSET($B$61,(ROW(110:110)-61)/60,0)*40+OFFSET($B$62,(ROW(111:111)-62)/60,0)*20)/60</f>
        <v>0.57666666666666666</v>
      </c>
      <c r="AN56">
        <f ca="1">(OFFSET($B$61,(ROW(110:110)-61)/60,0)*40+OFFSET($B$62,(ROW(111:111)-62)/60,0)*20)/60</f>
        <v>0.57666666666666666</v>
      </c>
    </row>
    <row r="57" spans="1:40" x14ac:dyDescent="0.3">
      <c r="A57" s="1">
        <v>44594.166666666664</v>
      </c>
      <c r="B57">
        <v>0</v>
      </c>
      <c r="C57">
        <v>49</v>
      </c>
      <c r="F57" s="2">
        <f t="shared" si="0"/>
        <v>0.32708333333333323</v>
      </c>
      <c r="G57">
        <f ca="1">(OFFSET($B$37,(ROW(87:87)-36)/60,0)*39+OFFSET($B$38,(ROW(88:88)-37)/60,0)*21)/60</f>
        <v>0.58900000000000008</v>
      </c>
      <c r="H57">
        <f ca="1">(OFFSET($B$61,(ROW(111:111)-61)/60,0)*39+OFFSET($B$62,(ROW(112:112)-62)/60,0)*21)/60</f>
        <v>0.58900000000000008</v>
      </c>
      <c r="I57">
        <f ca="1">(OFFSET($B$61,(ROW(111:111)-61)/60,0)*39+OFFSET($B$62,(ROW(112:112)-62)/60,0)*21)/60</f>
        <v>0.58900000000000008</v>
      </c>
      <c r="J57">
        <f ca="1">(OFFSET($B$61,(ROW(111:111)-61)/60,0)*39+OFFSET($B$62,(ROW(112:112)-62)/60,0)*21)/60</f>
        <v>0.58900000000000008</v>
      </c>
      <c r="K57">
        <f ca="1">(OFFSET($B$61,(ROW(111:111)-61)/60,0)*39+OFFSET($B$62,(ROW(112:112)-62)/60,0)*21)/60</f>
        <v>0.58900000000000008</v>
      </c>
      <c r="L57">
        <f ca="1">(OFFSET($B$61,(ROW(111:111)-61)/60,0)*39+OFFSET($B$62,(ROW(112:112)-62)/60,0)*21)/60</f>
        <v>0.58900000000000008</v>
      </c>
      <c r="M57">
        <f ca="1">(OFFSET($B$61,(ROW(111:111)-61)/60,0)*39+OFFSET($B$62,(ROW(112:112)-62)/60,0)*21)/60</f>
        <v>0.58900000000000008</v>
      </c>
      <c r="N57">
        <f ca="1">(OFFSET($B$61,(ROW(111:111)-61)/60,0)*39+OFFSET($B$62,(ROW(112:112)-62)/60,0)*21)/60</f>
        <v>0.58900000000000008</v>
      </c>
      <c r="O57">
        <f ca="1">(OFFSET($B$61,(ROW(111:111)-61)/60,0)*39+OFFSET($B$62,(ROW(112:112)-62)/60,0)*21)/60</f>
        <v>0.58900000000000008</v>
      </c>
      <c r="P57">
        <f ca="1">(OFFSET($B$61,(ROW(111:111)-61)/60,0)*39+OFFSET($B$62,(ROW(112:112)-62)/60,0)*21)/60</f>
        <v>0.58900000000000008</v>
      </c>
      <c r="Q57">
        <f ca="1">(OFFSET($B$61,(ROW(111:111)-61)/60,0)*39+OFFSET($B$62,(ROW(112:112)-62)/60,0)*21)/60</f>
        <v>0.58900000000000008</v>
      </c>
      <c r="R57">
        <f ca="1">(OFFSET($B$61,(ROW(111:111)-61)/60,0)*39+OFFSET($B$62,(ROW(112:112)-62)/60,0)*21)/60</f>
        <v>0.58900000000000008</v>
      </c>
      <c r="S57">
        <f ca="1">(OFFSET($B$61,(ROW(111:111)-61)/60,0)*39+OFFSET($B$62,(ROW(112:112)-62)/60,0)*21)/60</f>
        <v>0.58900000000000008</v>
      </c>
      <c r="T57">
        <f ca="1">(OFFSET($B$61,(ROW(111:111)-61)/60,0)*39+OFFSET($B$62,(ROW(112:112)-62)/60,0)*21)/60</f>
        <v>0.58900000000000008</v>
      </c>
      <c r="U57">
        <f ca="1">(OFFSET($B$61,(ROW(111:111)-61)/60,0)*39+OFFSET($B$62,(ROW(112:112)-62)/60,0)*21)/60</f>
        <v>0.58900000000000008</v>
      </c>
      <c r="V57">
        <f ca="1">(OFFSET($B$61,(ROW(111:111)-61)/60,0)*39+OFFSET($B$62,(ROW(112:112)-62)/60,0)*21)/60</f>
        <v>0.58900000000000008</v>
      </c>
      <c r="W57">
        <f ca="1">(OFFSET($B$61,(ROW(111:111)-61)/60,0)*39+OFFSET($B$62,(ROW(112:112)-62)/60,0)*21)/60</f>
        <v>0.58900000000000008</v>
      </c>
      <c r="X57">
        <f ca="1">(OFFSET($B$61,(ROW(111:111)-61)/60,0)*39+OFFSET($B$62,(ROW(112:112)-62)/60,0)*21)/60</f>
        <v>0.58900000000000008</v>
      </c>
      <c r="Y57">
        <f ca="1">(OFFSET($B$61,(ROW(111:111)-61)/60,0)*39+OFFSET($B$62,(ROW(112:112)-62)/60,0)*21)/60</f>
        <v>0.58900000000000008</v>
      </c>
      <c r="Z57">
        <f ca="1">(OFFSET($B$61,(ROW(111:111)-61)/60,0)*39+OFFSET($B$62,(ROW(112:112)-62)/60,0)*21)/60</f>
        <v>0.58900000000000008</v>
      </c>
      <c r="AA57">
        <f ca="1">(OFFSET($B$61,(ROW(111:111)-61)/60,0)*39+OFFSET($B$62,(ROW(112:112)-62)/60,0)*21)/60</f>
        <v>0.58900000000000008</v>
      </c>
      <c r="AB57">
        <f ca="1">(OFFSET($B$61,(ROW(111:111)-61)/60,0)*39+OFFSET($B$62,(ROW(112:112)-62)/60,0)*21)/60</f>
        <v>0.58900000000000008</v>
      </c>
      <c r="AC57">
        <f ca="1">(OFFSET($B$61,(ROW(111:111)-61)/60,0)*39+OFFSET($B$62,(ROW(112:112)-62)/60,0)*21)/60</f>
        <v>0.58900000000000008</v>
      </c>
      <c r="AD57">
        <f ca="1">(OFFSET($B$61,(ROW(111:111)-61)/60,0)*39+OFFSET($B$62,(ROW(112:112)-62)/60,0)*21)/60</f>
        <v>0.58900000000000008</v>
      </c>
      <c r="AE57">
        <f ca="1">(OFFSET($B$61,(ROW(111:111)-61)/60,0)*39+OFFSET($B$62,(ROW(112:112)-62)/60,0)*21)/60</f>
        <v>0.58900000000000008</v>
      </c>
      <c r="AF57">
        <f ca="1">(OFFSET($B$61,(ROW(111:111)-61)/60,0)*39+OFFSET($B$62,(ROW(112:112)-62)/60,0)*21)/60</f>
        <v>0.58900000000000008</v>
      </c>
      <c r="AG57">
        <f ca="1">(OFFSET($B$61,(ROW(111:111)-61)/60,0)*39+OFFSET($B$62,(ROW(112:112)-62)/60,0)*21)/60</f>
        <v>0.58900000000000008</v>
      </c>
      <c r="AH57">
        <f ca="1">(OFFSET($B$61,(ROW(111:111)-61)/60,0)*39+OFFSET($B$62,(ROW(112:112)-62)/60,0)*21)/60</f>
        <v>0.58900000000000008</v>
      </c>
      <c r="AI57">
        <f ca="1">(OFFSET($B$61,(ROW(111:111)-61)/60,0)*39+OFFSET($B$62,(ROW(112:112)-62)/60,0)*21)/60</f>
        <v>0.58900000000000008</v>
      </c>
      <c r="AJ57">
        <f ca="1">(OFFSET($B$61,(ROW(111:111)-61)/60,0)*39+OFFSET($B$62,(ROW(112:112)-62)/60,0)*21)/60</f>
        <v>0.58900000000000008</v>
      </c>
      <c r="AK57">
        <f ca="1">(OFFSET($B$61,(ROW(111:111)-61)/60,0)*39+OFFSET($B$62,(ROW(112:112)-62)/60,0)*21)/60</f>
        <v>0.58900000000000008</v>
      </c>
      <c r="AL57">
        <f ca="1">(OFFSET($B$61,(ROW(111:111)-61)/60,0)*39+OFFSET($B$62,(ROW(112:112)-62)/60,0)*21)/60</f>
        <v>0.58900000000000008</v>
      </c>
      <c r="AM57">
        <f ca="1">(OFFSET($B$61,(ROW(111:111)-61)/60,0)*39+OFFSET($B$62,(ROW(112:112)-62)/60,0)*21)/60</f>
        <v>0.58900000000000008</v>
      </c>
      <c r="AN57">
        <f ca="1">(OFFSET($B$61,(ROW(111:111)-61)/60,0)*39+OFFSET($B$62,(ROW(112:112)-62)/60,0)*21)/60</f>
        <v>0.58900000000000008</v>
      </c>
    </row>
    <row r="58" spans="1:40" x14ac:dyDescent="0.3">
      <c r="A58" s="1">
        <v>44594.208333333336</v>
      </c>
      <c r="B58">
        <v>0</v>
      </c>
      <c r="C58">
        <v>50</v>
      </c>
      <c r="F58" s="2">
        <f t="shared" si="0"/>
        <v>0.32777777777777767</v>
      </c>
      <c r="G58">
        <f ca="1">(OFFSET($B$37,(ROW(88:88)-36)/60,0)*38+OFFSET($B$38,(ROW(89:89)-37)/60,0)*22)/60</f>
        <v>0.60133333333333339</v>
      </c>
      <c r="H58">
        <f ca="1">(OFFSET($B$61,(ROW(112:112)-61)/60,0)*38+OFFSET($B$62,(ROW(113:113)-62)/60,0)*22)/60</f>
        <v>0.60133333333333339</v>
      </c>
      <c r="I58">
        <f ca="1">(OFFSET($B$61,(ROW(112:112)-61)/60,0)*38+OFFSET($B$62,(ROW(113:113)-62)/60,0)*22)/60</f>
        <v>0.60133333333333339</v>
      </c>
      <c r="J58">
        <f ca="1">(OFFSET($B$61,(ROW(112:112)-61)/60,0)*38+OFFSET($B$62,(ROW(113:113)-62)/60,0)*22)/60</f>
        <v>0.60133333333333339</v>
      </c>
      <c r="K58">
        <f ca="1">(OFFSET($B$61,(ROW(112:112)-61)/60,0)*38+OFFSET($B$62,(ROW(113:113)-62)/60,0)*22)/60</f>
        <v>0.60133333333333339</v>
      </c>
      <c r="L58">
        <f ca="1">(OFFSET($B$61,(ROW(112:112)-61)/60,0)*38+OFFSET($B$62,(ROW(113:113)-62)/60,0)*22)/60</f>
        <v>0.60133333333333339</v>
      </c>
      <c r="M58">
        <f ca="1">(OFFSET($B$61,(ROW(112:112)-61)/60,0)*38+OFFSET($B$62,(ROW(113:113)-62)/60,0)*22)/60</f>
        <v>0.60133333333333339</v>
      </c>
      <c r="N58">
        <f ca="1">(OFFSET($B$61,(ROW(112:112)-61)/60,0)*38+OFFSET($B$62,(ROW(113:113)-62)/60,0)*22)/60</f>
        <v>0.60133333333333339</v>
      </c>
      <c r="O58">
        <f ca="1">(OFFSET($B$61,(ROW(112:112)-61)/60,0)*38+OFFSET($B$62,(ROW(113:113)-62)/60,0)*22)/60</f>
        <v>0.60133333333333339</v>
      </c>
      <c r="P58">
        <f ca="1">(OFFSET($B$61,(ROW(112:112)-61)/60,0)*38+OFFSET($B$62,(ROW(113:113)-62)/60,0)*22)/60</f>
        <v>0.60133333333333339</v>
      </c>
      <c r="Q58">
        <f ca="1">(OFFSET($B$61,(ROW(112:112)-61)/60,0)*38+OFFSET($B$62,(ROW(113:113)-62)/60,0)*22)/60</f>
        <v>0.60133333333333339</v>
      </c>
      <c r="R58">
        <f ca="1">(OFFSET($B$61,(ROW(112:112)-61)/60,0)*38+OFFSET($B$62,(ROW(113:113)-62)/60,0)*22)/60</f>
        <v>0.60133333333333339</v>
      </c>
      <c r="S58">
        <f ca="1">(OFFSET($B$61,(ROW(112:112)-61)/60,0)*38+OFFSET($B$62,(ROW(113:113)-62)/60,0)*22)/60</f>
        <v>0.60133333333333339</v>
      </c>
      <c r="T58">
        <f ca="1">(OFFSET($B$61,(ROW(112:112)-61)/60,0)*38+OFFSET($B$62,(ROW(113:113)-62)/60,0)*22)/60</f>
        <v>0.60133333333333339</v>
      </c>
      <c r="U58">
        <f ca="1">(OFFSET($B$61,(ROW(112:112)-61)/60,0)*38+OFFSET($B$62,(ROW(113:113)-62)/60,0)*22)/60</f>
        <v>0.60133333333333339</v>
      </c>
      <c r="V58">
        <f ca="1">(OFFSET($B$61,(ROW(112:112)-61)/60,0)*38+OFFSET($B$62,(ROW(113:113)-62)/60,0)*22)/60</f>
        <v>0.60133333333333339</v>
      </c>
      <c r="W58">
        <f ca="1">(OFFSET($B$61,(ROW(112:112)-61)/60,0)*38+OFFSET($B$62,(ROW(113:113)-62)/60,0)*22)/60</f>
        <v>0.60133333333333339</v>
      </c>
      <c r="X58">
        <f ca="1">(OFFSET($B$61,(ROW(112:112)-61)/60,0)*38+OFFSET($B$62,(ROW(113:113)-62)/60,0)*22)/60</f>
        <v>0.60133333333333339</v>
      </c>
      <c r="Y58">
        <f ca="1">(OFFSET($B$61,(ROW(112:112)-61)/60,0)*38+OFFSET($B$62,(ROW(113:113)-62)/60,0)*22)/60</f>
        <v>0.60133333333333339</v>
      </c>
      <c r="Z58">
        <f ca="1">(OFFSET($B$61,(ROW(112:112)-61)/60,0)*38+OFFSET($B$62,(ROW(113:113)-62)/60,0)*22)/60</f>
        <v>0.60133333333333339</v>
      </c>
      <c r="AA58">
        <f ca="1">(OFFSET($B$61,(ROW(112:112)-61)/60,0)*38+OFFSET($B$62,(ROW(113:113)-62)/60,0)*22)/60</f>
        <v>0.60133333333333339</v>
      </c>
      <c r="AB58">
        <f ca="1">(OFFSET($B$61,(ROW(112:112)-61)/60,0)*38+OFFSET($B$62,(ROW(113:113)-62)/60,0)*22)/60</f>
        <v>0.60133333333333339</v>
      </c>
      <c r="AC58">
        <f ca="1">(OFFSET($B$61,(ROW(112:112)-61)/60,0)*38+OFFSET($B$62,(ROW(113:113)-62)/60,0)*22)/60</f>
        <v>0.60133333333333339</v>
      </c>
      <c r="AD58">
        <f ca="1">(OFFSET($B$61,(ROW(112:112)-61)/60,0)*38+OFFSET($B$62,(ROW(113:113)-62)/60,0)*22)/60</f>
        <v>0.60133333333333339</v>
      </c>
      <c r="AE58">
        <f ca="1">(OFFSET($B$61,(ROW(112:112)-61)/60,0)*38+OFFSET($B$62,(ROW(113:113)-62)/60,0)*22)/60</f>
        <v>0.60133333333333339</v>
      </c>
      <c r="AF58">
        <f ca="1">(OFFSET($B$61,(ROW(112:112)-61)/60,0)*38+OFFSET($B$62,(ROW(113:113)-62)/60,0)*22)/60</f>
        <v>0.60133333333333339</v>
      </c>
      <c r="AG58">
        <f ca="1">(OFFSET($B$61,(ROW(112:112)-61)/60,0)*38+OFFSET($B$62,(ROW(113:113)-62)/60,0)*22)/60</f>
        <v>0.60133333333333339</v>
      </c>
      <c r="AH58">
        <f ca="1">(OFFSET($B$61,(ROW(112:112)-61)/60,0)*38+OFFSET($B$62,(ROW(113:113)-62)/60,0)*22)/60</f>
        <v>0.60133333333333339</v>
      </c>
      <c r="AI58">
        <f ca="1">(OFFSET($B$61,(ROW(112:112)-61)/60,0)*38+OFFSET($B$62,(ROW(113:113)-62)/60,0)*22)/60</f>
        <v>0.60133333333333339</v>
      </c>
      <c r="AJ58">
        <f ca="1">(OFFSET($B$61,(ROW(112:112)-61)/60,0)*38+OFFSET($B$62,(ROW(113:113)-62)/60,0)*22)/60</f>
        <v>0.60133333333333339</v>
      </c>
      <c r="AK58">
        <f ca="1">(OFFSET($B$61,(ROW(112:112)-61)/60,0)*38+OFFSET($B$62,(ROW(113:113)-62)/60,0)*22)/60</f>
        <v>0.60133333333333339</v>
      </c>
      <c r="AL58">
        <f ca="1">(OFFSET($B$61,(ROW(112:112)-61)/60,0)*38+OFFSET($B$62,(ROW(113:113)-62)/60,0)*22)/60</f>
        <v>0.60133333333333339</v>
      </c>
      <c r="AM58">
        <f ca="1">(OFFSET($B$61,(ROW(112:112)-61)/60,0)*38+OFFSET($B$62,(ROW(113:113)-62)/60,0)*22)/60</f>
        <v>0.60133333333333339</v>
      </c>
      <c r="AN58">
        <f ca="1">(OFFSET($B$61,(ROW(112:112)-61)/60,0)*38+OFFSET($B$62,(ROW(113:113)-62)/60,0)*22)/60</f>
        <v>0.60133333333333339</v>
      </c>
    </row>
    <row r="59" spans="1:40" x14ac:dyDescent="0.3">
      <c r="A59" s="1">
        <v>44594.25</v>
      </c>
      <c r="B59">
        <v>0</v>
      </c>
      <c r="C59">
        <v>51</v>
      </c>
      <c r="F59" s="2">
        <f t="shared" si="0"/>
        <v>0.32847222222222211</v>
      </c>
      <c r="G59">
        <f ca="1">(OFFSET($B$37,(ROW(89:89)-36)/60,0)*37+OFFSET($B$38,(ROW(90:90)-37)/60,0)*23)/60</f>
        <v>0.6136666666666668</v>
      </c>
      <c r="H59">
        <f ca="1">(OFFSET($B$61,(ROW(113:113)-61)/60,0)*37+OFFSET($B$62,(ROW(114:114)-62)/60,0)*23)/60</f>
        <v>0.6136666666666668</v>
      </c>
      <c r="I59">
        <f ca="1">(OFFSET($B$61,(ROW(113:113)-61)/60,0)*37+OFFSET($B$62,(ROW(114:114)-62)/60,0)*23)/60</f>
        <v>0.6136666666666668</v>
      </c>
      <c r="J59">
        <f ca="1">(OFFSET($B$61,(ROW(113:113)-61)/60,0)*37+OFFSET($B$62,(ROW(114:114)-62)/60,0)*23)/60</f>
        <v>0.6136666666666668</v>
      </c>
      <c r="K59">
        <f ca="1">(OFFSET($B$61,(ROW(113:113)-61)/60,0)*37+OFFSET($B$62,(ROW(114:114)-62)/60,0)*23)/60</f>
        <v>0.6136666666666668</v>
      </c>
      <c r="L59">
        <f ca="1">(OFFSET($B$61,(ROW(113:113)-61)/60,0)*37+OFFSET($B$62,(ROW(114:114)-62)/60,0)*23)/60</f>
        <v>0.6136666666666668</v>
      </c>
      <c r="M59">
        <f ca="1">(OFFSET($B$61,(ROW(113:113)-61)/60,0)*37+OFFSET($B$62,(ROW(114:114)-62)/60,0)*23)/60</f>
        <v>0.6136666666666668</v>
      </c>
      <c r="N59">
        <f ca="1">(OFFSET($B$61,(ROW(113:113)-61)/60,0)*37+OFFSET($B$62,(ROW(114:114)-62)/60,0)*23)/60</f>
        <v>0.6136666666666668</v>
      </c>
      <c r="O59">
        <f ca="1">(OFFSET($B$61,(ROW(113:113)-61)/60,0)*37+OFFSET($B$62,(ROW(114:114)-62)/60,0)*23)/60</f>
        <v>0.6136666666666668</v>
      </c>
      <c r="P59">
        <f ca="1">(OFFSET($B$61,(ROW(113:113)-61)/60,0)*37+OFFSET($B$62,(ROW(114:114)-62)/60,0)*23)/60</f>
        <v>0.6136666666666668</v>
      </c>
      <c r="Q59">
        <f ca="1">(OFFSET($B$61,(ROW(113:113)-61)/60,0)*37+OFFSET($B$62,(ROW(114:114)-62)/60,0)*23)/60</f>
        <v>0.6136666666666668</v>
      </c>
      <c r="R59">
        <f ca="1">(OFFSET($B$61,(ROW(113:113)-61)/60,0)*37+OFFSET($B$62,(ROW(114:114)-62)/60,0)*23)/60</f>
        <v>0.6136666666666668</v>
      </c>
      <c r="S59">
        <f ca="1">(OFFSET($B$61,(ROW(113:113)-61)/60,0)*37+OFFSET($B$62,(ROW(114:114)-62)/60,0)*23)/60</f>
        <v>0.6136666666666668</v>
      </c>
      <c r="T59">
        <f ca="1">(OFFSET($B$61,(ROW(113:113)-61)/60,0)*37+OFFSET($B$62,(ROW(114:114)-62)/60,0)*23)/60</f>
        <v>0.6136666666666668</v>
      </c>
      <c r="U59">
        <f ca="1">(OFFSET($B$61,(ROW(113:113)-61)/60,0)*37+OFFSET($B$62,(ROW(114:114)-62)/60,0)*23)/60</f>
        <v>0.6136666666666668</v>
      </c>
      <c r="V59">
        <f ca="1">(OFFSET($B$61,(ROW(113:113)-61)/60,0)*37+OFFSET($B$62,(ROW(114:114)-62)/60,0)*23)/60</f>
        <v>0.6136666666666668</v>
      </c>
      <c r="W59">
        <f ca="1">(OFFSET($B$61,(ROW(113:113)-61)/60,0)*37+OFFSET($B$62,(ROW(114:114)-62)/60,0)*23)/60</f>
        <v>0.6136666666666668</v>
      </c>
      <c r="X59">
        <f ca="1">(OFFSET($B$61,(ROW(113:113)-61)/60,0)*37+OFFSET($B$62,(ROW(114:114)-62)/60,0)*23)/60</f>
        <v>0.6136666666666668</v>
      </c>
      <c r="Y59">
        <f ca="1">(OFFSET($B$61,(ROW(113:113)-61)/60,0)*37+OFFSET($B$62,(ROW(114:114)-62)/60,0)*23)/60</f>
        <v>0.6136666666666668</v>
      </c>
      <c r="Z59">
        <f ca="1">(OFFSET($B$61,(ROW(113:113)-61)/60,0)*37+OFFSET($B$62,(ROW(114:114)-62)/60,0)*23)/60</f>
        <v>0.6136666666666668</v>
      </c>
      <c r="AA59">
        <f ca="1">(OFFSET($B$61,(ROW(113:113)-61)/60,0)*37+OFFSET($B$62,(ROW(114:114)-62)/60,0)*23)/60</f>
        <v>0.6136666666666668</v>
      </c>
      <c r="AB59">
        <f ca="1">(OFFSET($B$61,(ROW(113:113)-61)/60,0)*37+OFFSET($B$62,(ROW(114:114)-62)/60,0)*23)/60</f>
        <v>0.6136666666666668</v>
      </c>
      <c r="AC59">
        <f ca="1">(OFFSET($B$61,(ROW(113:113)-61)/60,0)*37+OFFSET($B$62,(ROW(114:114)-62)/60,0)*23)/60</f>
        <v>0.6136666666666668</v>
      </c>
      <c r="AD59">
        <f ca="1">(OFFSET($B$61,(ROW(113:113)-61)/60,0)*37+OFFSET($B$62,(ROW(114:114)-62)/60,0)*23)/60</f>
        <v>0.6136666666666668</v>
      </c>
      <c r="AE59">
        <f ca="1">(OFFSET($B$61,(ROW(113:113)-61)/60,0)*37+OFFSET($B$62,(ROW(114:114)-62)/60,0)*23)/60</f>
        <v>0.6136666666666668</v>
      </c>
      <c r="AF59">
        <f ca="1">(OFFSET($B$61,(ROW(113:113)-61)/60,0)*37+OFFSET($B$62,(ROW(114:114)-62)/60,0)*23)/60</f>
        <v>0.6136666666666668</v>
      </c>
      <c r="AG59">
        <f ca="1">(OFFSET($B$61,(ROW(113:113)-61)/60,0)*37+OFFSET($B$62,(ROW(114:114)-62)/60,0)*23)/60</f>
        <v>0.6136666666666668</v>
      </c>
      <c r="AH59">
        <f ca="1">(OFFSET($B$61,(ROW(113:113)-61)/60,0)*37+OFFSET($B$62,(ROW(114:114)-62)/60,0)*23)/60</f>
        <v>0.6136666666666668</v>
      </c>
      <c r="AI59">
        <f ca="1">(OFFSET($B$61,(ROW(113:113)-61)/60,0)*37+OFFSET($B$62,(ROW(114:114)-62)/60,0)*23)/60</f>
        <v>0.6136666666666668</v>
      </c>
      <c r="AJ59">
        <f ca="1">(OFFSET($B$61,(ROW(113:113)-61)/60,0)*37+OFFSET($B$62,(ROW(114:114)-62)/60,0)*23)/60</f>
        <v>0.6136666666666668</v>
      </c>
      <c r="AK59">
        <f ca="1">(OFFSET($B$61,(ROW(113:113)-61)/60,0)*37+OFFSET($B$62,(ROW(114:114)-62)/60,0)*23)/60</f>
        <v>0.6136666666666668</v>
      </c>
      <c r="AL59">
        <f ca="1">(OFFSET($B$61,(ROW(113:113)-61)/60,0)*37+OFFSET($B$62,(ROW(114:114)-62)/60,0)*23)/60</f>
        <v>0.6136666666666668</v>
      </c>
      <c r="AM59">
        <f ca="1">(OFFSET($B$61,(ROW(113:113)-61)/60,0)*37+OFFSET($B$62,(ROW(114:114)-62)/60,0)*23)/60</f>
        <v>0.6136666666666668</v>
      </c>
      <c r="AN59">
        <f ca="1">(OFFSET($B$61,(ROW(113:113)-61)/60,0)*37+OFFSET($B$62,(ROW(114:114)-62)/60,0)*23)/60</f>
        <v>0.6136666666666668</v>
      </c>
    </row>
    <row r="60" spans="1:40" x14ac:dyDescent="0.3">
      <c r="A60" s="1">
        <v>44594.291666666664</v>
      </c>
      <c r="B60">
        <v>0.01</v>
      </c>
      <c r="C60">
        <v>52</v>
      </c>
      <c r="F60" s="2">
        <f t="shared" si="0"/>
        <v>0.32916666666666655</v>
      </c>
      <c r="G60">
        <f ca="1">(OFFSET($B$37,(ROW(90:90)-36)/60,0)*36+OFFSET($B$38,(ROW(91:91)-37)/60,0)*24)/60</f>
        <v>0.626</v>
      </c>
      <c r="H60">
        <f ca="1">(OFFSET($B$61,(ROW(114:114)-61)/60,0)*36+OFFSET($B$62,(ROW(115:115)-62)/60,0)*24)/60</f>
        <v>0.626</v>
      </c>
      <c r="I60">
        <f ca="1">(OFFSET($B$61,(ROW(114:114)-61)/60,0)*36+OFFSET($B$62,(ROW(115:115)-62)/60,0)*24)/60</f>
        <v>0.626</v>
      </c>
      <c r="J60">
        <f ca="1">(OFFSET($B$61,(ROW(114:114)-61)/60,0)*36+OFFSET($B$62,(ROW(115:115)-62)/60,0)*24)/60</f>
        <v>0.626</v>
      </c>
      <c r="K60">
        <f ca="1">(OFFSET($B$61,(ROW(114:114)-61)/60,0)*36+OFFSET($B$62,(ROW(115:115)-62)/60,0)*24)/60</f>
        <v>0.626</v>
      </c>
      <c r="L60">
        <f ca="1">(OFFSET($B$61,(ROW(114:114)-61)/60,0)*36+OFFSET($B$62,(ROW(115:115)-62)/60,0)*24)/60</f>
        <v>0.626</v>
      </c>
      <c r="M60">
        <f ca="1">(OFFSET($B$61,(ROW(114:114)-61)/60,0)*36+OFFSET($B$62,(ROW(115:115)-62)/60,0)*24)/60</f>
        <v>0.626</v>
      </c>
      <c r="N60">
        <f ca="1">(OFFSET($B$61,(ROW(114:114)-61)/60,0)*36+OFFSET($B$62,(ROW(115:115)-62)/60,0)*24)/60</f>
        <v>0.626</v>
      </c>
      <c r="O60">
        <f ca="1">(OFFSET($B$61,(ROW(114:114)-61)/60,0)*36+OFFSET($B$62,(ROW(115:115)-62)/60,0)*24)/60</f>
        <v>0.626</v>
      </c>
      <c r="P60">
        <f ca="1">(OFFSET($B$61,(ROW(114:114)-61)/60,0)*36+OFFSET($B$62,(ROW(115:115)-62)/60,0)*24)/60</f>
        <v>0.626</v>
      </c>
      <c r="Q60">
        <f ca="1">(OFFSET($B$61,(ROW(114:114)-61)/60,0)*36+OFFSET($B$62,(ROW(115:115)-62)/60,0)*24)/60</f>
        <v>0.626</v>
      </c>
      <c r="R60">
        <f ca="1">(OFFSET($B$61,(ROW(114:114)-61)/60,0)*36+OFFSET($B$62,(ROW(115:115)-62)/60,0)*24)/60</f>
        <v>0.626</v>
      </c>
      <c r="S60">
        <f ca="1">(OFFSET($B$61,(ROW(114:114)-61)/60,0)*36+OFFSET($B$62,(ROW(115:115)-62)/60,0)*24)/60</f>
        <v>0.626</v>
      </c>
      <c r="T60">
        <f ca="1">(OFFSET($B$61,(ROW(114:114)-61)/60,0)*36+OFFSET($B$62,(ROW(115:115)-62)/60,0)*24)/60</f>
        <v>0.626</v>
      </c>
      <c r="U60">
        <f ca="1">(OFFSET($B$61,(ROW(114:114)-61)/60,0)*36+OFFSET($B$62,(ROW(115:115)-62)/60,0)*24)/60</f>
        <v>0.626</v>
      </c>
      <c r="V60">
        <f ca="1">(OFFSET($B$61,(ROW(114:114)-61)/60,0)*36+OFFSET($B$62,(ROW(115:115)-62)/60,0)*24)/60</f>
        <v>0.626</v>
      </c>
      <c r="W60">
        <f ca="1">(OFFSET($B$61,(ROW(114:114)-61)/60,0)*36+OFFSET($B$62,(ROW(115:115)-62)/60,0)*24)/60</f>
        <v>0.626</v>
      </c>
      <c r="X60">
        <f ca="1">(OFFSET($B$61,(ROW(114:114)-61)/60,0)*36+OFFSET($B$62,(ROW(115:115)-62)/60,0)*24)/60</f>
        <v>0.626</v>
      </c>
      <c r="Y60">
        <f ca="1">(OFFSET($B$61,(ROW(114:114)-61)/60,0)*36+OFFSET($B$62,(ROW(115:115)-62)/60,0)*24)/60</f>
        <v>0.626</v>
      </c>
      <c r="Z60">
        <f ca="1">(OFFSET($B$61,(ROW(114:114)-61)/60,0)*36+OFFSET($B$62,(ROW(115:115)-62)/60,0)*24)/60</f>
        <v>0.626</v>
      </c>
      <c r="AA60">
        <f ca="1">(OFFSET($B$61,(ROW(114:114)-61)/60,0)*36+OFFSET($B$62,(ROW(115:115)-62)/60,0)*24)/60</f>
        <v>0.626</v>
      </c>
      <c r="AB60">
        <f ca="1">(OFFSET($B$61,(ROW(114:114)-61)/60,0)*36+OFFSET($B$62,(ROW(115:115)-62)/60,0)*24)/60</f>
        <v>0.626</v>
      </c>
      <c r="AC60">
        <f ca="1">(OFFSET($B$61,(ROW(114:114)-61)/60,0)*36+OFFSET($B$62,(ROW(115:115)-62)/60,0)*24)/60</f>
        <v>0.626</v>
      </c>
      <c r="AD60">
        <f ca="1">(OFFSET($B$61,(ROW(114:114)-61)/60,0)*36+OFFSET($B$62,(ROW(115:115)-62)/60,0)*24)/60</f>
        <v>0.626</v>
      </c>
      <c r="AE60">
        <f ca="1">(OFFSET($B$61,(ROW(114:114)-61)/60,0)*36+OFFSET($B$62,(ROW(115:115)-62)/60,0)*24)/60</f>
        <v>0.626</v>
      </c>
      <c r="AF60">
        <f ca="1">(OFFSET($B$61,(ROW(114:114)-61)/60,0)*36+OFFSET($B$62,(ROW(115:115)-62)/60,0)*24)/60</f>
        <v>0.626</v>
      </c>
      <c r="AG60">
        <f ca="1">(OFFSET($B$61,(ROW(114:114)-61)/60,0)*36+OFFSET($B$62,(ROW(115:115)-62)/60,0)*24)/60</f>
        <v>0.626</v>
      </c>
      <c r="AH60">
        <f ca="1">(OFFSET($B$61,(ROW(114:114)-61)/60,0)*36+OFFSET($B$62,(ROW(115:115)-62)/60,0)*24)/60</f>
        <v>0.626</v>
      </c>
      <c r="AI60">
        <f ca="1">(OFFSET($B$61,(ROW(114:114)-61)/60,0)*36+OFFSET($B$62,(ROW(115:115)-62)/60,0)*24)/60</f>
        <v>0.626</v>
      </c>
      <c r="AJ60">
        <f ca="1">(OFFSET($B$61,(ROW(114:114)-61)/60,0)*36+OFFSET($B$62,(ROW(115:115)-62)/60,0)*24)/60</f>
        <v>0.626</v>
      </c>
      <c r="AK60">
        <f ca="1">(OFFSET($B$61,(ROW(114:114)-61)/60,0)*36+OFFSET($B$62,(ROW(115:115)-62)/60,0)*24)/60</f>
        <v>0.626</v>
      </c>
      <c r="AL60">
        <f ca="1">(OFFSET($B$61,(ROW(114:114)-61)/60,0)*36+OFFSET($B$62,(ROW(115:115)-62)/60,0)*24)/60</f>
        <v>0.626</v>
      </c>
      <c r="AM60">
        <f ca="1">(OFFSET($B$61,(ROW(114:114)-61)/60,0)*36+OFFSET($B$62,(ROW(115:115)-62)/60,0)*24)/60</f>
        <v>0.626</v>
      </c>
      <c r="AN60">
        <f ca="1">(OFFSET($B$61,(ROW(114:114)-61)/60,0)*36+OFFSET($B$62,(ROW(115:115)-62)/60,0)*24)/60</f>
        <v>0.626</v>
      </c>
    </row>
    <row r="61" spans="1:40" x14ac:dyDescent="0.3">
      <c r="A61" s="1">
        <v>44594.333333333336</v>
      </c>
      <c r="B61">
        <v>0.33</v>
      </c>
      <c r="C61">
        <v>53</v>
      </c>
      <c r="F61" s="2">
        <f t="shared" si="0"/>
        <v>0.32986111111111099</v>
      </c>
      <c r="G61">
        <f ca="1">(OFFSET($B$37,(ROW(91:91)-36)/60,0)*35+OFFSET($B$38,(ROW(92:92)-37)/60,0)*25)/60</f>
        <v>0.63833333333333331</v>
      </c>
      <c r="H61">
        <f ca="1">(OFFSET($B$61,(ROW(115:115)-61)/60,0)*35+OFFSET($B$62,(ROW(116:116)-62)/60,0)*25)/60</f>
        <v>0.63833333333333331</v>
      </c>
      <c r="I61">
        <f ca="1">(OFFSET($B$61,(ROW(115:115)-61)/60,0)*35+OFFSET($B$62,(ROW(116:116)-62)/60,0)*25)/60</f>
        <v>0.63833333333333331</v>
      </c>
      <c r="J61">
        <f ca="1">(OFFSET($B$61,(ROW(115:115)-61)/60,0)*35+OFFSET($B$62,(ROW(116:116)-62)/60,0)*25)/60</f>
        <v>0.63833333333333331</v>
      </c>
      <c r="K61">
        <f ca="1">(OFFSET($B$61,(ROW(115:115)-61)/60,0)*35+OFFSET($B$62,(ROW(116:116)-62)/60,0)*25)/60</f>
        <v>0.63833333333333331</v>
      </c>
      <c r="L61">
        <f ca="1">(OFFSET($B$61,(ROW(115:115)-61)/60,0)*35+OFFSET($B$62,(ROW(116:116)-62)/60,0)*25)/60</f>
        <v>0.63833333333333331</v>
      </c>
      <c r="M61">
        <f ca="1">(OFFSET($B$61,(ROW(115:115)-61)/60,0)*35+OFFSET($B$62,(ROW(116:116)-62)/60,0)*25)/60</f>
        <v>0.63833333333333331</v>
      </c>
      <c r="N61">
        <f ca="1">(OFFSET($B$61,(ROW(115:115)-61)/60,0)*35+OFFSET($B$62,(ROW(116:116)-62)/60,0)*25)/60</f>
        <v>0.63833333333333331</v>
      </c>
      <c r="O61">
        <f ca="1">(OFFSET($B$61,(ROW(115:115)-61)/60,0)*35+OFFSET($B$62,(ROW(116:116)-62)/60,0)*25)/60</f>
        <v>0.63833333333333331</v>
      </c>
      <c r="P61">
        <f ca="1">(OFFSET($B$61,(ROW(115:115)-61)/60,0)*35+OFFSET($B$62,(ROW(116:116)-62)/60,0)*25)/60</f>
        <v>0.63833333333333331</v>
      </c>
      <c r="Q61">
        <f ca="1">(OFFSET($B$61,(ROW(115:115)-61)/60,0)*35+OFFSET($B$62,(ROW(116:116)-62)/60,0)*25)/60</f>
        <v>0.63833333333333331</v>
      </c>
      <c r="R61">
        <f ca="1">(OFFSET($B$61,(ROW(115:115)-61)/60,0)*35+OFFSET($B$62,(ROW(116:116)-62)/60,0)*25)/60</f>
        <v>0.63833333333333331</v>
      </c>
      <c r="S61">
        <f ca="1">(OFFSET($B$61,(ROW(115:115)-61)/60,0)*35+OFFSET($B$62,(ROW(116:116)-62)/60,0)*25)/60</f>
        <v>0.63833333333333331</v>
      </c>
      <c r="T61">
        <f ca="1">(OFFSET($B$61,(ROW(115:115)-61)/60,0)*35+OFFSET($B$62,(ROW(116:116)-62)/60,0)*25)/60</f>
        <v>0.63833333333333331</v>
      </c>
      <c r="U61">
        <f ca="1">(OFFSET($B$61,(ROW(115:115)-61)/60,0)*35+OFFSET($B$62,(ROW(116:116)-62)/60,0)*25)/60</f>
        <v>0.63833333333333331</v>
      </c>
      <c r="V61">
        <f ca="1">(OFFSET($B$61,(ROW(115:115)-61)/60,0)*35+OFFSET($B$62,(ROW(116:116)-62)/60,0)*25)/60</f>
        <v>0.63833333333333331</v>
      </c>
      <c r="W61">
        <f ca="1">(OFFSET($B$61,(ROW(115:115)-61)/60,0)*35+OFFSET($B$62,(ROW(116:116)-62)/60,0)*25)/60</f>
        <v>0.63833333333333331</v>
      </c>
      <c r="X61">
        <f ca="1">(OFFSET($B$61,(ROW(115:115)-61)/60,0)*35+OFFSET($B$62,(ROW(116:116)-62)/60,0)*25)/60</f>
        <v>0.63833333333333331</v>
      </c>
      <c r="Y61">
        <f ca="1">(OFFSET($B$61,(ROW(115:115)-61)/60,0)*35+OFFSET($B$62,(ROW(116:116)-62)/60,0)*25)/60</f>
        <v>0.63833333333333331</v>
      </c>
      <c r="Z61">
        <f ca="1">(OFFSET($B$61,(ROW(115:115)-61)/60,0)*35+OFFSET($B$62,(ROW(116:116)-62)/60,0)*25)/60</f>
        <v>0.63833333333333331</v>
      </c>
      <c r="AA61">
        <f ca="1">(OFFSET($B$61,(ROW(115:115)-61)/60,0)*35+OFFSET($B$62,(ROW(116:116)-62)/60,0)*25)/60</f>
        <v>0.63833333333333331</v>
      </c>
      <c r="AB61">
        <f ca="1">(OFFSET($B$61,(ROW(115:115)-61)/60,0)*35+OFFSET($B$62,(ROW(116:116)-62)/60,0)*25)/60</f>
        <v>0.63833333333333331</v>
      </c>
      <c r="AC61">
        <f ca="1">(OFFSET($B$61,(ROW(115:115)-61)/60,0)*35+OFFSET($B$62,(ROW(116:116)-62)/60,0)*25)/60</f>
        <v>0.63833333333333331</v>
      </c>
      <c r="AD61">
        <f ca="1">(OFFSET($B$61,(ROW(115:115)-61)/60,0)*35+OFFSET($B$62,(ROW(116:116)-62)/60,0)*25)/60</f>
        <v>0.63833333333333331</v>
      </c>
      <c r="AE61">
        <f ca="1">(OFFSET($B$61,(ROW(115:115)-61)/60,0)*35+OFFSET($B$62,(ROW(116:116)-62)/60,0)*25)/60</f>
        <v>0.63833333333333331</v>
      </c>
      <c r="AF61">
        <f ca="1">(OFFSET($B$61,(ROW(115:115)-61)/60,0)*35+OFFSET($B$62,(ROW(116:116)-62)/60,0)*25)/60</f>
        <v>0.63833333333333331</v>
      </c>
      <c r="AG61">
        <f ca="1">(OFFSET($B$61,(ROW(115:115)-61)/60,0)*35+OFFSET($B$62,(ROW(116:116)-62)/60,0)*25)/60</f>
        <v>0.63833333333333331</v>
      </c>
      <c r="AH61">
        <f ca="1">(OFFSET($B$61,(ROW(115:115)-61)/60,0)*35+OFFSET($B$62,(ROW(116:116)-62)/60,0)*25)/60</f>
        <v>0.63833333333333331</v>
      </c>
      <c r="AI61">
        <f ca="1">(OFFSET($B$61,(ROW(115:115)-61)/60,0)*35+OFFSET($B$62,(ROW(116:116)-62)/60,0)*25)/60</f>
        <v>0.63833333333333331</v>
      </c>
      <c r="AJ61">
        <f ca="1">(OFFSET($B$61,(ROW(115:115)-61)/60,0)*35+OFFSET($B$62,(ROW(116:116)-62)/60,0)*25)/60</f>
        <v>0.63833333333333331</v>
      </c>
      <c r="AK61">
        <f ca="1">(OFFSET($B$61,(ROW(115:115)-61)/60,0)*35+OFFSET($B$62,(ROW(116:116)-62)/60,0)*25)/60</f>
        <v>0.63833333333333331</v>
      </c>
      <c r="AL61">
        <f ca="1">(OFFSET($B$61,(ROW(115:115)-61)/60,0)*35+OFFSET($B$62,(ROW(116:116)-62)/60,0)*25)/60</f>
        <v>0.63833333333333331</v>
      </c>
      <c r="AM61">
        <f ca="1">(OFFSET($B$61,(ROW(115:115)-61)/60,0)*35+OFFSET($B$62,(ROW(116:116)-62)/60,0)*25)/60</f>
        <v>0.63833333333333331</v>
      </c>
      <c r="AN61">
        <f ca="1">(OFFSET($B$61,(ROW(115:115)-61)/60,0)*35+OFFSET($B$62,(ROW(116:116)-62)/60,0)*25)/60</f>
        <v>0.63833333333333331</v>
      </c>
    </row>
    <row r="62" spans="1:40" x14ac:dyDescent="0.3">
      <c r="A62" s="1">
        <v>44594.375</v>
      </c>
      <c r="B62">
        <v>1.07</v>
      </c>
      <c r="C62">
        <v>54</v>
      </c>
      <c r="F62" s="2">
        <f t="shared" si="0"/>
        <v>0.33055555555555544</v>
      </c>
      <c r="G62">
        <f ca="1">(OFFSET($B$37,(ROW(92:92)-36)/60,0)*34+OFFSET($B$38,(ROW(93:93)-37)/60,0)*26)/60</f>
        <v>0.65066666666666662</v>
      </c>
      <c r="H62">
        <f ca="1">(OFFSET($B$61,(ROW(116:116)-61)/60,0)*34+OFFSET($B$62,(ROW(117:117)-62)/60,0)*26)/60</f>
        <v>0.65066666666666662</v>
      </c>
      <c r="I62">
        <f ca="1">(OFFSET($B$61,(ROW(116:116)-61)/60,0)*34+OFFSET($B$62,(ROW(117:117)-62)/60,0)*26)/60</f>
        <v>0.65066666666666662</v>
      </c>
      <c r="J62">
        <f ca="1">(OFFSET($B$61,(ROW(116:116)-61)/60,0)*34+OFFSET($B$62,(ROW(117:117)-62)/60,0)*26)/60</f>
        <v>0.65066666666666662</v>
      </c>
      <c r="K62">
        <f ca="1">(OFFSET($B$61,(ROW(116:116)-61)/60,0)*34+OFFSET($B$62,(ROW(117:117)-62)/60,0)*26)/60</f>
        <v>0.65066666666666662</v>
      </c>
      <c r="L62">
        <f ca="1">(OFFSET($B$61,(ROW(116:116)-61)/60,0)*34+OFFSET($B$62,(ROW(117:117)-62)/60,0)*26)/60</f>
        <v>0.65066666666666662</v>
      </c>
      <c r="M62">
        <f ca="1">(OFFSET($B$61,(ROW(116:116)-61)/60,0)*34+OFFSET($B$62,(ROW(117:117)-62)/60,0)*26)/60</f>
        <v>0.65066666666666662</v>
      </c>
      <c r="N62">
        <f ca="1">(OFFSET($B$61,(ROW(116:116)-61)/60,0)*34+OFFSET($B$62,(ROW(117:117)-62)/60,0)*26)/60</f>
        <v>0.65066666666666662</v>
      </c>
      <c r="O62">
        <f ca="1">(OFFSET($B$61,(ROW(116:116)-61)/60,0)*34+OFFSET($B$62,(ROW(117:117)-62)/60,0)*26)/60</f>
        <v>0.65066666666666662</v>
      </c>
      <c r="P62">
        <f ca="1">(OFFSET($B$61,(ROW(116:116)-61)/60,0)*34+OFFSET($B$62,(ROW(117:117)-62)/60,0)*26)/60</f>
        <v>0.65066666666666662</v>
      </c>
      <c r="Q62">
        <f ca="1">(OFFSET($B$61,(ROW(116:116)-61)/60,0)*34+OFFSET($B$62,(ROW(117:117)-62)/60,0)*26)/60</f>
        <v>0.65066666666666662</v>
      </c>
      <c r="R62">
        <f ca="1">(OFFSET($B$61,(ROW(116:116)-61)/60,0)*34+OFFSET($B$62,(ROW(117:117)-62)/60,0)*26)/60</f>
        <v>0.65066666666666662</v>
      </c>
      <c r="S62">
        <f ca="1">(OFFSET($B$61,(ROW(116:116)-61)/60,0)*34+OFFSET($B$62,(ROW(117:117)-62)/60,0)*26)/60</f>
        <v>0.65066666666666662</v>
      </c>
      <c r="T62">
        <f ca="1">(OFFSET($B$61,(ROW(116:116)-61)/60,0)*34+OFFSET($B$62,(ROW(117:117)-62)/60,0)*26)/60</f>
        <v>0.65066666666666662</v>
      </c>
      <c r="U62">
        <f ca="1">(OFFSET($B$61,(ROW(116:116)-61)/60,0)*34+OFFSET($B$62,(ROW(117:117)-62)/60,0)*26)/60</f>
        <v>0.65066666666666662</v>
      </c>
      <c r="V62">
        <f ca="1">(OFFSET($B$61,(ROW(116:116)-61)/60,0)*34+OFFSET($B$62,(ROW(117:117)-62)/60,0)*26)/60</f>
        <v>0.65066666666666662</v>
      </c>
      <c r="W62">
        <f ca="1">(OFFSET($B$61,(ROW(116:116)-61)/60,0)*34+OFFSET($B$62,(ROW(117:117)-62)/60,0)*26)/60</f>
        <v>0.65066666666666662</v>
      </c>
      <c r="X62">
        <f ca="1">(OFFSET($B$61,(ROW(116:116)-61)/60,0)*34+OFFSET($B$62,(ROW(117:117)-62)/60,0)*26)/60</f>
        <v>0.65066666666666662</v>
      </c>
      <c r="Y62">
        <f ca="1">(OFFSET($B$61,(ROW(116:116)-61)/60,0)*34+OFFSET($B$62,(ROW(117:117)-62)/60,0)*26)/60</f>
        <v>0.65066666666666662</v>
      </c>
      <c r="Z62">
        <f ca="1">(OFFSET($B$61,(ROW(116:116)-61)/60,0)*34+OFFSET($B$62,(ROW(117:117)-62)/60,0)*26)/60</f>
        <v>0.65066666666666662</v>
      </c>
      <c r="AA62">
        <f ca="1">(OFFSET($B$61,(ROW(116:116)-61)/60,0)*34+OFFSET($B$62,(ROW(117:117)-62)/60,0)*26)/60</f>
        <v>0.65066666666666662</v>
      </c>
      <c r="AB62">
        <f ca="1">(OFFSET($B$61,(ROW(116:116)-61)/60,0)*34+OFFSET($B$62,(ROW(117:117)-62)/60,0)*26)/60</f>
        <v>0.65066666666666662</v>
      </c>
      <c r="AC62">
        <f ca="1">(OFFSET($B$61,(ROW(116:116)-61)/60,0)*34+OFFSET($B$62,(ROW(117:117)-62)/60,0)*26)/60</f>
        <v>0.65066666666666662</v>
      </c>
      <c r="AD62">
        <f ca="1">(OFFSET($B$61,(ROW(116:116)-61)/60,0)*34+OFFSET($B$62,(ROW(117:117)-62)/60,0)*26)/60</f>
        <v>0.65066666666666662</v>
      </c>
      <c r="AE62">
        <f ca="1">(OFFSET($B$61,(ROW(116:116)-61)/60,0)*34+OFFSET($B$62,(ROW(117:117)-62)/60,0)*26)/60</f>
        <v>0.65066666666666662</v>
      </c>
      <c r="AF62">
        <f ca="1">(OFFSET($B$61,(ROW(116:116)-61)/60,0)*34+OFFSET($B$62,(ROW(117:117)-62)/60,0)*26)/60</f>
        <v>0.65066666666666662</v>
      </c>
      <c r="AG62">
        <f ca="1">(OFFSET($B$61,(ROW(116:116)-61)/60,0)*34+OFFSET($B$62,(ROW(117:117)-62)/60,0)*26)/60</f>
        <v>0.65066666666666662</v>
      </c>
      <c r="AH62">
        <f ca="1">(OFFSET($B$61,(ROW(116:116)-61)/60,0)*34+OFFSET($B$62,(ROW(117:117)-62)/60,0)*26)/60</f>
        <v>0.65066666666666662</v>
      </c>
      <c r="AI62">
        <f ca="1">(OFFSET($B$61,(ROW(116:116)-61)/60,0)*34+OFFSET($B$62,(ROW(117:117)-62)/60,0)*26)/60</f>
        <v>0.65066666666666662</v>
      </c>
      <c r="AJ62">
        <f ca="1">(OFFSET($B$61,(ROW(116:116)-61)/60,0)*34+OFFSET($B$62,(ROW(117:117)-62)/60,0)*26)/60</f>
        <v>0.65066666666666662</v>
      </c>
      <c r="AK62">
        <f ca="1">(OFFSET($B$61,(ROW(116:116)-61)/60,0)*34+OFFSET($B$62,(ROW(117:117)-62)/60,0)*26)/60</f>
        <v>0.65066666666666662</v>
      </c>
      <c r="AL62">
        <f ca="1">(OFFSET($B$61,(ROW(116:116)-61)/60,0)*34+OFFSET($B$62,(ROW(117:117)-62)/60,0)*26)/60</f>
        <v>0.65066666666666662</v>
      </c>
      <c r="AM62">
        <f ca="1">(OFFSET($B$61,(ROW(116:116)-61)/60,0)*34+OFFSET($B$62,(ROW(117:117)-62)/60,0)*26)/60</f>
        <v>0.65066666666666662</v>
      </c>
      <c r="AN62">
        <f ca="1">(OFFSET($B$61,(ROW(116:116)-61)/60,0)*34+OFFSET($B$62,(ROW(117:117)-62)/60,0)*26)/60</f>
        <v>0.65066666666666662</v>
      </c>
    </row>
    <row r="63" spans="1:40" x14ac:dyDescent="0.3">
      <c r="A63" s="1">
        <v>44594.416666666664</v>
      </c>
      <c r="B63">
        <v>1.66</v>
      </c>
      <c r="C63">
        <v>55</v>
      </c>
      <c r="F63" s="2">
        <f t="shared" si="0"/>
        <v>0.33124999999999988</v>
      </c>
      <c r="G63">
        <f ca="1">(OFFSET($B$37,(ROW(93:93)-36)/60,0)*33+OFFSET($B$38,(ROW(94:94)-37)/60,0)*27)/60</f>
        <v>0.66300000000000003</v>
      </c>
      <c r="H63">
        <f ca="1">(OFFSET($B$61,(ROW(117:117)-61)/60,0)*33+OFFSET($B$62,(ROW(118:118)-62)/60,0)*27)/60</f>
        <v>0.66300000000000003</v>
      </c>
      <c r="I63">
        <f ca="1">(OFFSET($B$61,(ROW(117:117)-61)/60,0)*33+OFFSET($B$62,(ROW(118:118)-62)/60,0)*27)/60</f>
        <v>0.66300000000000003</v>
      </c>
      <c r="J63">
        <f ca="1">(OFFSET($B$61,(ROW(117:117)-61)/60,0)*33+OFFSET($B$62,(ROW(118:118)-62)/60,0)*27)/60</f>
        <v>0.66300000000000003</v>
      </c>
      <c r="K63">
        <f ca="1">(OFFSET($B$61,(ROW(117:117)-61)/60,0)*33+OFFSET($B$62,(ROW(118:118)-62)/60,0)*27)/60</f>
        <v>0.66300000000000003</v>
      </c>
      <c r="L63">
        <f ca="1">(OFFSET($B$61,(ROW(117:117)-61)/60,0)*33+OFFSET($B$62,(ROW(118:118)-62)/60,0)*27)/60</f>
        <v>0.66300000000000003</v>
      </c>
      <c r="M63">
        <f ca="1">(OFFSET($B$61,(ROW(117:117)-61)/60,0)*33+OFFSET($B$62,(ROW(118:118)-62)/60,0)*27)/60</f>
        <v>0.66300000000000003</v>
      </c>
      <c r="N63">
        <f ca="1">(OFFSET($B$61,(ROW(117:117)-61)/60,0)*33+OFFSET($B$62,(ROW(118:118)-62)/60,0)*27)/60</f>
        <v>0.66300000000000003</v>
      </c>
      <c r="O63">
        <f ca="1">(OFFSET($B$61,(ROW(117:117)-61)/60,0)*33+OFFSET($B$62,(ROW(118:118)-62)/60,0)*27)/60</f>
        <v>0.66300000000000003</v>
      </c>
      <c r="P63">
        <f ca="1">(OFFSET($B$61,(ROW(117:117)-61)/60,0)*33+OFFSET($B$62,(ROW(118:118)-62)/60,0)*27)/60</f>
        <v>0.66300000000000003</v>
      </c>
      <c r="Q63">
        <f ca="1">(OFFSET($B$61,(ROW(117:117)-61)/60,0)*33+OFFSET($B$62,(ROW(118:118)-62)/60,0)*27)/60</f>
        <v>0.66300000000000003</v>
      </c>
      <c r="R63">
        <f ca="1">(OFFSET($B$61,(ROW(117:117)-61)/60,0)*33+OFFSET($B$62,(ROW(118:118)-62)/60,0)*27)/60</f>
        <v>0.66300000000000003</v>
      </c>
      <c r="S63">
        <f ca="1">(OFFSET($B$61,(ROW(117:117)-61)/60,0)*33+OFFSET($B$62,(ROW(118:118)-62)/60,0)*27)/60</f>
        <v>0.66300000000000003</v>
      </c>
      <c r="T63">
        <f ca="1">(OFFSET($B$61,(ROW(117:117)-61)/60,0)*33+OFFSET($B$62,(ROW(118:118)-62)/60,0)*27)/60</f>
        <v>0.66300000000000003</v>
      </c>
      <c r="U63">
        <f ca="1">(OFFSET($B$61,(ROW(117:117)-61)/60,0)*33+OFFSET($B$62,(ROW(118:118)-62)/60,0)*27)/60</f>
        <v>0.66300000000000003</v>
      </c>
      <c r="V63">
        <f ca="1">(OFFSET($B$61,(ROW(117:117)-61)/60,0)*33+OFFSET($B$62,(ROW(118:118)-62)/60,0)*27)/60</f>
        <v>0.66300000000000003</v>
      </c>
      <c r="W63">
        <f ca="1">(OFFSET($B$61,(ROW(117:117)-61)/60,0)*33+OFFSET($B$62,(ROW(118:118)-62)/60,0)*27)/60</f>
        <v>0.66300000000000003</v>
      </c>
      <c r="X63">
        <f ca="1">(OFFSET($B$61,(ROW(117:117)-61)/60,0)*33+OFFSET($B$62,(ROW(118:118)-62)/60,0)*27)/60</f>
        <v>0.66300000000000003</v>
      </c>
      <c r="Y63">
        <f ca="1">(OFFSET($B$61,(ROW(117:117)-61)/60,0)*33+OFFSET($B$62,(ROW(118:118)-62)/60,0)*27)/60</f>
        <v>0.66300000000000003</v>
      </c>
      <c r="Z63">
        <f ca="1">(OFFSET($B$61,(ROW(117:117)-61)/60,0)*33+OFFSET($B$62,(ROW(118:118)-62)/60,0)*27)/60</f>
        <v>0.66300000000000003</v>
      </c>
      <c r="AA63">
        <f ca="1">(OFFSET($B$61,(ROW(117:117)-61)/60,0)*33+OFFSET($B$62,(ROW(118:118)-62)/60,0)*27)/60</f>
        <v>0.66300000000000003</v>
      </c>
      <c r="AB63">
        <f ca="1">(OFFSET($B$61,(ROW(117:117)-61)/60,0)*33+OFFSET($B$62,(ROW(118:118)-62)/60,0)*27)/60</f>
        <v>0.66300000000000003</v>
      </c>
      <c r="AC63">
        <f ca="1">(OFFSET($B$61,(ROW(117:117)-61)/60,0)*33+OFFSET($B$62,(ROW(118:118)-62)/60,0)*27)/60</f>
        <v>0.66300000000000003</v>
      </c>
      <c r="AD63">
        <f ca="1">(OFFSET($B$61,(ROW(117:117)-61)/60,0)*33+OFFSET($B$62,(ROW(118:118)-62)/60,0)*27)/60</f>
        <v>0.66300000000000003</v>
      </c>
      <c r="AE63">
        <f ca="1">(OFFSET($B$61,(ROW(117:117)-61)/60,0)*33+OFFSET($B$62,(ROW(118:118)-62)/60,0)*27)/60</f>
        <v>0.66300000000000003</v>
      </c>
      <c r="AF63">
        <f ca="1">(OFFSET($B$61,(ROW(117:117)-61)/60,0)*33+OFFSET($B$62,(ROW(118:118)-62)/60,0)*27)/60</f>
        <v>0.66300000000000003</v>
      </c>
      <c r="AG63">
        <f ca="1">(OFFSET($B$61,(ROW(117:117)-61)/60,0)*33+OFFSET($B$62,(ROW(118:118)-62)/60,0)*27)/60</f>
        <v>0.66300000000000003</v>
      </c>
      <c r="AH63">
        <f ca="1">(OFFSET($B$61,(ROW(117:117)-61)/60,0)*33+OFFSET($B$62,(ROW(118:118)-62)/60,0)*27)/60</f>
        <v>0.66300000000000003</v>
      </c>
      <c r="AI63">
        <f ca="1">(OFFSET($B$61,(ROW(117:117)-61)/60,0)*33+OFFSET($B$62,(ROW(118:118)-62)/60,0)*27)/60</f>
        <v>0.66300000000000003</v>
      </c>
      <c r="AJ63">
        <f ca="1">(OFFSET($B$61,(ROW(117:117)-61)/60,0)*33+OFFSET($B$62,(ROW(118:118)-62)/60,0)*27)/60</f>
        <v>0.66300000000000003</v>
      </c>
      <c r="AK63">
        <f ca="1">(OFFSET($B$61,(ROW(117:117)-61)/60,0)*33+OFFSET($B$62,(ROW(118:118)-62)/60,0)*27)/60</f>
        <v>0.66300000000000003</v>
      </c>
      <c r="AL63">
        <f ca="1">(OFFSET($B$61,(ROW(117:117)-61)/60,0)*33+OFFSET($B$62,(ROW(118:118)-62)/60,0)*27)/60</f>
        <v>0.66300000000000003</v>
      </c>
      <c r="AM63">
        <f ca="1">(OFFSET($B$61,(ROW(117:117)-61)/60,0)*33+OFFSET($B$62,(ROW(118:118)-62)/60,0)*27)/60</f>
        <v>0.66300000000000003</v>
      </c>
      <c r="AN63">
        <f ca="1">(OFFSET($B$61,(ROW(117:117)-61)/60,0)*33+OFFSET($B$62,(ROW(118:118)-62)/60,0)*27)/60</f>
        <v>0.66300000000000003</v>
      </c>
    </row>
    <row r="64" spans="1:40" x14ac:dyDescent="0.3">
      <c r="A64" s="1">
        <v>44594.458333333336</v>
      </c>
      <c r="B64">
        <v>2.1</v>
      </c>
      <c r="C64">
        <v>56</v>
      </c>
      <c r="F64" s="2">
        <f t="shared" si="0"/>
        <v>0.33194444444444432</v>
      </c>
      <c r="G64">
        <f ca="1">(OFFSET($B$37,(ROW(94:94)-36)/60,0)*32+OFFSET($B$38,(ROW(95:95)-37)/60,0)*28)/60</f>
        <v>0.67533333333333334</v>
      </c>
      <c r="H64">
        <f ca="1">(OFFSET($B$61,(ROW(118:118)-61)/60,0)*32+OFFSET($B$62,(ROW(119:119)-62)/60,0)*28)/60</f>
        <v>0.67533333333333334</v>
      </c>
      <c r="I64">
        <f ca="1">(OFFSET($B$61,(ROW(118:118)-61)/60,0)*32+OFFSET($B$62,(ROW(119:119)-62)/60,0)*28)/60</f>
        <v>0.67533333333333334</v>
      </c>
      <c r="J64">
        <f ca="1">(OFFSET($B$61,(ROW(118:118)-61)/60,0)*32+OFFSET($B$62,(ROW(119:119)-62)/60,0)*28)/60</f>
        <v>0.67533333333333334</v>
      </c>
      <c r="K64">
        <f ca="1">(OFFSET($B$61,(ROW(118:118)-61)/60,0)*32+OFFSET($B$62,(ROW(119:119)-62)/60,0)*28)/60</f>
        <v>0.67533333333333334</v>
      </c>
      <c r="L64">
        <f ca="1">(OFFSET($B$61,(ROW(118:118)-61)/60,0)*32+OFFSET($B$62,(ROW(119:119)-62)/60,0)*28)/60</f>
        <v>0.67533333333333334</v>
      </c>
      <c r="M64">
        <f ca="1">(OFFSET($B$61,(ROW(118:118)-61)/60,0)*32+OFFSET($B$62,(ROW(119:119)-62)/60,0)*28)/60</f>
        <v>0.67533333333333334</v>
      </c>
      <c r="N64">
        <f ca="1">(OFFSET($B$61,(ROW(118:118)-61)/60,0)*32+OFFSET($B$62,(ROW(119:119)-62)/60,0)*28)/60</f>
        <v>0.67533333333333334</v>
      </c>
      <c r="O64">
        <f ca="1">(OFFSET($B$61,(ROW(118:118)-61)/60,0)*32+OFFSET($B$62,(ROW(119:119)-62)/60,0)*28)/60</f>
        <v>0.67533333333333334</v>
      </c>
      <c r="P64">
        <f ca="1">(OFFSET($B$61,(ROW(118:118)-61)/60,0)*32+OFFSET($B$62,(ROW(119:119)-62)/60,0)*28)/60</f>
        <v>0.67533333333333334</v>
      </c>
      <c r="Q64">
        <f ca="1">(OFFSET($B$61,(ROW(118:118)-61)/60,0)*32+OFFSET($B$62,(ROW(119:119)-62)/60,0)*28)/60</f>
        <v>0.67533333333333334</v>
      </c>
      <c r="R64">
        <f ca="1">(OFFSET($B$61,(ROW(118:118)-61)/60,0)*32+OFFSET($B$62,(ROW(119:119)-62)/60,0)*28)/60</f>
        <v>0.67533333333333334</v>
      </c>
      <c r="S64">
        <f ca="1">(OFFSET($B$61,(ROW(118:118)-61)/60,0)*32+OFFSET($B$62,(ROW(119:119)-62)/60,0)*28)/60</f>
        <v>0.67533333333333334</v>
      </c>
      <c r="T64">
        <f ca="1">(OFFSET($B$61,(ROW(118:118)-61)/60,0)*32+OFFSET($B$62,(ROW(119:119)-62)/60,0)*28)/60</f>
        <v>0.67533333333333334</v>
      </c>
      <c r="U64">
        <f ca="1">(OFFSET($B$61,(ROW(118:118)-61)/60,0)*32+OFFSET($B$62,(ROW(119:119)-62)/60,0)*28)/60</f>
        <v>0.67533333333333334</v>
      </c>
      <c r="V64">
        <f ca="1">(OFFSET($B$61,(ROW(118:118)-61)/60,0)*32+OFFSET($B$62,(ROW(119:119)-62)/60,0)*28)/60</f>
        <v>0.67533333333333334</v>
      </c>
      <c r="W64">
        <f ca="1">(OFFSET($B$61,(ROW(118:118)-61)/60,0)*32+OFFSET($B$62,(ROW(119:119)-62)/60,0)*28)/60</f>
        <v>0.67533333333333334</v>
      </c>
      <c r="X64">
        <f ca="1">(OFFSET($B$61,(ROW(118:118)-61)/60,0)*32+OFFSET($B$62,(ROW(119:119)-62)/60,0)*28)/60</f>
        <v>0.67533333333333334</v>
      </c>
      <c r="Y64">
        <f ca="1">(OFFSET($B$61,(ROW(118:118)-61)/60,0)*32+OFFSET($B$62,(ROW(119:119)-62)/60,0)*28)/60</f>
        <v>0.67533333333333334</v>
      </c>
      <c r="Z64">
        <f ca="1">(OFFSET($B$61,(ROW(118:118)-61)/60,0)*32+OFFSET($B$62,(ROW(119:119)-62)/60,0)*28)/60</f>
        <v>0.67533333333333334</v>
      </c>
      <c r="AA64">
        <f ca="1">(OFFSET($B$61,(ROW(118:118)-61)/60,0)*32+OFFSET($B$62,(ROW(119:119)-62)/60,0)*28)/60</f>
        <v>0.67533333333333334</v>
      </c>
      <c r="AB64">
        <f ca="1">(OFFSET($B$61,(ROW(118:118)-61)/60,0)*32+OFFSET($B$62,(ROW(119:119)-62)/60,0)*28)/60</f>
        <v>0.67533333333333334</v>
      </c>
      <c r="AC64">
        <f ca="1">(OFFSET($B$61,(ROW(118:118)-61)/60,0)*32+OFFSET($B$62,(ROW(119:119)-62)/60,0)*28)/60</f>
        <v>0.67533333333333334</v>
      </c>
      <c r="AD64">
        <f ca="1">(OFFSET($B$61,(ROW(118:118)-61)/60,0)*32+OFFSET($B$62,(ROW(119:119)-62)/60,0)*28)/60</f>
        <v>0.67533333333333334</v>
      </c>
      <c r="AE64">
        <f ca="1">(OFFSET($B$61,(ROW(118:118)-61)/60,0)*32+OFFSET($B$62,(ROW(119:119)-62)/60,0)*28)/60</f>
        <v>0.67533333333333334</v>
      </c>
      <c r="AF64">
        <f ca="1">(OFFSET($B$61,(ROW(118:118)-61)/60,0)*32+OFFSET($B$62,(ROW(119:119)-62)/60,0)*28)/60</f>
        <v>0.67533333333333334</v>
      </c>
      <c r="AG64">
        <f ca="1">(OFFSET($B$61,(ROW(118:118)-61)/60,0)*32+OFFSET($B$62,(ROW(119:119)-62)/60,0)*28)/60</f>
        <v>0.67533333333333334</v>
      </c>
      <c r="AH64">
        <f ca="1">(OFFSET($B$61,(ROW(118:118)-61)/60,0)*32+OFFSET($B$62,(ROW(119:119)-62)/60,0)*28)/60</f>
        <v>0.67533333333333334</v>
      </c>
      <c r="AI64">
        <f ca="1">(OFFSET($B$61,(ROW(118:118)-61)/60,0)*32+OFFSET($B$62,(ROW(119:119)-62)/60,0)*28)/60</f>
        <v>0.67533333333333334</v>
      </c>
      <c r="AJ64">
        <f ca="1">(OFFSET($B$61,(ROW(118:118)-61)/60,0)*32+OFFSET($B$62,(ROW(119:119)-62)/60,0)*28)/60</f>
        <v>0.67533333333333334</v>
      </c>
      <c r="AK64">
        <f ca="1">(OFFSET($B$61,(ROW(118:118)-61)/60,0)*32+OFFSET($B$62,(ROW(119:119)-62)/60,0)*28)/60</f>
        <v>0.67533333333333334</v>
      </c>
      <c r="AL64">
        <f ca="1">(OFFSET($B$61,(ROW(118:118)-61)/60,0)*32+OFFSET($B$62,(ROW(119:119)-62)/60,0)*28)/60</f>
        <v>0.67533333333333334</v>
      </c>
      <c r="AM64">
        <f ca="1">(OFFSET($B$61,(ROW(118:118)-61)/60,0)*32+OFFSET($B$62,(ROW(119:119)-62)/60,0)*28)/60</f>
        <v>0.67533333333333334</v>
      </c>
      <c r="AN64">
        <f ca="1">(OFFSET($B$61,(ROW(118:118)-61)/60,0)*32+OFFSET($B$62,(ROW(119:119)-62)/60,0)*28)/60</f>
        <v>0.67533333333333334</v>
      </c>
    </row>
    <row r="65" spans="1:40" x14ac:dyDescent="0.3">
      <c r="A65" s="1">
        <v>44594.5</v>
      </c>
      <c r="B65">
        <v>2.29</v>
      </c>
      <c r="C65">
        <v>57</v>
      </c>
      <c r="F65" s="2">
        <f t="shared" si="0"/>
        <v>0.33263888888888876</v>
      </c>
      <c r="G65">
        <f ca="1">(OFFSET($B$37,(ROW(95:95)-36)/60,0)*31+OFFSET($B$38,(ROW(96:96)-37)/60,0)*29)/60</f>
        <v>0.68766666666666676</v>
      </c>
      <c r="H65">
        <f ca="1">(OFFSET($B$61,(ROW(119:119)-61)/60,0)*31+OFFSET($B$62,(ROW(120:120)-62)/60,0)*29)/60</f>
        <v>0.68766666666666676</v>
      </c>
      <c r="I65">
        <f ca="1">(OFFSET($B$61,(ROW(119:119)-61)/60,0)*31+OFFSET($B$62,(ROW(120:120)-62)/60,0)*29)/60</f>
        <v>0.68766666666666676</v>
      </c>
      <c r="J65">
        <f ca="1">(OFFSET($B$61,(ROW(119:119)-61)/60,0)*31+OFFSET($B$62,(ROW(120:120)-62)/60,0)*29)/60</f>
        <v>0.68766666666666676</v>
      </c>
      <c r="K65">
        <f ca="1">(OFFSET($B$61,(ROW(119:119)-61)/60,0)*31+OFFSET($B$62,(ROW(120:120)-62)/60,0)*29)/60</f>
        <v>0.68766666666666676</v>
      </c>
      <c r="L65">
        <f ca="1">(OFFSET($B$61,(ROW(119:119)-61)/60,0)*31+OFFSET($B$62,(ROW(120:120)-62)/60,0)*29)/60</f>
        <v>0.68766666666666676</v>
      </c>
      <c r="M65">
        <f ca="1">(OFFSET($B$61,(ROW(119:119)-61)/60,0)*31+OFFSET($B$62,(ROW(120:120)-62)/60,0)*29)/60</f>
        <v>0.68766666666666676</v>
      </c>
      <c r="N65">
        <f ca="1">(OFFSET($B$61,(ROW(119:119)-61)/60,0)*31+OFFSET($B$62,(ROW(120:120)-62)/60,0)*29)/60</f>
        <v>0.68766666666666676</v>
      </c>
      <c r="O65">
        <f ca="1">(OFFSET($B$61,(ROW(119:119)-61)/60,0)*31+OFFSET($B$62,(ROW(120:120)-62)/60,0)*29)/60</f>
        <v>0.68766666666666676</v>
      </c>
      <c r="P65">
        <f ca="1">(OFFSET($B$61,(ROW(119:119)-61)/60,0)*31+OFFSET($B$62,(ROW(120:120)-62)/60,0)*29)/60</f>
        <v>0.68766666666666676</v>
      </c>
      <c r="Q65">
        <f ca="1">(OFFSET($B$61,(ROW(119:119)-61)/60,0)*31+OFFSET($B$62,(ROW(120:120)-62)/60,0)*29)/60</f>
        <v>0.68766666666666676</v>
      </c>
      <c r="R65">
        <f ca="1">(OFFSET($B$61,(ROW(119:119)-61)/60,0)*31+OFFSET($B$62,(ROW(120:120)-62)/60,0)*29)/60</f>
        <v>0.68766666666666676</v>
      </c>
      <c r="S65">
        <f ca="1">(OFFSET($B$61,(ROW(119:119)-61)/60,0)*31+OFFSET($B$62,(ROW(120:120)-62)/60,0)*29)/60</f>
        <v>0.68766666666666676</v>
      </c>
      <c r="T65">
        <f ca="1">(OFFSET($B$61,(ROW(119:119)-61)/60,0)*31+OFFSET($B$62,(ROW(120:120)-62)/60,0)*29)/60</f>
        <v>0.68766666666666676</v>
      </c>
      <c r="U65">
        <f ca="1">(OFFSET($B$61,(ROW(119:119)-61)/60,0)*31+OFFSET($B$62,(ROW(120:120)-62)/60,0)*29)/60</f>
        <v>0.68766666666666676</v>
      </c>
      <c r="V65">
        <f ca="1">(OFFSET($B$61,(ROW(119:119)-61)/60,0)*31+OFFSET($B$62,(ROW(120:120)-62)/60,0)*29)/60</f>
        <v>0.68766666666666676</v>
      </c>
      <c r="W65">
        <f ca="1">(OFFSET($B$61,(ROW(119:119)-61)/60,0)*31+OFFSET($B$62,(ROW(120:120)-62)/60,0)*29)/60</f>
        <v>0.68766666666666676</v>
      </c>
      <c r="X65">
        <f ca="1">(OFFSET($B$61,(ROW(119:119)-61)/60,0)*31+OFFSET($B$62,(ROW(120:120)-62)/60,0)*29)/60</f>
        <v>0.68766666666666676</v>
      </c>
      <c r="Y65">
        <f ca="1">(OFFSET($B$61,(ROW(119:119)-61)/60,0)*31+OFFSET($B$62,(ROW(120:120)-62)/60,0)*29)/60</f>
        <v>0.68766666666666676</v>
      </c>
      <c r="Z65">
        <f ca="1">(OFFSET($B$61,(ROW(119:119)-61)/60,0)*31+OFFSET($B$62,(ROW(120:120)-62)/60,0)*29)/60</f>
        <v>0.68766666666666676</v>
      </c>
      <c r="AA65">
        <f ca="1">(OFFSET($B$61,(ROW(119:119)-61)/60,0)*31+OFFSET($B$62,(ROW(120:120)-62)/60,0)*29)/60</f>
        <v>0.68766666666666676</v>
      </c>
      <c r="AB65">
        <f ca="1">(OFFSET($B$61,(ROW(119:119)-61)/60,0)*31+OFFSET($B$62,(ROW(120:120)-62)/60,0)*29)/60</f>
        <v>0.68766666666666676</v>
      </c>
      <c r="AC65">
        <f ca="1">(OFFSET($B$61,(ROW(119:119)-61)/60,0)*31+OFFSET($B$62,(ROW(120:120)-62)/60,0)*29)/60</f>
        <v>0.68766666666666676</v>
      </c>
      <c r="AD65">
        <f ca="1">(OFFSET($B$61,(ROW(119:119)-61)/60,0)*31+OFFSET($B$62,(ROW(120:120)-62)/60,0)*29)/60</f>
        <v>0.68766666666666676</v>
      </c>
      <c r="AE65">
        <f ca="1">(OFFSET($B$61,(ROW(119:119)-61)/60,0)*31+OFFSET($B$62,(ROW(120:120)-62)/60,0)*29)/60</f>
        <v>0.68766666666666676</v>
      </c>
      <c r="AF65">
        <f ca="1">(OFFSET($B$61,(ROW(119:119)-61)/60,0)*31+OFFSET($B$62,(ROW(120:120)-62)/60,0)*29)/60</f>
        <v>0.68766666666666676</v>
      </c>
      <c r="AG65">
        <f ca="1">(OFFSET($B$61,(ROW(119:119)-61)/60,0)*31+OFFSET($B$62,(ROW(120:120)-62)/60,0)*29)/60</f>
        <v>0.68766666666666676</v>
      </c>
      <c r="AH65">
        <f ca="1">(OFFSET($B$61,(ROW(119:119)-61)/60,0)*31+OFFSET($B$62,(ROW(120:120)-62)/60,0)*29)/60</f>
        <v>0.68766666666666676</v>
      </c>
      <c r="AI65">
        <f ca="1">(OFFSET($B$61,(ROW(119:119)-61)/60,0)*31+OFFSET($B$62,(ROW(120:120)-62)/60,0)*29)/60</f>
        <v>0.68766666666666676</v>
      </c>
      <c r="AJ65">
        <f ca="1">(OFFSET($B$61,(ROW(119:119)-61)/60,0)*31+OFFSET($B$62,(ROW(120:120)-62)/60,0)*29)/60</f>
        <v>0.68766666666666676</v>
      </c>
      <c r="AK65">
        <f ca="1">(OFFSET($B$61,(ROW(119:119)-61)/60,0)*31+OFFSET($B$62,(ROW(120:120)-62)/60,0)*29)/60</f>
        <v>0.68766666666666676</v>
      </c>
      <c r="AL65">
        <f ca="1">(OFFSET($B$61,(ROW(119:119)-61)/60,0)*31+OFFSET($B$62,(ROW(120:120)-62)/60,0)*29)/60</f>
        <v>0.68766666666666676</v>
      </c>
      <c r="AM65">
        <f ca="1">(OFFSET($B$61,(ROW(119:119)-61)/60,0)*31+OFFSET($B$62,(ROW(120:120)-62)/60,0)*29)/60</f>
        <v>0.68766666666666676</v>
      </c>
      <c r="AN65">
        <f ca="1">(OFFSET($B$61,(ROW(119:119)-61)/60,0)*31+OFFSET($B$62,(ROW(120:120)-62)/60,0)*29)/60</f>
        <v>0.68766666666666676</v>
      </c>
    </row>
    <row r="66" spans="1:40" x14ac:dyDescent="0.3">
      <c r="A66" s="1">
        <v>44594.541666666664</v>
      </c>
      <c r="B66">
        <v>2.27</v>
      </c>
      <c r="C66">
        <v>58</v>
      </c>
      <c r="F66" s="2">
        <f t="shared" si="0"/>
        <v>0.3333333333333332</v>
      </c>
      <c r="G66">
        <f ca="1">(OFFSET($B$36,(ROW(96:96)-36)/60,0)*30+OFFSET($B$37,(ROW(97:97)-37)/60,0)*30)/60</f>
        <v>0.7</v>
      </c>
      <c r="H66">
        <f ca="1">(OFFSET($B$60,(ROW(120:120)-60)/60,0)*30+OFFSET($B$61,(ROW(121:121)-61)/60,0)*30)/60</f>
        <v>0.7</v>
      </c>
    </row>
    <row r="67" spans="1:40" x14ac:dyDescent="0.3">
      <c r="A67" s="1">
        <v>44594.583333333336</v>
      </c>
      <c r="B67">
        <v>1.98</v>
      </c>
      <c r="C67">
        <v>59</v>
      </c>
      <c r="F67" s="2">
        <f t="shared" si="0"/>
        <v>0.33402777777777765</v>
      </c>
      <c r="G67">
        <f ca="1">(OFFSET($B$36,(ROW(97:97)-36)/60,0)*29+OFFSET($B$37,(ROW(98:98)-37)/60,0)*31)/60</f>
        <v>0.71233333333333337</v>
      </c>
      <c r="H67">
        <f ca="1">(OFFSET($B$60,(ROW(121:121)-60)/60,0)*29+OFFSET($B$61,(ROW(122:122)-61)/60,0)*31)/60</f>
        <v>0.71233333333333337</v>
      </c>
    </row>
    <row r="68" spans="1:40" x14ac:dyDescent="0.3">
      <c r="A68" s="1">
        <v>44594.625</v>
      </c>
      <c r="B68">
        <v>1.52</v>
      </c>
      <c r="C68">
        <v>60</v>
      </c>
      <c r="F68" s="2">
        <f t="shared" si="0"/>
        <v>0.33472222222222209</v>
      </c>
      <c r="G68">
        <f ca="1">(OFFSET($B$36,(ROW(98:98)-36)/60,0)*28+OFFSET($B$37,(ROW(99:99)-37)/60,0)*32)/60</f>
        <v>0.72466666666666668</v>
      </c>
      <c r="H68">
        <f ca="1">(OFFSET($B$60,(ROW(122:122)-60)/60,0)*28+OFFSET($B$61,(ROW(123:123)-61)/60,0)*32)/60</f>
        <v>0.72466666666666668</v>
      </c>
    </row>
    <row r="69" spans="1:40" x14ac:dyDescent="0.3">
      <c r="A69" s="1">
        <v>44594.666666666664</v>
      </c>
      <c r="B69">
        <v>0.9</v>
      </c>
      <c r="F69" s="2">
        <f t="shared" si="0"/>
        <v>0.33541666666666653</v>
      </c>
      <c r="G69">
        <f ca="1">(OFFSET($B$36,(ROW(99:99)-36)/60,0)*27+OFFSET($B$37,(ROW(100:100)-37)/60,0)*33)/60</f>
        <v>0.73699999999999999</v>
      </c>
      <c r="H69">
        <f ca="1">(OFFSET($B$60,(ROW(123:123)-60)/60,0)*27+OFFSET($B$61,(ROW(124:124)-61)/60,0)*33)/60</f>
        <v>0.73699999999999999</v>
      </c>
    </row>
    <row r="70" spans="1:40" x14ac:dyDescent="0.3">
      <c r="A70" s="1">
        <v>44594.708333333336</v>
      </c>
      <c r="B70">
        <v>0.27</v>
      </c>
      <c r="F70" s="2">
        <f t="shared" si="0"/>
        <v>0.33611111111111097</v>
      </c>
      <c r="G70">
        <f ca="1">(OFFSET($B$36,(ROW(100:100)-36)/60,0)*26+OFFSET($B$37,(ROW(101:101)-37)/60,0)*34)/60</f>
        <v>0.7493333333333333</v>
      </c>
      <c r="H70">
        <f ca="1">(OFFSET($B$60,(ROW(124:124)-60)/60,0)*26+OFFSET($B$61,(ROW(125:125)-61)/60,0)*34)/60</f>
        <v>0.7493333333333333</v>
      </c>
    </row>
    <row r="71" spans="1:40" x14ac:dyDescent="0.3">
      <c r="A71" s="1">
        <v>44594.75</v>
      </c>
      <c r="B71">
        <v>0</v>
      </c>
      <c r="F71" s="2">
        <f t="shared" si="0"/>
        <v>0.33680555555555541</v>
      </c>
      <c r="G71">
        <f ca="1">(OFFSET($B$36,(ROW(101:101)-36)/60,0)*25+OFFSET($B$37,(ROW(102:102)-37)/60,0)*35)/60</f>
        <v>0.76166666666666671</v>
      </c>
      <c r="H71">
        <f ca="1">(OFFSET($B$60,(ROW(125:125)-60)/60,0)*25+OFFSET($B$61,(ROW(126:126)-61)/60,0)*35)/60</f>
        <v>0.76166666666666671</v>
      </c>
    </row>
    <row r="72" spans="1:40" x14ac:dyDescent="0.3">
      <c r="A72" s="1">
        <v>44594.791666666664</v>
      </c>
      <c r="B72">
        <v>0</v>
      </c>
      <c r="F72" s="2">
        <f t="shared" ref="F72:F135" si="1">F71+TIME(0,1,0)</f>
        <v>0.33749999999999986</v>
      </c>
      <c r="G72">
        <f ca="1">(OFFSET($B$36,(ROW(102:102)-36)/60,0)*24+OFFSET($B$37,(ROW(103:103)-37)/60,0)*36)/60</f>
        <v>0.77400000000000013</v>
      </c>
      <c r="H72">
        <f ca="1">(OFFSET($B$60,(ROW(126:126)-60)/60,0)*24+OFFSET($B$61,(ROW(127:127)-61)/60,0)*36)/60</f>
        <v>0.77400000000000013</v>
      </c>
    </row>
    <row r="73" spans="1:40" x14ac:dyDescent="0.3">
      <c r="A73" s="1">
        <v>44594.833333333336</v>
      </c>
      <c r="B73">
        <v>0</v>
      </c>
      <c r="F73" s="2">
        <f t="shared" si="1"/>
        <v>0.3381944444444443</v>
      </c>
      <c r="G73">
        <f ca="1">(OFFSET($B$36,(ROW(103:103)-36)/60,0)*23+OFFSET($B$37,(ROW(104:104)-37)/60,0)*37)/60</f>
        <v>0.78633333333333344</v>
      </c>
      <c r="H73">
        <f ca="1">(OFFSET($B$60,(ROW(127:127)-60)/60,0)*23+OFFSET($B$61,(ROW(128:128)-61)/60,0)*37)/60</f>
        <v>0.78633333333333344</v>
      </c>
    </row>
    <row r="74" spans="1:40" x14ac:dyDescent="0.3">
      <c r="A74" s="1">
        <v>44594.875</v>
      </c>
      <c r="B74">
        <v>0</v>
      </c>
      <c r="F74" s="2">
        <f t="shared" si="1"/>
        <v>0.33888888888888874</v>
      </c>
      <c r="G74">
        <f ca="1">(OFFSET($B$36,(ROW(104:104)-36)/60,0)*22+OFFSET($B$37,(ROW(105:105)-37)/60,0)*38)/60</f>
        <v>0.79866666666666675</v>
      </c>
      <c r="H74">
        <f ca="1">(OFFSET($B$60,(ROW(128:128)-60)/60,0)*22+OFFSET($B$61,(ROW(129:129)-61)/60,0)*38)/60</f>
        <v>0.79866666666666675</v>
      </c>
    </row>
    <row r="75" spans="1:40" x14ac:dyDescent="0.3">
      <c r="A75" s="1">
        <v>44594.916666666664</v>
      </c>
      <c r="B75">
        <v>0</v>
      </c>
      <c r="F75" s="2">
        <f t="shared" si="1"/>
        <v>0.33958333333333318</v>
      </c>
      <c r="G75">
        <f ca="1">(OFFSET($B$36,(ROW(105:105)-36)/60,0)*21+OFFSET($B$37,(ROW(106:106)-37)/60,0)*39)/60</f>
        <v>0.81100000000000005</v>
      </c>
      <c r="H75">
        <f ca="1">(OFFSET($B$60,(ROW(129:129)-60)/60,0)*21+OFFSET($B$61,(ROW(130:130)-61)/60,0)*39)/60</f>
        <v>0.81100000000000005</v>
      </c>
    </row>
    <row r="76" spans="1:40" x14ac:dyDescent="0.3">
      <c r="A76" s="1">
        <v>44594.958333333336</v>
      </c>
      <c r="B76">
        <v>0</v>
      </c>
      <c r="F76" s="2">
        <f t="shared" si="1"/>
        <v>0.34027777777777762</v>
      </c>
      <c r="G76">
        <f ca="1">(OFFSET($B$36,(ROW(106:106)-36)/60,0)*20+OFFSET($B$37,(ROW(107:107)-37)/60,0)*40)/60</f>
        <v>0.82333333333333347</v>
      </c>
      <c r="H76">
        <f ca="1">(OFFSET($B$60,(ROW(130:130)-60)/60,0)*20+OFFSET($B$61,(ROW(131:131)-61)/60,0)*40)/60</f>
        <v>0.82333333333333347</v>
      </c>
    </row>
    <row r="77" spans="1:40" x14ac:dyDescent="0.3">
      <c r="A77" s="1">
        <v>44595</v>
      </c>
      <c r="B77">
        <v>0</v>
      </c>
      <c r="F77" s="2">
        <f t="shared" si="1"/>
        <v>0.34097222222222207</v>
      </c>
      <c r="G77">
        <f ca="1">(OFFSET($B$36,(ROW(107:107)-36)/60,0)*19+OFFSET($B$37,(ROW(108:108)-37)/60,0)*41)/60</f>
        <v>0.83566666666666678</v>
      </c>
      <c r="H77">
        <f ca="1">(OFFSET($B$60,(ROW(131:131)-60)/60,0)*19+OFFSET($B$61,(ROW(132:132)-61)/60,0)*41)/60</f>
        <v>0.83566666666666678</v>
      </c>
    </row>
    <row r="78" spans="1:40" x14ac:dyDescent="0.3">
      <c r="A78" s="1">
        <v>44595.041666666664</v>
      </c>
      <c r="B78">
        <v>0</v>
      </c>
      <c r="F78" s="2">
        <f t="shared" si="1"/>
        <v>0.34166666666666651</v>
      </c>
      <c r="G78">
        <f ca="1">(OFFSET($B$36,(ROW(108:108)-36)/60,0)*18+OFFSET($B$37,(ROW(109:109)-37)/60,0)*42)/60</f>
        <v>0.84800000000000009</v>
      </c>
      <c r="H78">
        <f ca="1">(OFFSET($B$60,(ROW(132:132)-60)/60,0)*18+OFFSET($B$61,(ROW(133:133)-61)/60,0)*42)/60</f>
        <v>0.84800000000000009</v>
      </c>
    </row>
    <row r="79" spans="1:40" x14ac:dyDescent="0.3">
      <c r="A79" s="1">
        <v>44595.083333333336</v>
      </c>
      <c r="B79">
        <v>0</v>
      </c>
      <c r="F79" s="2">
        <f t="shared" si="1"/>
        <v>0.34236111111111095</v>
      </c>
      <c r="G79">
        <f ca="1">(OFFSET($B$36,(ROW(109:109)-36)/60,0)*17+OFFSET($B$37,(ROW(110:110)-37)/60,0)*43)/60</f>
        <v>0.86033333333333339</v>
      </c>
      <c r="H79">
        <f ca="1">(OFFSET($B$60,(ROW(133:133)-60)/60,0)*17+OFFSET($B$61,(ROW(134:134)-61)/60,0)*43)/60</f>
        <v>0.86033333333333339</v>
      </c>
    </row>
    <row r="80" spans="1:40" x14ac:dyDescent="0.3">
      <c r="A80" s="1">
        <v>44595.125</v>
      </c>
      <c r="B80">
        <v>0</v>
      </c>
      <c r="F80" s="2">
        <f t="shared" si="1"/>
        <v>0.34305555555555539</v>
      </c>
      <c r="G80">
        <f ca="1">(OFFSET($B$36,(ROW(110:110)-36)/60,0)*16+OFFSET($B$37,(ROW(111:111)-37)/60,0)*44)/60</f>
        <v>0.87266666666666681</v>
      </c>
      <c r="H80">
        <f ca="1">(OFFSET($B$60,(ROW(134:134)-60)/60,0)*16+OFFSET($B$61,(ROW(135:135)-61)/60,0)*44)/60</f>
        <v>0.87266666666666681</v>
      </c>
    </row>
    <row r="81" spans="1:8" x14ac:dyDescent="0.3">
      <c r="A81" s="1">
        <v>44595.166666666664</v>
      </c>
      <c r="B81">
        <v>0</v>
      </c>
      <c r="F81" s="2">
        <f t="shared" si="1"/>
        <v>0.34374999999999983</v>
      </c>
      <c r="G81">
        <f ca="1">(OFFSET($B$36,(ROW(111:111)-36)/60,0)*15+OFFSET($B$37,(ROW(112:112)-37)/60,0)*45)/60</f>
        <v>0.88500000000000012</v>
      </c>
      <c r="H81">
        <f ca="1">(OFFSET($B$60,(ROW(135:135)-60)/60,0)*15+OFFSET($B$61,(ROW(136:136)-61)/60,0)*45)/60</f>
        <v>0.88500000000000012</v>
      </c>
    </row>
    <row r="82" spans="1:8" x14ac:dyDescent="0.3">
      <c r="A82" s="1">
        <v>44595.208333333336</v>
      </c>
      <c r="B82">
        <v>0</v>
      </c>
      <c r="F82" s="2">
        <f t="shared" si="1"/>
        <v>0.34444444444444428</v>
      </c>
      <c r="G82">
        <f ca="1">(OFFSET($B$36,(ROW(112:112)-36)/60,0)*14+OFFSET($B$37,(ROW(113:113)-37)/60,0)*46)/60</f>
        <v>0.89733333333333343</v>
      </c>
      <c r="H82">
        <f ca="1">(OFFSET($B$60,(ROW(136:136)-60)/60,0)*14+OFFSET($B$61,(ROW(137:137)-61)/60,0)*44)/60</f>
        <v>0.86166666666666669</v>
      </c>
    </row>
    <row r="83" spans="1:8" x14ac:dyDescent="0.3">
      <c r="A83" s="1">
        <v>44595.25</v>
      </c>
      <c r="B83">
        <v>0</v>
      </c>
      <c r="F83" s="2">
        <f t="shared" si="1"/>
        <v>0.34513888888888872</v>
      </c>
      <c r="G83">
        <f ca="1">(OFFSET($B$36,(ROW(113:113)-36)/60,0)*13+OFFSET($B$37,(ROW(114:114)-37)/60,0)*47)/60</f>
        <v>0.90966666666666673</v>
      </c>
      <c r="H83">
        <f ca="1">(OFFSET($B$60,(ROW(137:137)-60)/60,0)*13+OFFSET($B$61,(ROW(138:138)-61)/60,0)*47)/60</f>
        <v>0.90966666666666673</v>
      </c>
    </row>
    <row r="84" spans="1:8" x14ac:dyDescent="0.3">
      <c r="A84" s="1">
        <v>44595.291666666664</v>
      </c>
      <c r="B84">
        <v>0.01</v>
      </c>
      <c r="F84" s="2">
        <f t="shared" si="1"/>
        <v>0.34583333333333316</v>
      </c>
      <c r="G84">
        <f ca="1">(OFFSET($B$36,(ROW(114:114)-36)/60,0)*12+OFFSET($B$37,(ROW(115:115)-37)/60,0)*48)/60</f>
        <v>0.92200000000000004</v>
      </c>
      <c r="H84">
        <f ca="1">(OFFSET($B$60,(ROW(138:138)-60)/60,0)*12+OFFSET($B$61,(ROW(139:139)-61)/60,0)*48)/60</f>
        <v>0.92200000000000004</v>
      </c>
    </row>
    <row r="85" spans="1:8" x14ac:dyDescent="0.3">
      <c r="A85" s="1">
        <v>44595.333333333336</v>
      </c>
      <c r="B85">
        <v>0.21</v>
      </c>
      <c r="F85" s="2">
        <f t="shared" si="1"/>
        <v>0.3465277777777776</v>
      </c>
      <c r="G85">
        <f ca="1">(OFFSET($B$36,(ROW(115:115)-36)/60,0)*11+OFFSET($B$37,(ROW(116:116)-37)/60,0)*49)/60</f>
        <v>0.93433333333333335</v>
      </c>
      <c r="H85">
        <f ca="1">(OFFSET($B$60,(ROW(139:139)-60)/60,0)*11+OFFSET($B$61,(ROW(140:140)-61)/60,0)*49)/60</f>
        <v>0.93433333333333335</v>
      </c>
    </row>
    <row r="86" spans="1:8" x14ac:dyDescent="0.3">
      <c r="A86" s="1">
        <v>44595.375</v>
      </c>
      <c r="B86">
        <v>0.59</v>
      </c>
      <c r="F86" s="2">
        <f t="shared" si="1"/>
        <v>0.34722222222222204</v>
      </c>
      <c r="G86">
        <f ca="1">(OFFSET($B$36,(ROW(116:116)-36)/60,0)*10+OFFSET($B$37,(ROW(117:117)-37)/60,0)*50)/60</f>
        <v>0.94666666666666666</v>
      </c>
      <c r="H86">
        <f ca="1">(OFFSET($B$60,(ROW(140:140)-60)/60,0)*10+OFFSET($B$61,(ROW(141:141)-61)/60,0)*50)/60</f>
        <v>0.94666666666666666</v>
      </c>
    </row>
    <row r="87" spans="1:8" x14ac:dyDescent="0.3">
      <c r="A87" s="1">
        <v>44595.416666666664</v>
      </c>
      <c r="B87">
        <v>1.52</v>
      </c>
      <c r="F87" s="2">
        <f t="shared" si="1"/>
        <v>0.34791666666666649</v>
      </c>
      <c r="G87">
        <f ca="1">(OFFSET($B$36,(ROW(117:117)-36)/60,0)*9+OFFSET($B$37,(ROW(118:118)-37)/60,0)*51)/60</f>
        <v>0.95899999999999996</v>
      </c>
      <c r="H87">
        <f ca="1">(OFFSET($B$60,(ROW(141:141)-60)/60,0)*9+OFFSET($B$61,(ROW(142:142)-61)/60,0)*51)/60</f>
        <v>0.95899999999999996</v>
      </c>
    </row>
    <row r="88" spans="1:8" x14ac:dyDescent="0.3">
      <c r="A88" s="1">
        <v>44595.458333333336</v>
      </c>
      <c r="B88">
        <v>1.66</v>
      </c>
      <c r="F88" s="2">
        <f t="shared" si="1"/>
        <v>0.34861111111111093</v>
      </c>
      <c r="G88">
        <f ca="1">(OFFSET($B$36,(ROW(118:118)-36)/60,0)*8+OFFSET($B$37,(ROW(119:119)-37)/60,0)*52)/60</f>
        <v>0.97133333333333338</v>
      </c>
      <c r="H88">
        <f ca="1">(OFFSET($B$60,(ROW(142:142)-60)/60,0)*8+OFFSET($B$61,(ROW(143:143)-61)/60,0)*52)/60</f>
        <v>0.97133333333333338</v>
      </c>
    </row>
    <row r="89" spans="1:8" x14ac:dyDescent="0.3">
      <c r="A89" s="1">
        <v>44595.5</v>
      </c>
      <c r="B89">
        <v>2.2799999999999998</v>
      </c>
      <c r="F89" s="2">
        <f t="shared" si="1"/>
        <v>0.34930555555555537</v>
      </c>
      <c r="G89">
        <f ca="1">(OFFSET($B$36,(ROW(119:119)-36)/60,0)*7+OFFSET($B$37,(ROW(120:120)-37)/60,0)*53)/60</f>
        <v>0.98366666666666669</v>
      </c>
      <c r="H89">
        <f ca="1">(OFFSET($B$60,(ROW(143:143)-60)/60,0)*7+OFFSET($B$61,(ROW(144:144)-61)/60,0)*53)/60</f>
        <v>0.98366666666666669</v>
      </c>
    </row>
    <row r="90" spans="1:8" x14ac:dyDescent="0.3">
      <c r="A90" s="1">
        <v>44595.541666666664</v>
      </c>
      <c r="B90">
        <v>2.27</v>
      </c>
      <c r="F90" s="2">
        <f t="shared" si="1"/>
        <v>0.34999999999999981</v>
      </c>
      <c r="G90">
        <f ca="1">(OFFSET($B$36,(ROW(120:120)-36)/60,0)*6+OFFSET($B$37,(ROW(121:121)-37)/60,0)*54)/60</f>
        <v>0.996</v>
      </c>
      <c r="H90">
        <f ca="1">(OFFSET($B$60,(ROW(144:144)-60)/60,0)*6+OFFSET($B$61,(ROW(145:145)-61)/60,0)*54)/60</f>
        <v>0.996</v>
      </c>
    </row>
    <row r="91" spans="1:8" x14ac:dyDescent="0.3">
      <c r="A91" s="1">
        <v>44595.583333333336</v>
      </c>
      <c r="B91">
        <v>1.99</v>
      </c>
      <c r="F91" s="2">
        <f t="shared" si="1"/>
        <v>0.35069444444444425</v>
      </c>
      <c r="G91">
        <f ca="1">(OFFSET($B$36,(ROW(121:121)-36)/60,0)*5+OFFSET($B$37,(ROW(122:122)-37)/60,0)*55)/60</f>
        <v>1.0083333333333333</v>
      </c>
      <c r="H91">
        <f ca="1">(OFFSET($B$60,(ROW(145:145)-60)/60,0)*5+OFFSET($B$61,(ROW(146:146)-61)/60,0)*55)/60</f>
        <v>1.0083333333333333</v>
      </c>
    </row>
    <row r="92" spans="1:8" x14ac:dyDescent="0.3">
      <c r="A92" s="1">
        <v>44595.625</v>
      </c>
      <c r="B92">
        <v>1.5</v>
      </c>
      <c r="F92" s="2">
        <f t="shared" si="1"/>
        <v>0.3513888888888887</v>
      </c>
      <c r="G92">
        <f ca="1">(OFFSET($B$36,(ROW(122:122)-36)/60,0)*4+OFFSET($B$37,(ROW(123:123)-37)/60,0)*56)/60</f>
        <v>1.0206666666666666</v>
      </c>
      <c r="H92">
        <f ca="1">(OFFSET($B$60,(ROW(146:146)-60)/60,0)*4+OFFSET($B$61,(ROW(147:147)-61)/60,0)*56)/60</f>
        <v>1.0206666666666666</v>
      </c>
    </row>
    <row r="93" spans="1:8" x14ac:dyDescent="0.3">
      <c r="A93" s="1">
        <v>44595.666666666664</v>
      </c>
      <c r="B93">
        <v>0.89</v>
      </c>
      <c r="F93" s="2">
        <f t="shared" si="1"/>
        <v>0.35208333333333314</v>
      </c>
      <c r="G93">
        <f ca="1">(OFFSET($B$36,(ROW(123:123)-36)/60,0)*3+OFFSET($B$37,(ROW(124:124)-37)/60,0)*57)/60</f>
        <v>1.0330000000000001</v>
      </c>
      <c r="H93">
        <f ca="1">(OFFSET($B$60,(ROW(147:147)-60)/60,0)*3+OFFSET($B$61,(ROW(148:148)-61)/60,0)*57)/60</f>
        <v>1.0330000000000001</v>
      </c>
    </row>
    <row r="94" spans="1:8" x14ac:dyDescent="0.3">
      <c r="A94" s="1">
        <v>44595.708333333336</v>
      </c>
      <c r="B94">
        <v>0.27</v>
      </c>
      <c r="F94" s="2">
        <f t="shared" si="1"/>
        <v>0.35277777777777758</v>
      </c>
      <c r="G94">
        <f ca="1">(OFFSET($B$36,(ROW(124:124)-36)/60,0)*2+OFFSET($B$37,(ROW(125:125)-37)/60,0)*58)/60</f>
        <v>1.0453333333333332</v>
      </c>
      <c r="H94">
        <f ca="1">(OFFSET($B$60,(ROW(148:148)-60)/60,0)*2+OFFSET($B$61,(ROW(149:149)-61)/60,0)*58)/60</f>
        <v>1.0453333333333332</v>
      </c>
    </row>
    <row r="95" spans="1:8" x14ac:dyDescent="0.3">
      <c r="A95" s="1">
        <v>44595.75</v>
      </c>
      <c r="B95">
        <v>0</v>
      </c>
      <c r="F95" s="2">
        <f t="shared" si="1"/>
        <v>0.35347222222222202</v>
      </c>
      <c r="G95">
        <f ca="1">(OFFSET($B$36,(ROW(125:125)-36)/60,0)*1+OFFSET($B$37,(ROW(126:126)-37)/60,0)*59)/60</f>
        <v>1.0576666666666668</v>
      </c>
      <c r="H95">
        <f ca="1">(OFFSET($B$60,(ROW(149:149)-60)/60,0)*1+OFFSET($B$61,(ROW(150:150)-61)/60,0)*59)/60</f>
        <v>1.0576666666666668</v>
      </c>
    </row>
    <row r="96" spans="1:8" x14ac:dyDescent="0.3">
      <c r="A96" s="1">
        <v>44595.791666666664</v>
      </c>
      <c r="B96">
        <v>0</v>
      </c>
      <c r="F96" s="2">
        <f t="shared" si="1"/>
        <v>0.35416666666666646</v>
      </c>
      <c r="G96">
        <f ca="1">(OFFSET($B$36,(ROW(126:126)-36)/60,0)*0+OFFSET($B$37,(ROW(127:127)-37)/60,0)*60)/60</f>
        <v>1.07</v>
      </c>
      <c r="H96">
        <f ca="1">(OFFSET($B$60,(ROW(150:150)-60)/60,0)*0+OFFSET($B$61,(ROW(151:151)-61)/60,0)*60)/60</f>
        <v>1.07</v>
      </c>
    </row>
    <row r="97" spans="1:8" x14ac:dyDescent="0.3">
      <c r="A97" s="1">
        <v>44595.833333333336</v>
      </c>
      <c r="B97">
        <v>0</v>
      </c>
      <c r="F97" s="2">
        <f t="shared" si="1"/>
        <v>0.35486111111111091</v>
      </c>
      <c r="G97">
        <f ca="1">(OFFSET($B$37,(ROW(127:127)-36)/60,0)*59+OFFSET($B$38,(ROW(128:128)-37)/60,0)*1)/60</f>
        <v>1.0799999999999998</v>
      </c>
      <c r="H97">
        <f ca="1">(OFFSET($B$61,(ROW(151:151)-61)/60,0)*58+OFFSET($B$62,(ROW(152:152)-62)/60,0)*2)/60</f>
        <v>1.0896666666666666</v>
      </c>
    </row>
    <row r="98" spans="1:8" x14ac:dyDescent="0.3">
      <c r="A98" s="1">
        <v>44595.875</v>
      </c>
      <c r="B98">
        <v>0</v>
      </c>
      <c r="F98" s="2">
        <f t="shared" si="1"/>
        <v>0.35555555555555535</v>
      </c>
      <c r="G98">
        <f ca="1">(OFFSET($B$37,(ROW(128:128)-36)/60,0)*58+OFFSET($B$38,(ROW(129:129)-37)/60,0)*2)/60</f>
        <v>1.0900000000000001</v>
      </c>
      <c r="H98">
        <f ca="1">(OFFSET($B$61,(ROW(152:152)-61)/60,0)*59+OFFSET($B$62,(ROW(153:153)-62)/60,0)*1)/60</f>
        <v>1.0798333333333334</v>
      </c>
    </row>
    <row r="99" spans="1:8" x14ac:dyDescent="0.3">
      <c r="A99" s="1">
        <v>44595.916666666664</v>
      </c>
      <c r="B99">
        <v>0</v>
      </c>
      <c r="F99" s="2">
        <f t="shared" si="1"/>
        <v>0.35624999999999979</v>
      </c>
      <c r="G99">
        <f ca="1">(OFFSET($B$37,(ROW(129:129)-36)/60,0)*57+OFFSET($B$38,(ROW(130:130)-37)/60,0)*3)/60</f>
        <v>1.1000000000000001</v>
      </c>
      <c r="H99">
        <f ca="1">(OFFSET($B$61,(ROW(153:153)-61)/60,0)*57+OFFSET($B$62,(ROW(154:154)-62)/60,0)*3)/60</f>
        <v>1.0994999999999999</v>
      </c>
    </row>
    <row r="100" spans="1:8" x14ac:dyDescent="0.3">
      <c r="A100" s="1">
        <v>44595.958333333336</v>
      </c>
      <c r="B100">
        <v>0</v>
      </c>
      <c r="F100" s="2">
        <f t="shared" si="1"/>
        <v>0.35694444444444423</v>
      </c>
      <c r="G100">
        <f ca="1">(OFFSET($B$37,(ROW(130:130)-36)/60,0)*56+OFFSET($B$38,(ROW(131:131)-37)/60,0)*4)/60</f>
        <v>1.1099999999999999</v>
      </c>
      <c r="H100">
        <f ca="1">(OFFSET($B$61,(ROW(154:154)-61)/60,0)*56+OFFSET($B$62,(ROW(155:155)-62)/60,0)*4)/60</f>
        <v>1.1093333333333333</v>
      </c>
    </row>
    <row r="101" spans="1:8" x14ac:dyDescent="0.3">
      <c r="A101" s="1">
        <v>44596</v>
      </c>
      <c r="B101">
        <v>0</v>
      </c>
      <c r="F101" s="2">
        <f t="shared" si="1"/>
        <v>0.35763888888888867</v>
      </c>
      <c r="G101">
        <f ca="1">(OFFSET($B$37,(ROW(131:131)-36)/60,0)*55+OFFSET($B$38,(ROW(132:132)-37)/60,0)*5)/60</f>
        <v>1.1200000000000001</v>
      </c>
      <c r="H101">
        <f ca="1">(OFFSET($B$61,(ROW(155:155)-61)/60,0)*55+OFFSET($B$62,(ROW(156:156)-62)/60,0)*5)/60</f>
        <v>1.1191666666666669</v>
      </c>
    </row>
    <row r="102" spans="1:8" x14ac:dyDescent="0.3">
      <c r="A102" s="1">
        <v>44596.041666666664</v>
      </c>
      <c r="B102">
        <v>0</v>
      </c>
      <c r="F102" s="2">
        <f t="shared" si="1"/>
        <v>0.35833333333333311</v>
      </c>
      <c r="G102">
        <f ca="1">(OFFSET($B$37,(ROW(132:132)-36)/60,0)*54+OFFSET($B$38,(ROW(133:133)-37)/60,0)*6)/60</f>
        <v>1.1299999999999999</v>
      </c>
      <c r="H102">
        <f ca="1">(OFFSET($B$61,(ROW(156:156)-61)/60,0)*54+OFFSET($B$62,(ROW(157:157)-62)/60,0)*6)/60</f>
        <v>1.129</v>
      </c>
    </row>
    <row r="103" spans="1:8" x14ac:dyDescent="0.3">
      <c r="A103" s="1">
        <v>44596.083333333336</v>
      </c>
      <c r="B103">
        <v>0</v>
      </c>
      <c r="F103" s="2">
        <f t="shared" si="1"/>
        <v>0.35902777777777756</v>
      </c>
      <c r="G103">
        <f ca="1">(OFFSET($B$37,(ROW(133:133)-36)/60,0)*53+OFFSET($B$38,(ROW(134:134)-37)/60,0)*7)/60</f>
        <v>1.1400000000000001</v>
      </c>
      <c r="H103">
        <f ca="1">(OFFSET($B$61,(ROW(157:157)-61)/60,0)*53+OFFSET($B$62,(ROW(158:158)-62)/60,0)*7)/60</f>
        <v>1.1388333333333334</v>
      </c>
    </row>
    <row r="104" spans="1:8" x14ac:dyDescent="0.3">
      <c r="A104" s="1">
        <v>44596.125</v>
      </c>
      <c r="B104">
        <v>0</v>
      </c>
      <c r="F104" s="2">
        <f t="shared" si="1"/>
        <v>0.359722222222222</v>
      </c>
      <c r="G104">
        <f ca="1">(OFFSET($B$37,(ROW(134:134)-36)/60,0)*52+OFFSET($B$38,(ROW(135:135)-37)/60,0)*8)/60</f>
        <v>1.1499999999999999</v>
      </c>
      <c r="H104">
        <f ca="1">(OFFSET($B$61,(ROW(158:158)-61)/60,0)*52+OFFSET($B$62,(ROW(159:159)-62)/60,0)*8)/60</f>
        <v>1.1486666666666667</v>
      </c>
    </row>
    <row r="105" spans="1:8" x14ac:dyDescent="0.3">
      <c r="A105" s="1">
        <v>44596.166666666664</v>
      </c>
      <c r="B105">
        <v>0</v>
      </c>
      <c r="F105" s="2">
        <f t="shared" si="1"/>
        <v>0.36041666666666644</v>
      </c>
      <c r="G105">
        <f ca="1">(OFFSET($B$37,(ROW(135:135)-36)/60,0)*51+OFFSET($B$38,(ROW(136:136)-37)/60,0)*9)/60</f>
        <v>1.1599999999999999</v>
      </c>
      <c r="H105">
        <f ca="1">(OFFSET($B$61,(ROW(159:159)-61)/60,0)*51+OFFSET($B$62,(ROW(160:160)-62)/60,0)*9)/60</f>
        <v>1.1585000000000001</v>
      </c>
    </row>
    <row r="106" spans="1:8" x14ac:dyDescent="0.3">
      <c r="A106" s="1">
        <v>44596.208333333336</v>
      </c>
      <c r="B106">
        <v>0</v>
      </c>
      <c r="F106" s="2">
        <f t="shared" si="1"/>
        <v>0.36111111111111088</v>
      </c>
      <c r="G106">
        <f ca="1">(OFFSET($B$37,(ROW(136:136)-36)/60,0)*50+OFFSET($B$38,(ROW(137:137)-37)/60,0)*10)/60</f>
        <v>1.1700000000000002</v>
      </c>
      <c r="H106">
        <f ca="1">(OFFSET($B$61,(ROW(160:160)-61)/60,0)*50+OFFSET($B$62,(ROW(161:161)-62)/60,0)*10)/60</f>
        <v>1.1683333333333332</v>
      </c>
    </row>
    <row r="107" spans="1:8" x14ac:dyDescent="0.3">
      <c r="A107" s="1">
        <v>44596.25</v>
      </c>
      <c r="B107">
        <v>0</v>
      </c>
      <c r="F107" s="2">
        <f t="shared" si="1"/>
        <v>0.36180555555555532</v>
      </c>
      <c r="G107">
        <f ca="1">(OFFSET($B$37,(ROW(137:137)-36)/60,0)*49+OFFSET($B$38,(ROW(138:138)-37)/60,0)*11)/60</f>
        <v>1.18</v>
      </c>
      <c r="H107">
        <f ca="1">(OFFSET($B$61,(ROW(161:161)-61)/60,0)*49+OFFSET($B$62,(ROW(162:162)-62)/60,0)*11)/60</f>
        <v>1.1781666666666666</v>
      </c>
    </row>
    <row r="108" spans="1:8" x14ac:dyDescent="0.3">
      <c r="A108" s="1">
        <v>44596.291666666664</v>
      </c>
      <c r="B108">
        <v>0.01</v>
      </c>
      <c r="F108" s="2">
        <f t="shared" si="1"/>
        <v>0.36249999999999977</v>
      </c>
      <c r="G108">
        <f ca="1">(OFFSET($B$37,(ROW(138:138)-36)/60,0)*48+OFFSET($B$38,(ROW(139:139)-37)/60,0)*12)/60</f>
        <v>1.1900000000000002</v>
      </c>
      <c r="H108">
        <f ca="1">(OFFSET($B$61,(ROW(162:162)-61)/60,0)*48+OFFSET($B$62,(ROW(163:163)-62)/60,0)*12)/60</f>
        <v>1.1879999999999999</v>
      </c>
    </row>
    <row r="109" spans="1:8" x14ac:dyDescent="0.3">
      <c r="A109" s="1">
        <v>44596.333333333336</v>
      </c>
      <c r="B109">
        <v>0.16</v>
      </c>
      <c r="F109" s="2">
        <f t="shared" si="1"/>
        <v>0.36319444444444421</v>
      </c>
      <c r="G109">
        <f ca="1">(OFFSET($B$37,(ROW(139:139)-36)/60,0)*47+OFFSET($B$38,(ROW(140:140)-37)/60,0)*13)/60</f>
        <v>1.2</v>
      </c>
      <c r="H109">
        <f ca="1">(OFFSET($B$61,(ROW(163:163)-61)/60,0)*47+OFFSET($B$62,(ROW(164:164)-62)/60,0)*13)/60</f>
        <v>1.1978333333333333</v>
      </c>
    </row>
    <row r="110" spans="1:8" x14ac:dyDescent="0.3">
      <c r="A110" s="1">
        <v>44596.375</v>
      </c>
      <c r="B110">
        <v>0.35</v>
      </c>
      <c r="F110" s="2">
        <f t="shared" si="1"/>
        <v>0.36388888888888865</v>
      </c>
      <c r="G110">
        <f ca="1">(OFFSET($B$37,(ROW(140:140)-36)/60,0)*46+OFFSET($B$38,(ROW(141:141)-37)/60,0)*14)/60</f>
        <v>1.2100000000000002</v>
      </c>
      <c r="H110">
        <f ca="1">(OFFSET($B$61,(ROW(164:164)-61)/60,0)*46+OFFSET($B$62,(ROW(165:165)-62)/60,0)*14)/60</f>
        <v>1.2076666666666669</v>
      </c>
    </row>
    <row r="111" spans="1:8" x14ac:dyDescent="0.3">
      <c r="A111" s="1">
        <v>44596.416666666664</v>
      </c>
      <c r="B111">
        <v>1.28</v>
      </c>
      <c r="F111" s="2">
        <f t="shared" si="1"/>
        <v>0.36458333333333309</v>
      </c>
      <c r="G111">
        <f ca="1">(OFFSET($B$37,(ROW(141:141)-36)/60,0)*45+OFFSET($B$38,(ROW(142:142)-37)/60,0)*15)/60</f>
        <v>1.22</v>
      </c>
      <c r="H111">
        <f ca="1">(OFFSET($B$61,(ROW(165:165)-61)/60,0)*45+OFFSET($B$62,(ROW(166:166)-62)/60,0)*15)/60</f>
        <v>1.2175000000000002</v>
      </c>
    </row>
    <row r="112" spans="1:8" x14ac:dyDescent="0.3">
      <c r="A112" s="1">
        <v>44596.458333333336</v>
      </c>
      <c r="B112">
        <v>1.05</v>
      </c>
      <c r="F112" s="2">
        <f t="shared" si="1"/>
        <v>0.36527777777777753</v>
      </c>
      <c r="G112">
        <f ca="1">(OFFSET($B$37,(ROW(142:142)-36)/60,0)*44+OFFSET($B$38,(ROW(143:143)-37)/60,0)*16)/60</f>
        <v>1.2300000000000002</v>
      </c>
      <c r="H112">
        <f ca="1">(OFFSET($B$61,(ROW(166:166)-61)/60,0)*44+OFFSET($B$62,(ROW(167:167)-62)/60,0)*16)/60</f>
        <v>1.2273333333333334</v>
      </c>
    </row>
    <row r="113" spans="1:8" x14ac:dyDescent="0.3">
      <c r="A113" s="1">
        <v>44596.5</v>
      </c>
      <c r="B113">
        <v>1.31</v>
      </c>
      <c r="F113" s="2">
        <f t="shared" si="1"/>
        <v>0.36597222222222198</v>
      </c>
      <c r="G113">
        <f ca="1">(OFFSET($B$37,(ROW(143:143)-36)/60,0)*43+OFFSET($B$38,(ROW(144:144)-37)/60,0)*17)/60</f>
        <v>1.24</v>
      </c>
      <c r="H113">
        <f ca="1">(OFFSET($B$61,(ROW(167:167)-61)/60,0)*43+OFFSET($B$62,(ROW(168:168)-62)/60,0)*17)/60</f>
        <v>1.2371666666666667</v>
      </c>
    </row>
    <row r="114" spans="1:8" x14ac:dyDescent="0.3">
      <c r="A114" s="1">
        <v>44596.541666666664</v>
      </c>
      <c r="B114">
        <v>1.67</v>
      </c>
      <c r="F114" s="2">
        <f t="shared" si="1"/>
        <v>0.36666666666666642</v>
      </c>
      <c r="G114">
        <f ca="1">(OFFSET($B$37,(ROW(144:144)-36)/60,0)*42+OFFSET($B$38,(ROW(145:145)-37)/60,0)*18)/60</f>
        <v>1.25</v>
      </c>
      <c r="H114">
        <f ca="1">(OFFSET($B$61,(ROW(168:168)-61)/60,0)*42+OFFSET($B$62,(ROW(169:169)-62)/60,0)*18)/60</f>
        <v>1.2470000000000001</v>
      </c>
    </row>
    <row r="115" spans="1:8" x14ac:dyDescent="0.3">
      <c r="A115" s="1">
        <v>44596.583333333336</v>
      </c>
      <c r="B115">
        <v>0.83</v>
      </c>
      <c r="F115" s="2">
        <f t="shared" si="1"/>
        <v>0.36736111111111086</v>
      </c>
      <c r="G115">
        <f ca="1">(OFFSET($B$37,(ROW(145:145)-36)/60,0)*41+OFFSET($B$38,(ROW(146:146)-37)/60,0)*19)/60</f>
        <v>1.26</v>
      </c>
      <c r="H115">
        <f ca="1">(OFFSET($B$61,(ROW(169:169)-61)/60,0)*41+OFFSET($B$62,(ROW(170:170)-62)/60,0)*19)/60</f>
        <v>1.2568333333333332</v>
      </c>
    </row>
    <row r="116" spans="1:8" x14ac:dyDescent="0.3">
      <c r="A116" s="1">
        <v>44596.625</v>
      </c>
      <c r="B116">
        <v>0.39</v>
      </c>
      <c r="F116" s="2">
        <f t="shared" si="1"/>
        <v>0.3680555555555553</v>
      </c>
      <c r="G116">
        <f ca="1">(OFFSET($B$37,(ROW(146:146)-36)/60,0)*40+OFFSET($B$38,(ROW(147:147)-37)/60,0)*20)/60</f>
        <v>1.27</v>
      </c>
      <c r="H116">
        <f ca="1">(OFFSET($B$61,(ROW(170:170)-61)/60,0)*40+OFFSET($B$62,(ROW(171:171)-62)/60,0)*20)/60</f>
        <v>1.2666666666666666</v>
      </c>
    </row>
    <row r="117" spans="1:8" x14ac:dyDescent="0.3">
      <c r="A117" s="1">
        <v>44596.666666666664</v>
      </c>
      <c r="B117">
        <v>0.28000000000000003</v>
      </c>
      <c r="F117" s="2">
        <f t="shared" si="1"/>
        <v>0.36874999999999974</v>
      </c>
      <c r="G117">
        <f ca="1">(OFFSET($B$37,(ROW(147:147)-36)/60,0)*39+OFFSET($B$38,(ROW(148:148)-37)/60,0)*21)/60</f>
        <v>1.2800000000000002</v>
      </c>
      <c r="H117">
        <f ca="1">(OFFSET($B$61,(ROW(171:171)-61)/60,0)*39+OFFSET($B$62,(ROW(172:172)-62)/60,0)*21)/60</f>
        <v>1.2765</v>
      </c>
    </row>
    <row r="118" spans="1:8" x14ac:dyDescent="0.3">
      <c r="A118" s="1">
        <v>44596.708333333336</v>
      </c>
      <c r="B118">
        <v>0.14000000000000001</v>
      </c>
      <c r="F118" s="2">
        <f t="shared" si="1"/>
        <v>0.36944444444444419</v>
      </c>
      <c r="G118">
        <f ca="1">(OFFSET($B$37,(ROW(148:148)-36)/60,0)*38+OFFSET($B$38,(ROW(149:149)-37)/60,0)*22)/60</f>
        <v>1.29</v>
      </c>
      <c r="H118">
        <f ca="1">(OFFSET($B$61,(ROW(172:172)-61)/60,0)*38+OFFSET($B$62,(ROW(173:173)-62)/60,0)*22)/60</f>
        <v>1.2863333333333336</v>
      </c>
    </row>
    <row r="119" spans="1:8" x14ac:dyDescent="0.3">
      <c r="A119" s="1">
        <v>44596.75</v>
      </c>
      <c r="B119">
        <v>0</v>
      </c>
      <c r="F119" s="2">
        <f t="shared" si="1"/>
        <v>0.37013888888888863</v>
      </c>
      <c r="G119">
        <f ca="1">(OFFSET($B$37,(ROW(149:149)-36)/60,0)*37+OFFSET($B$38,(ROW(150:150)-37)/60,0)*23)/60</f>
        <v>1.3</v>
      </c>
      <c r="H119">
        <f ca="1">(OFFSET($B$61,(ROW(173:173)-61)/60,0)*37+OFFSET($B$62,(ROW(174:174)-62)/60,0)*23)/60</f>
        <v>1.2961666666666669</v>
      </c>
    </row>
    <row r="120" spans="1:8" x14ac:dyDescent="0.3">
      <c r="A120" s="1">
        <v>44596.791666666664</v>
      </c>
      <c r="B120">
        <v>0</v>
      </c>
      <c r="F120" s="2">
        <f t="shared" si="1"/>
        <v>0.37083333333333307</v>
      </c>
      <c r="G120">
        <f ca="1">(OFFSET($B$37,(ROW(150:150)-36)/60,0)*36+OFFSET($B$38,(ROW(151:151)-37)/60,0)*24)/60</f>
        <v>1.3099999999999998</v>
      </c>
      <c r="H120">
        <f ca="1">(OFFSET($B$61,(ROW(174:174)-61)/60,0)*36+OFFSET($B$62,(ROW(175:175)-62)/60,0)*24)/60</f>
        <v>1.306</v>
      </c>
    </row>
    <row r="121" spans="1:8" x14ac:dyDescent="0.3">
      <c r="A121" s="1">
        <v>44596.833333333336</v>
      </c>
      <c r="B121">
        <v>0</v>
      </c>
      <c r="F121" s="2">
        <f t="shared" si="1"/>
        <v>0.37152777777777751</v>
      </c>
      <c r="G121">
        <f ca="1">(OFFSET($B$37,(ROW(151:151)-36)/60,0)*35+OFFSET($B$38,(ROW(152:152)-37)/60,0)*25)/60</f>
        <v>1.32</v>
      </c>
      <c r="H121">
        <f ca="1">(OFFSET($B$61,(ROW(175:175)-61)/60,0)*35+OFFSET($B$62,(ROW(176:176)-62)/60,0)*25)/60</f>
        <v>1.3158333333333334</v>
      </c>
    </row>
    <row r="122" spans="1:8" x14ac:dyDescent="0.3">
      <c r="A122" s="1">
        <v>44596.875</v>
      </c>
      <c r="B122">
        <v>0</v>
      </c>
      <c r="F122" s="2">
        <f t="shared" si="1"/>
        <v>0.37222222222222195</v>
      </c>
      <c r="G122">
        <f ca="1">(OFFSET($B$37,(ROW(152:152)-36)/60,0)*34+OFFSET($B$38,(ROW(153:153)-37)/60,0)*26)/60</f>
        <v>1.3300000000000003</v>
      </c>
      <c r="H122">
        <f ca="1">(OFFSET($B$61,(ROW(176:176)-61)/60,0)*34+OFFSET($B$62,(ROW(177:177)-62)/60,0)*26)/60</f>
        <v>1.3256666666666665</v>
      </c>
    </row>
    <row r="123" spans="1:8" x14ac:dyDescent="0.3">
      <c r="A123" s="1">
        <v>44596.916666666664</v>
      </c>
      <c r="B123">
        <v>0</v>
      </c>
      <c r="F123" s="2">
        <f t="shared" si="1"/>
        <v>0.3729166666666664</v>
      </c>
      <c r="G123">
        <f ca="1">(OFFSET($B$37,(ROW(153:153)-36)/60,0)*33+OFFSET($B$38,(ROW(154:154)-37)/60,0)*27)/60</f>
        <v>1.34</v>
      </c>
      <c r="H123">
        <f ca="1">(OFFSET($B$61,(ROW(177:177)-61)/60,0)*33+OFFSET($B$62,(ROW(178:178)-62)/60,0)*27)/60</f>
        <v>1.3354999999999999</v>
      </c>
    </row>
    <row r="124" spans="1:8" x14ac:dyDescent="0.3">
      <c r="A124" s="1">
        <v>44596.958333333336</v>
      </c>
      <c r="B124">
        <v>0</v>
      </c>
      <c r="F124" s="2">
        <f t="shared" si="1"/>
        <v>0.37361111111111084</v>
      </c>
      <c r="G124">
        <f ca="1">(OFFSET($B$37,(ROW(154:154)-36)/60,0)*32+OFFSET($B$38,(ROW(155:155)-37)/60,0)*28)/60</f>
        <v>1.35</v>
      </c>
      <c r="H124">
        <f ca="1">(OFFSET($B$61,(ROW(178:178)-61)/60,0)*32+OFFSET($B$62,(ROW(179:179)-62)/60,0)*28)/60</f>
        <v>1.3453333333333333</v>
      </c>
    </row>
    <row r="125" spans="1:8" x14ac:dyDescent="0.3">
      <c r="A125" s="1">
        <v>44597</v>
      </c>
      <c r="B125">
        <v>0</v>
      </c>
      <c r="F125" s="2">
        <f t="shared" si="1"/>
        <v>0.37430555555555528</v>
      </c>
      <c r="G125">
        <f ca="1">(OFFSET($B$37,(ROW(155:155)-36)/60,0)*31+OFFSET($B$38,(ROW(156:156)-37)/60,0)*29)/60</f>
        <v>1.3599999999999999</v>
      </c>
      <c r="H125">
        <f ca="1">(OFFSET($B$61,(ROW(179:179)-61)/60,0)*31+OFFSET($B$62,(ROW(180:180)-62)/60,0)*29)/60</f>
        <v>1.3551666666666666</v>
      </c>
    </row>
    <row r="126" spans="1:8" x14ac:dyDescent="0.3">
      <c r="A126" s="1">
        <v>44597.041666666664</v>
      </c>
      <c r="B126">
        <v>0</v>
      </c>
      <c r="F126" s="2">
        <f t="shared" si="1"/>
        <v>0.37499999999999972</v>
      </c>
      <c r="G126">
        <f ca="1">(OFFSET($B$36,(ROW(156:156)-36)/60,0)*30+OFFSET($B$37,(ROW(157:157)-37)/60,0)*30)/60</f>
        <v>1.3699999999999999</v>
      </c>
      <c r="H126">
        <f ca="1">(OFFSET($B$60,(ROW(180:180)-60)/60,0)*30+OFFSET($B$61,(ROW(181:181)-61)/60,0)*30)/60</f>
        <v>1.365</v>
      </c>
    </row>
    <row r="127" spans="1:8" x14ac:dyDescent="0.3">
      <c r="A127" s="1">
        <v>44597.083333333336</v>
      </c>
      <c r="B127">
        <v>0</v>
      </c>
      <c r="F127" s="2">
        <f t="shared" si="1"/>
        <v>0.37569444444444416</v>
      </c>
      <c r="G127">
        <f ca="1">(OFFSET($B$36,(ROW(157:157)-36)/60,0)*29+OFFSET($B$37,(ROW(158:158)-37)/60,0)*31)/60</f>
        <v>1.38</v>
      </c>
      <c r="H127">
        <f ca="1">(OFFSET($B$60,(ROW(181:181)-60)/60,0)*29+OFFSET($B$61,(ROW(182:182)-61)/60,0)*31)/60</f>
        <v>1.3748333333333336</v>
      </c>
    </row>
    <row r="128" spans="1:8" x14ac:dyDescent="0.3">
      <c r="A128" s="1">
        <v>44597.125</v>
      </c>
      <c r="B128">
        <v>0</v>
      </c>
      <c r="F128" s="2">
        <f t="shared" si="1"/>
        <v>0.37638888888888861</v>
      </c>
      <c r="G128">
        <f ca="1">(OFFSET($B$36,(ROW(158:158)-36)/60,0)*28+OFFSET($B$37,(ROW(159:159)-37)/60,0)*32)/60</f>
        <v>1.3900000000000001</v>
      </c>
      <c r="H128">
        <f ca="1">(OFFSET($B$60,(ROW(182:182)-60)/60,0)*28+OFFSET($B$61,(ROW(183:183)-61)/60,0)*32)/60</f>
        <v>1.3846666666666667</v>
      </c>
    </row>
    <row r="129" spans="1:8" x14ac:dyDescent="0.3">
      <c r="A129" s="1">
        <v>44597.166666666664</v>
      </c>
      <c r="B129">
        <v>0</v>
      </c>
      <c r="F129" s="2">
        <f t="shared" si="1"/>
        <v>0.37708333333333305</v>
      </c>
      <c r="G129">
        <f ca="1">(OFFSET($B$36,(ROW(159:159)-36)/60,0)*27+OFFSET($B$37,(ROW(160:160)-37)/60,0)*33)/60</f>
        <v>1.4</v>
      </c>
      <c r="H129">
        <f ca="1">(OFFSET($B$60,(ROW(183:183)-60)/60,0)*27+OFFSET($B$61,(ROW(184:184)-61)/60,0)*33)/60</f>
        <v>1.3944999999999999</v>
      </c>
    </row>
    <row r="130" spans="1:8" x14ac:dyDescent="0.3">
      <c r="A130" s="1">
        <v>44597.208333333336</v>
      </c>
      <c r="B130">
        <v>0</v>
      </c>
      <c r="F130" s="2">
        <f t="shared" si="1"/>
        <v>0.37777777777777749</v>
      </c>
      <c r="G130">
        <f ca="1">(OFFSET($B$36,(ROW(160:160)-36)/60,0)*26+OFFSET($B$37,(ROW(161:161)-37)/60,0)*34)/60</f>
        <v>1.41</v>
      </c>
      <c r="H130">
        <f ca="1">(OFFSET($B$60,(ROW(184:184)-60)/60,0)*26+OFFSET($B$61,(ROW(185:185)-61)/60,0)*34)/60</f>
        <v>1.4043333333333332</v>
      </c>
    </row>
    <row r="131" spans="1:8" x14ac:dyDescent="0.3">
      <c r="A131" s="1">
        <v>44597.25</v>
      </c>
      <c r="B131">
        <v>0</v>
      </c>
      <c r="F131" s="2">
        <f t="shared" si="1"/>
        <v>0.37847222222222193</v>
      </c>
      <c r="G131">
        <f ca="1">(OFFSET($B$36,(ROW(161:161)-36)/60,0)*25+OFFSET($B$37,(ROW(162:162)-37)/60,0)*35)/60</f>
        <v>1.4199999999999997</v>
      </c>
      <c r="H131">
        <f ca="1">(OFFSET($B$60,(ROW(185:185)-60)/60,0)*25+OFFSET($B$61,(ROW(186:186)-61)/60,0)*35)/60</f>
        <v>1.4141666666666666</v>
      </c>
    </row>
    <row r="132" spans="1:8" x14ac:dyDescent="0.3">
      <c r="A132" s="1">
        <v>44597.291666666664</v>
      </c>
      <c r="B132">
        <v>0.01</v>
      </c>
      <c r="F132" s="2">
        <f t="shared" si="1"/>
        <v>0.37916666666666637</v>
      </c>
      <c r="G132">
        <f ca="1">(OFFSET($B$36,(ROW(162:162)-36)/60,0)*24+OFFSET($B$37,(ROW(163:163)-37)/60,0)*36)/60</f>
        <v>1.43</v>
      </c>
      <c r="H132">
        <f ca="1">(OFFSET($B$60,(ROW(186:186)-60)/60,0)*24+OFFSET($B$61,(ROW(187:187)-61)/60,0)*36)/60</f>
        <v>1.4239999999999999</v>
      </c>
    </row>
    <row r="133" spans="1:8" x14ac:dyDescent="0.3">
      <c r="A133" s="1">
        <v>44597.333333333336</v>
      </c>
      <c r="B133">
        <v>0.34</v>
      </c>
      <c r="F133" s="2">
        <f t="shared" si="1"/>
        <v>0.37986111111111082</v>
      </c>
      <c r="G133">
        <f ca="1">(OFFSET($B$36,(ROW(163:163)-36)/60,0)*23+OFFSET($B$37,(ROW(164:164)-37)/60,0)*37)/60</f>
        <v>1.4400000000000002</v>
      </c>
      <c r="H133">
        <f ca="1">(OFFSET($B$60,(ROW(187:187)-60)/60,0)*23+OFFSET($B$61,(ROW(188:188)-61)/60,0)*37)/60</f>
        <v>1.4338333333333333</v>
      </c>
    </row>
    <row r="134" spans="1:8" x14ac:dyDescent="0.3">
      <c r="A134" s="1">
        <v>44597.375</v>
      </c>
      <c r="B134">
        <v>1.1399999999999999</v>
      </c>
      <c r="F134" s="2">
        <f t="shared" si="1"/>
        <v>0.38055555555555526</v>
      </c>
      <c r="G134">
        <f ca="1">(OFFSET($B$36,(ROW(164:164)-36)/60,0)*22+OFFSET($B$37,(ROW(165:165)-37)/60,0)*38)/60</f>
        <v>1.45</v>
      </c>
      <c r="H134">
        <f ca="1">(OFFSET($B$60,(ROW(188:188)-60)/60,0)*22+OFFSET($B$61,(ROW(189:189)-61)/60,0)*38)/60</f>
        <v>1.4436666666666667</v>
      </c>
    </row>
    <row r="135" spans="1:8" x14ac:dyDescent="0.3">
      <c r="A135" s="1">
        <v>44597.416666666664</v>
      </c>
      <c r="B135">
        <v>1.74</v>
      </c>
      <c r="F135" s="2">
        <f t="shared" si="1"/>
        <v>0.3812499999999997</v>
      </c>
      <c r="G135">
        <f ca="1">(OFFSET($B$36,(ROW(165:165)-36)/60,0)*21+OFFSET($B$37,(ROW(166:166)-37)/60,0)*39)/60</f>
        <v>1.46</v>
      </c>
      <c r="H135">
        <f ca="1">(OFFSET($B$60,(ROW(189:189)-60)/60,0)*21+OFFSET($B$61,(ROW(190:190)-61)/60,0)*39)/60</f>
        <v>1.4534999999999998</v>
      </c>
    </row>
    <row r="136" spans="1:8" x14ac:dyDescent="0.3">
      <c r="A136" s="1">
        <v>44597.458333333336</v>
      </c>
      <c r="B136">
        <v>2.16</v>
      </c>
      <c r="F136" s="2">
        <f t="shared" ref="F136:F199" si="2">F135+TIME(0,1,0)</f>
        <v>0.38194444444444414</v>
      </c>
      <c r="G136">
        <f ca="1">(OFFSET($B$36,(ROW(166:166)-36)/60,0)*20+OFFSET($B$37,(ROW(167:167)-37)/60,0)*40)/60</f>
        <v>1.47</v>
      </c>
      <c r="H136">
        <f ca="1">(OFFSET($B$60,(ROW(190:190)-60)/60,0)*20+OFFSET($B$61,(ROW(191:191)-61)/60,0)*40)/60</f>
        <v>1.4633333333333334</v>
      </c>
    </row>
    <row r="137" spans="1:8" x14ac:dyDescent="0.3">
      <c r="A137" s="1">
        <v>44597.5</v>
      </c>
      <c r="B137">
        <v>2.37</v>
      </c>
      <c r="F137" s="2">
        <f t="shared" si="2"/>
        <v>0.38263888888888858</v>
      </c>
      <c r="G137">
        <f ca="1">(OFFSET($B$36,(ROW(167:167)-36)/60,0)*19+OFFSET($B$37,(ROW(168:168)-37)/60,0)*41)/60</f>
        <v>1.48</v>
      </c>
      <c r="H137">
        <f ca="1">(OFFSET($B$60,(ROW(191:191)-60)/60,0)*19+OFFSET($B$61,(ROW(192:192)-61)/60,0)*41)/60</f>
        <v>1.4731666666666667</v>
      </c>
    </row>
    <row r="138" spans="1:8" x14ac:dyDescent="0.3">
      <c r="A138" s="1">
        <v>44597.541666666664</v>
      </c>
      <c r="B138">
        <v>1.99</v>
      </c>
      <c r="F138" s="2">
        <f t="shared" si="2"/>
        <v>0.38333333333333303</v>
      </c>
      <c r="G138">
        <f ca="1">(OFFSET($B$36,(ROW(168:168)-36)/60,0)*18+OFFSET($B$37,(ROW(169:169)-37)/60,0)*42)/60</f>
        <v>1.49</v>
      </c>
      <c r="H138">
        <f ca="1">(OFFSET($B$60,(ROW(192:192)-60)/60,0)*18+OFFSET($B$61,(ROW(193:193)-61)/60,0)*42)/60</f>
        <v>1.4830000000000001</v>
      </c>
    </row>
    <row r="139" spans="1:8" x14ac:dyDescent="0.3">
      <c r="A139" s="1">
        <v>44597.583333333336</v>
      </c>
      <c r="B139">
        <v>1.65</v>
      </c>
      <c r="F139" s="2">
        <f t="shared" si="2"/>
        <v>0.38402777777777747</v>
      </c>
      <c r="G139">
        <f ca="1">(OFFSET($B$36,(ROW(169:169)-36)/60,0)*17+OFFSET($B$37,(ROW(170:170)-37)/60,0)*43)/60</f>
        <v>1.5</v>
      </c>
      <c r="H139">
        <f ca="1">(OFFSET($B$60,(ROW(193:193)-60)/60,0)*17+OFFSET($B$61,(ROW(194:194)-61)/60,0)*43)/60</f>
        <v>1.4928333333333332</v>
      </c>
    </row>
    <row r="140" spans="1:8" x14ac:dyDescent="0.3">
      <c r="A140" s="1">
        <v>44597.625</v>
      </c>
      <c r="B140">
        <v>0.69</v>
      </c>
      <c r="F140" s="2">
        <f t="shared" si="2"/>
        <v>0.38472222222222191</v>
      </c>
      <c r="G140">
        <f ca="1">(OFFSET($B$36,(ROW(170:170)-36)/60,0)*16+OFFSET($B$37,(ROW(171:171)-37)/60,0)*44)/60</f>
        <v>1.51</v>
      </c>
      <c r="H140">
        <f ca="1">(OFFSET($B$60,(ROW(194:194)-60)/60,0)*16+OFFSET($B$61,(ROW(195:195)-61)/60,0)*44)/60</f>
        <v>1.5026666666666666</v>
      </c>
    </row>
    <row r="141" spans="1:8" x14ac:dyDescent="0.3">
      <c r="A141" s="1">
        <v>44597.666666666664</v>
      </c>
      <c r="B141">
        <v>0.36</v>
      </c>
      <c r="F141" s="2">
        <f t="shared" si="2"/>
        <v>0.38541666666666635</v>
      </c>
      <c r="G141">
        <f ca="1">(OFFSET($B$36,(ROW(171:171)-36)/60,0)*15+OFFSET($B$37,(ROW(172:172)-37)/60,0)*45)/60</f>
        <v>1.5199999999999998</v>
      </c>
      <c r="H141">
        <f ca="1">(OFFSET($B$60,(ROW(195:195)-60)/60,0)*15+OFFSET($B$61,(ROW(196:196)-61)/60,0)*45)/60</f>
        <v>1.5125</v>
      </c>
    </row>
    <row r="142" spans="1:8" x14ac:dyDescent="0.3">
      <c r="A142" s="1">
        <v>44597.708333333336</v>
      </c>
      <c r="B142">
        <v>0.14000000000000001</v>
      </c>
      <c r="F142" s="2">
        <f t="shared" si="2"/>
        <v>0.38611111111111079</v>
      </c>
      <c r="G142">
        <f ca="1">(OFFSET($B$36,(ROW(172:172)-36)/60,0)*14+OFFSET($B$37,(ROW(173:173)-37)/60,0)*46)/60</f>
        <v>1.53</v>
      </c>
      <c r="H142">
        <f ca="1">(OFFSET($B$60,(ROW(196:196)-60)/60,0)*14+OFFSET($B$61,(ROW(197:197)-61)/60,0)*44)/60</f>
        <v>1.4669999999999999</v>
      </c>
    </row>
    <row r="143" spans="1:8" x14ac:dyDescent="0.3">
      <c r="A143" s="1">
        <v>44597.75</v>
      </c>
      <c r="B143">
        <v>0</v>
      </c>
      <c r="F143" s="2">
        <f t="shared" si="2"/>
        <v>0.38680555555555524</v>
      </c>
      <c r="G143">
        <f ca="1">(OFFSET($B$36,(ROW(173:173)-36)/60,0)*13+OFFSET($B$37,(ROW(174:174)-37)/60,0)*47)/60</f>
        <v>1.5399999999999998</v>
      </c>
      <c r="H143">
        <f ca="1">(OFFSET($B$60,(ROW(197:197)-60)/60,0)*13+OFFSET($B$61,(ROW(198:198)-61)/60,0)*47)/60</f>
        <v>1.5321666666666665</v>
      </c>
    </row>
    <row r="144" spans="1:8" x14ac:dyDescent="0.3">
      <c r="A144" s="1">
        <v>44597.791666666664</v>
      </c>
      <c r="B144">
        <v>0</v>
      </c>
      <c r="F144" s="2">
        <f t="shared" si="2"/>
        <v>0.38749999999999968</v>
      </c>
      <c r="G144">
        <f ca="1">(OFFSET($B$36,(ROW(174:174)-36)/60,0)*12+OFFSET($B$37,(ROW(175:175)-37)/60,0)*48)/60</f>
        <v>1.55</v>
      </c>
      <c r="H144">
        <f ca="1">(OFFSET($B$60,(ROW(198:198)-60)/60,0)*12+OFFSET($B$61,(ROW(199:199)-61)/60,0)*48)/60</f>
        <v>1.542</v>
      </c>
    </row>
    <row r="145" spans="1:8" x14ac:dyDescent="0.3">
      <c r="A145" s="1">
        <v>44597.833333333336</v>
      </c>
      <c r="B145">
        <v>0</v>
      </c>
      <c r="F145" s="2">
        <f t="shared" si="2"/>
        <v>0.38819444444444412</v>
      </c>
      <c r="G145">
        <f ca="1">(OFFSET($B$36,(ROW(175:175)-36)/60,0)*11+OFFSET($B$37,(ROW(176:176)-37)/60,0)*49)/60</f>
        <v>1.5599999999999998</v>
      </c>
      <c r="H145">
        <f ca="1">(OFFSET($B$60,(ROW(199:199)-60)/60,0)*11+OFFSET($B$61,(ROW(200:200)-61)/60,0)*49)/60</f>
        <v>1.5518333333333332</v>
      </c>
    </row>
    <row r="146" spans="1:8" x14ac:dyDescent="0.3">
      <c r="A146" s="1">
        <v>44597.875</v>
      </c>
      <c r="B146">
        <v>0</v>
      </c>
      <c r="F146" s="2">
        <f t="shared" si="2"/>
        <v>0.38888888888888856</v>
      </c>
      <c r="G146">
        <f ca="1">(OFFSET($B$36,(ROW(176:176)-36)/60,0)*10+OFFSET($B$37,(ROW(177:177)-37)/60,0)*50)/60</f>
        <v>1.57</v>
      </c>
      <c r="H146">
        <f ca="1">(OFFSET($B$60,(ROW(200:200)-60)/60,0)*10+OFFSET($B$61,(ROW(201:201)-61)/60,0)*50)/60</f>
        <v>1.5616666666666668</v>
      </c>
    </row>
    <row r="147" spans="1:8" x14ac:dyDescent="0.3">
      <c r="A147" s="1">
        <v>44597.916666666664</v>
      </c>
      <c r="B147">
        <v>0</v>
      </c>
      <c r="F147" s="2">
        <f t="shared" si="2"/>
        <v>0.389583333333333</v>
      </c>
      <c r="G147">
        <f ca="1">(OFFSET($B$36,(ROW(177:177)-36)/60,0)*9+OFFSET($B$37,(ROW(178:178)-37)/60,0)*51)/60</f>
        <v>1.5799999999999998</v>
      </c>
      <c r="H147">
        <f ca="1">(OFFSET($B$60,(ROW(201:201)-60)/60,0)*9+OFFSET($B$61,(ROW(202:202)-61)/60,0)*51)/60</f>
        <v>1.5714999999999999</v>
      </c>
    </row>
    <row r="148" spans="1:8" x14ac:dyDescent="0.3">
      <c r="A148" s="1">
        <v>44597.958333333336</v>
      </c>
      <c r="B148">
        <v>0</v>
      </c>
      <c r="F148" s="2">
        <f t="shared" si="2"/>
        <v>0.39027777777777745</v>
      </c>
      <c r="G148">
        <f ca="1">(OFFSET($B$36,(ROW(178:178)-36)/60,0)*8+OFFSET($B$37,(ROW(179:179)-37)/60,0)*52)/60</f>
        <v>1.59</v>
      </c>
      <c r="H148">
        <f ca="1">(OFFSET($B$60,(ROW(202:202)-60)/60,0)*8+OFFSET($B$61,(ROW(203:203)-61)/60,0)*52)/60</f>
        <v>1.5813333333333333</v>
      </c>
    </row>
    <row r="149" spans="1:8" x14ac:dyDescent="0.3">
      <c r="A149" s="1">
        <v>44598</v>
      </c>
      <c r="B149">
        <v>0</v>
      </c>
      <c r="F149" s="2">
        <f t="shared" si="2"/>
        <v>0.39097222222222189</v>
      </c>
      <c r="G149">
        <f ca="1">(OFFSET($B$36,(ROW(179:179)-36)/60,0)*7+OFFSET($B$37,(ROW(180:180)-37)/60,0)*53)/60</f>
        <v>1.5999999999999999</v>
      </c>
      <c r="H149">
        <f ca="1">(OFFSET($B$60,(ROW(203:203)-60)/60,0)*7+OFFSET($B$61,(ROW(204:204)-61)/60,0)*53)/60</f>
        <v>1.5911666666666664</v>
      </c>
    </row>
    <row r="150" spans="1:8" x14ac:dyDescent="0.3">
      <c r="A150" s="1">
        <v>44598.041666666664</v>
      </c>
      <c r="B150">
        <v>0</v>
      </c>
      <c r="F150" s="2">
        <f t="shared" si="2"/>
        <v>0.39166666666666633</v>
      </c>
      <c r="G150">
        <f ca="1">(OFFSET($B$36,(ROW(180:180)-36)/60,0)*6+OFFSET($B$37,(ROW(181:181)-37)/60,0)*54)/60</f>
        <v>1.6099999999999999</v>
      </c>
      <c r="H150">
        <f ca="1">(OFFSET($B$60,(ROW(204:204)-60)/60,0)*6+OFFSET($B$61,(ROW(205:205)-61)/60,0)*54)/60</f>
        <v>1.601</v>
      </c>
    </row>
    <row r="151" spans="1:8" x14ac:dyDescent="0.3">
      <c r="A151" s="1">
        <v>44598.083333333336</v>
      </c>
      <c r="B151">
        <v>0</v>
      </c>
      <c r="F151" s="2">
        <f t="shared" si="2"/>
        <v>0.39236111111111077</v>
      </c>
      <c r="G151">
        <f ca="1">(OFFSET($B$36,(ROW(181:181)-36)/60,0)*5+OFFSET($B$37,(ROW(182:182)-37)/60,0)*55)/60</f>
        <v>1.6199999999999999</v>
      </c>
      <c r="H151">
        <f ca="1">(OFFSET($B$60,(ROW(205:205)-60)/60,0)*5+OFFSET($B$61,(ROW(206:206)-61)/60,0)*55)/60</f>
        <v>1.6108333333333331</v>
      </c>
    </row>
    <row r="152" spans="1:8" x14ac:dyDescent="0.3">
      <c r="A152" s="1">
        <v>44598.125</v>
      </c>
      <c r="B152">
        <v>0</v>
      </c>
      <c r="F152" s="2">
        <f t="shared" si="2"/>
        <v>0.39305555555555521</v>
      </c>
      <c r="G152">
        <f ca="1">(OFFSET($B$36,(ROW(182:182)-36)/60,0)*4+OFFSET($B$37,(ROW(183:183)-37)/60,0)*56)/60</f>
        <v>1.63</v>
      </c>
      <c r="H152">
        <f ca="1">(OFFSET($B$60,(ROW(206:206)-60)/60,0)*4+OFFSET($B$61,(ROW(207:207)-61)/60,0)*56)/60</f>
        <v>1.6206666666666665</v>
      </c>
    </row>
    <row r="153" spans="1:8" x14ac:dyDescent="0.3">
      <c r="A153" s="1">
        <v>44598.166666666664</v>
      </c>
      <c r="B153">
        <v>0</v>
      </c>
      <c r="F153" s="2">
        <f t="shared" si="2"/>
        <v>0.39374999999999966</v>
      </c>
      <c r="G153">
        <f ca="1">(OFFSET($B$36,(ROW(183:183)-36)/60,0)*3+OFFSET($B$37,(ROW(184:184)-37)/60,0)*57)/60</f>
        <v>1.64</v>
      </c>
      <c r="H153">
        <f ca="1">(OFFSET($B$60,(ROW(207:207)-60)/60,0)*3+OFFSET($B$61,(ROW(208:208)-61)/60,0)*57)/60</f>
        <v>1.6304999999999998</v>
      </c>
    </row>
    <row r="154" spans="1:8" x14ac:dyDescent="0.3">
      <c r="A154" s="1">
        <v>44598.208333333336</v>
      </c>
      <c r="B154">
        <v>0</v>
      </c>
      <c r="F154" s="2">
        <f t="shared" si="2"/>
        <v>0.3944444444444441</v>
      </c>
      <c r="G154">
        <f ca="1">(OFFSET($B$36,(ROW(184:184)-36)/60,0)*2+OFFSET($B$37,(ROW(185:185)-37)/60,0)*58)/60</f>
        <v>1.65</v>
      </c>
      <c r="H154">
        <f ca="1">(OFFSET($B$60,(ROW(208:208)-60)/60,0)*2+OFFSET($B$61,(ROW(209:209)-61)/60,0)*58)/60</f>
        <v>1.6403333333333334</v>
      </c>
    </row>
    <row r="155" spans="1:8" x14ac:dyDescent="0.3">
      <c r="A155" s="1">
        <v>44598.25</v>
      </c>
      <c r="B155">
        <v>0</v>
      </c>
      <c r="F155" s="2">
        <f t="shared" si="2"/>
        <v>0.39513888888888854</v>
      </c>
      <c r="G155">
        <f ca="1">(OFFSET($B$36,(ROW(185:185)-36)/60,0)*1+OFFSET($B$37,(ROW(186:186)-37)/60,0)*59)/60</f>
        <v>1.66</v>
      </c>
      <c r="H155">
        <f ca="1">(OFFSET($B$60,(ROW(209:209)-60)/60,0)*1+OFFSET($B$61,(ROW(210:210)-61)/60,0)*59)/60</f>
        <v>1.6501666666666666</v>
      </c>
    </row>
    <row r="156" spans="1:8" x14ac:dyDescent="0.3">
      <c r="A156" s="1">
        <v>44598.291666666664</v>
      </c>
      <c r="B156">
        <v>0.01</v>
      </c>
      <c r="F156" s="2">
        <f t="shared" si="2"/>
        <v>0.39583333333333298</v>
      </c>
      <c r="G156">
        <f ca="1">(OFFSET($B$36,(ROW(186:186)-36)/60,0)*0+OFFSET($B$37,(ROW(187:187)-37)/60,0)*60)/60</f>
        <v>1.6699999999999997</v>
      </c>
      <c r="H156">
        <f ca="1">(OFFSET($B$60,(ROW(210:210)-60)/60,0)*0+OFFSET($B$61,(ROW(211:211)-61)/60,0)*60)/60</f>
        <v>1.66</v>
      </c>
    </row>
    <row r="157" spans="1:8" x14ac:dyDescent="0.3">
      <c r="A157" s="1">
        <v>44598.333333333336</v>
      </c>
      <c r="B157">
        <v>0.37</v>
      </c>
      <c r="F157" s="2">
        <f t="shared" si="2"/>
        <v>0.39652777777777742</v>
      </c>
      <c r="G157">
        <f ca="1">(OFFSET($B$37,(ROW(187:187)-36)/60,0)*59+OFFSET($B$38,(ROW(188:188)-37)/60,0)*1)/60</f>
        <v>1.677</v>
      </c>
      <c r="H157">
        <f ca="1">(OFFSET($B$61,(ROW(211:211)-61)/60,0)*58+OFFSET($B$62,(ROW(212:212)-62)/60,0)*2)/60</f>
        <v>1.6746666666666667</v>
      </c>
    </row>
    <row r="158" spans="1:8" x14ac:dyDescent="0.3">
      <c r="A158" s="1">
        <v>44598.375</v>
      </c>
      <c r="B158">
        <v>1.1499999999999999</v>
      </c>
      <c r="F158" s="2">
        <f t="shared" si="2"/>
        <v>0.39722222222222187</v>
      </c>
      <c r="G158">
        <f ca="1">(OFFSET($B$37,(ROW(188:188)-36)/60,0)*58+OFFSET($B$38,(ROW(189:189)-37)/60,0)*2)/60</f>
        <v>1.6839999999999999</v>
      </c>
      <c r="H158">
        <f ca="1">(OFFSET($B$61,(ROW(212:212)-61)/60,0)*59+OFFSET($B$62,(ROW(213:213)-62)/60,0)*1)/60</f>
        <v>1.6673333333333331</v>
      </c>
    </row>
    <row r="159" spans="1:8" x14ac:dyDescent="0.3">
      <c r="A159" s="1">
        <v>44598.416666666664</v>
      </c>
      <c r="B159">
        <v>1.76</v>
      </c>
      <c r="F159" s="2">
        <f t="shared" si="2"/>
        <v>0.39791666666666631</v>
      </c>
      <c r="G159">
        <f ca="1">(OFFSET($B$37,(ROW(189:189)-36)/60,0)*57+OFFSET($B$38,(ROW(190:190)-37)/60,0)*3)/60</f>
        <v>1.6909999999999998</v>
      </c>
      <c r="H159">
        <f ca="1">(OFFSET($B$61,(ROW(213:213)-61)/60,0)*57+OFFSET($B$62,(ROW(214:214)-62)/60,0)*3)/60</f>
        <v>1.6819999999999997</v>
      </c>
    </row>
    <row r="160" spans="1:8" x14ac:dyDescent="0.3">
      <c r="A160" s="1">
        <v>44598.458333333336</v>
      </c>
      <c r="B160">
        <v>2.21</v>
      </c>
      <c r="F160" s="2">
        <f t="shared" si="2"/>
        <v>0.39861111111111075</v>
      </c>
      <c r="G160">
        <f ca="1">(OFFSET($B$37,(ROW(190:190)-36)/60,0)*56+OFFSET($B$38,(ROW(191:191)-37)/60,0)*4)/60</f>
        <v>1.698</v>
      </c>
      <c r="H160">
        <f ca="1">(OFFSET($B$61,(ROW(214:214)-61)/60,0)*56+OFFSET($B$62,(ROW(215:215)-62)/60,0)*4)/60</f>
        <v>1.6893333333333334</v>
      </c>
    </row>
    <row r="161" spans="1:8" x14ac:dyDescent="0.3">
      <c r="A161" s="1">
        <v>44598.5</v>
      </c>
      <c r="B161">
        <v>2.4300000000000002</v>
      </c>
      <c r="F161" s="2">
        <f t="shared" si="2"/>
        <v>0.39930555555555519</v>
      </c>
      <c r="G161">
        <f ca="1">(OFFSET($B$37,(ROW(191:191)-36)/60,0)*55+OFFSET($B$38,(ROW(192:192)-37)/60,0)*5)/60</f>
        <v>1.7049999999999998</v>
      </c>
      <c r="H161">
        <f ca="1">(OFFSET($B$61,(ROW(215:215)-61)/60,0)*55+OFFSET($B$62,(ROW(216:216)-62)/60,0)*5)/60</f>
        <v>1.6966666666666665</v>
      </c>
    </row>
    <row r="162" spans="1:8" x14ac:dyDescent="0.3">
      <c r="A162" s="1">
        <v>44598.541666666664</v>
      </c>
      <c r="B162">
        <v>1.98</v>
      </c>
      <c r="F162" s="2">
        <f t="shared" si="2"/>
        <v>0.39999999999999963</v>
      </c>
      <c r="G162">
        <f ca="1">(OFFSET($B$37,(ROW(192:192)-36)/60,0)*54+OFFSET($B$38,(ROW(193:193)-37)/60,0)*6)/60</f>
        <v>1.712</v>
      </c>
      <c r="H162">
        <f ca="1">(OFFSET($B$61,(ROW(216:216)-61)/60,0)*54+OFFSET($B$62,(ROW(217:217)-62)/60,0)*6)/60</f>
        <v>1.7040000000000002</v>
      </c>
    </row>
    <row r="163" spans="1:8" x14ac:dyDescent="0.3">
      <c r="A163" s="1">
        <v>44598.583333333336</v>
      </c>
      <c r="B163">
        <v>0.79</v>
      </c>
      <c r="F163" s="2">
        <f t="shared" si="2"/>
        <v>0.40069444444444408</v>
      </c>
      <c r="G163">
        <f ca="1">(OFFSET($B$37,(ROW(193:193)-36)/60,0)*53+OFFSET($B$38,(ROW(194:194)-37)/60,0)*7)/60</f>
        <v>1.7189999999999999</v>
      </c>
      <c r="H163">
        <f ca="1">(OFFSET($B$61,(ROW(217:217)-61)/60,0)*53+OFFSET($B$62,(ROW(218:218)-62)/60,0)*7)/60</f>
        <v>1.7113333333333332</v>
      </c>
    </row>
    <row r="164" spans="1:8" x14ac:dyDescent="0.3">
      <c r="A164" s="1">
        <v>44598.625</v>
      </c>
      <c r="B164">
        <v>0.88</v>
      </c>
      <c r="F164" s="2">
        <f t="shared" si="2"/>
        <v>0.40138888888888852</v>
      </c>
      <c r="G164">
        <f ca="1">(OFFSET($B$37,(ROW(194:194)-36)/60,0)*52+OFFSET($B$38,(ROW(195:195)-37)/60,0)*8)/60</f>
        <v>1.726</v>
      </c>
      <c r="H164">
        <f ca="1">(OFFSET($B$61,(ROW(218:218)-61)/60,0)*52+OFFSET($B$62,(ROW(219:219)-62)/60,0)*8)/60</f>
        <v>1.7186666666666666</v>
      </c>
    </row>
    <row r="165" spans="1:8" x14ac:dyDescent="0.3">
      <c r="A165" s="1">
        <v>44598.666666666664</v>
      </c>
      <c r="B165">
        <v>0.6</v>
      </c>
      <c r="F165" s="2">
        <f t="shared" si="2"/>
        <v>0.40208333333333296</v>
      </c>
      <c r="G165">
        <f ca="1">(OFFSET($B$37,(ROW(195:195)-36)/60,0)*51+OFFSET($B$38,(ROW(196:196)-37)/60,0)*9)/60</f>
        <v>1.7330000000000001</v>
      </c>
      <c r="H165">
        <f ca="1">(OFFSET($B$61,(ROW(219:219)-61)/60,0)*51+OFFSET($B$62,(ROW(220:220)-62)/60,0)*9)/60</f>
        <v>1.726</v>
      </c>
    </row>
    <row r="166" spans="1:8" x14ac:dyDescent="0.3">
      <c r="A166" s="1">
        <v>44598.708333333336</v>
      </c>
      <c r="B166">
        <v>0.17</v>
      </c>
      <c r="F166" s="2">
        <f t="shared" si="2"/>
        <v>0.4027777777777774</v>
      </c>
      <c r="G166">
        <f ca="1">(OFFSET($B$37,(ROW(196:196)-36)/60,0)*50+OFFSET($B$38,(ROW(197:197)-37)/60,0)*10)/60</f>
        <v>1.74</v>
      </c>
      <c r="H166">
        <f ca="1">(OFFSET($B$61,(ROW(220:220)-61)/60,0)*50+OFFSET($B$62,(ROW(221:221)-62)/60,0)*10)/60</f>
        <v>1.7333333333333334</v>
      </c>
    </row>
    <row r="167" spans="1:8" x14ac:dyDescent="0.3">
      <c r="A167" s="1">
        <v>44598.75</v>
      </c>
      <c r="B167">
        <v>0.01</v>
      </c>
      <c r="F167" s="2">
        <f t="shared" si="2"/>
        <v>0.40347222222222184</v>
      </c>
      <c r="G167">
        <f ca="1">(OFFSET($B$37,(ROW(197:197)-36)/60,0)*49+OFFSET($B$38,(ROW(198:198)-37)/60,0)*11)/60</f>
        <v>1.7469999999999999</v>
      </c>
      <c r="H167">
        <f ca="1">(OFFSET($B$61,(ROW(221:221)-61)/60,0)*49+OFFSET($B$62,(ROW(222:222)-62)/60,0)*11)/60</f>
        <v>1.7406666666666666</v>
      </c>
    </row>
    <row r="168" spans="1:8" x14ac:dyDescent="0.3">
      <c r="A168" s="1">
        <v>44598.791666666664</v>
      </c>
      <c r="B168">
        <v>0</v>
      </c>
      <c r="F168" s="2">
        <f t="shared" si="2"/>
        <v>0.40416666666666629</v>
      </c>
      <c r="G168">
        <f ca="1">(OFFSET($B$37,(ROW(198:198)-36)/60,0)*48+OFFSET($B$38,(ROW(199:199)-37)/60,0)*12)/60</f>
        <v>1.754</v>
      </c>
      <c r="H168">
        <f ca="1">(OFFSET($B$61,(ROW(222:222)-61)/60,0)*48+OFFSET($B$62,(ROW(223:223)-62)/60,0)*12)/60</f>
        <v>1.748</v>
      </c>
    </row>
    <row r="169" spans="1:8" x14ac:dyDescent="0.3">
      <c r="A169" s="1">
        <v>44598.833333333336</v>
      </c>
      <c r="B169">
        <v>0</v>
      </c>
      <c r="F169" s="2">
        <f t="shared" si="2"/>
        <v>0.40486111111111073</v>
      </c>
      <c r="G169">
        <f ca="1">(OFFSET($B$37,(ROW(199:199)-36)/60,0)*47+OFFSET($B$38,(ROW(200:200)-37)/60,0)*13)/60</f>
        <v>1.7609999999999999</v>
      </c>
      <c r="H169">
        <f ca="1">(OFFSET($B$61,(ROW(223:223)-61)/60,0)*47+OFFSET($B$62,(ROW(224:224)-62)/60,0)*13)/60</f>
        <v>1.7553333333333332</v>
      </c>
    </row>
    <row r="170" spans="1:8" x14ac:dyDescent="0.3">
      <c r="A170" s="1">
        <v>44598.875</v>
      </c>
      <c r="B170">
        <v>0</v>
      </c>
      <c r="F170" s="2">
        <f t="shared" si="2"/>
        <v>0.40555555555555517</v>
      </c>
      <c r="G170">
        <f ca="1">(OFFSET($B$37,(ROW(200:200)-36)/60,0)*46+OFFSET($B$38,(ROW(201:201)-37)/60,0)*14)/60</f>
        <v>1.7679999999999998</v>
      </c>
      <c r="H170">
        <f ca="1">(OFFSET($B$61,(ROW(224:224)-61)/60,0)*46+OFFSET($B$62,(ROW(225:225)-62)/60,0)*14)/60</f>
        <v>1.7626666666666668</v>
      </c>
    </row>
    <row r="171" spans="1:8" x14ac:dyDescent="0.3">
      <c r="A171" s="1">
        <v>44598.916666666664</v>
      </c>
      <c r="B171">
        <v>0</v>
      </c>
      <c r="F171" s="2">
        <f t="shared" si="2"/>
        <v>0.40624999999999961</v>
      </c>
      <c r="G171">
        <f ca="1">(OFFSET($B$37,(ROW(201:201)-36)/60,0)*45+OFFSET($B$38,(ROW(202:202)-37)/60,0)*15)/60</f>
        <v>1.7749999999999997</v>
      </c>
      <c r="H171">
        <f ca="1">(OFFSET($B$61,(ROW(225:225)-61)/60,0)*45+OFFSET($B$62,(ROW(226:226)-62)/60,0)*15)/60</f>
        <v>1.77</v>
      </c>
    </row>
    <row r="172" spans="1:8" x14ac:dyDescent="0.3">
      <c r="A172" s="1">
        <v>44598.958333333336</v>
      </c>
      <c r="B172">
        <v>0</v>
      </c>
      <c r="F172" s="2">
        <f t="shared" si="2"/>
        <v>0.40694444444444405</v>
      </c>
      <c r="G172">
        <f ca="1">(OFFSET($B$37,(ROW(202:202)-36)/60,0)*44+OFFSET($B$38,(ROW(203:203)-37)/60,0)*16)/60</f>
        <v>1.7819999999999998</v>
      </c>
      <c r="H172">
        <f ca="1">(OFFSET($B$61,(ROW(226:226)-61)/60,0)*44+OFFSET($B$62,(ROW(227:227)-62)/60,0)*16)/60</f>
        <v>1.7773333333333332</v>
      </c>
    </row>
    <row r="173" spans="1:8" x14ac:dyDescent="0.3">
      <c r="A173" s="1">
        <v>44599</v>
      </c>
      <c r="B173">
        <v>0</v>
      </c>
      <c r="F173" s="2">
        <f t="shared" si="2"/>
        <v>0.4076388888888885</v>
      </c>
      <c r="G173">
        <f ca="1">(OFFSET($B$37,(ROW(203:203)-36)/60,0)*43+OFFSET($B$38,(ROW(204:204)-37)/60,0)*17)/60</f>
        <v>1.7890000000000001</v>
      </c>
      <c r="H173">
        <f ca="1">(OFFSET($B$61,(ROW(227:227)-61)/60,0)*43+OFFSET($B$62,(ROW(228:228)-62)/60,0)*17)/60</f>
        <v>1.7846666666666666</v>
      </c>
    </row>
    <row r="174" spans="1:8" x14ac:dyDescent="0.3">
      <c r="A174" s="1">
        <v>44599.041666666664</v>
      </c>
      <c r="B174">
        <v>0</v>
      </c>
      <c r="F174" s="2">
        <f t="shared" si="2"/>
        <v>0.40833333333333294</v>
      </c>
      <c r="G174">
        <f ca="1">(OFFSET($B$37,(ROW(204:204)-36)/60,0)*42+OFFSET($B$38,(ROW(205:205)-37)/60,0)*18)/60</f>
        <v>1.7959999999999998</v>
      </c>
      <c r="H174">
        <f ca="1">(OFFSET($B$61,(ROW(228:228)-61)/60,0)*42+OFFSET($B$62,(ROW(229:229)-62)/60,0)*18)/60</f>
        <v>1.7920000000000003</v>
      </c>
    </row>
    <row r="175" spans="1:8" x14ac:dyDescent="0.3">
      <c r="A175" s="1">
        <v>44599.083333333336</v>
      </c>
      <c r="B175">
        <v>0</v>
      </c>
      <c r="F175" s="2">
        <f t="shared" si="2"/>
        <v>0.40902777777777738</v>
      </c>
      <c r="G175">
        <f ca="1">(OFFSET($B$37,(ROW(205:205)-36)/60,0)*41+OFFSET($B$38,(ROW(206:206)-37)/60,0)*19)/60</f>
        <v>1.8029999999999999</v>
      </c>
      <c r="H175">
        <f ca="1">(OFFSET($B$61,(ROW(229:229)-61)/60,0)*41+OFFSET($B$62,(ROW(230:230)-62)/60,0)*19)/60</f>
        <v>1.7993333333333335</v>
      </c>
    </row>
    <row r="176" spans="1:8" x14ac:dyDescent="0.3">
      <c r="A176" s="1">
        <v>44599.125</v>
      </c>
      <c r="B176">
        <v>0</v>
      </c>
      <c r="F176" s="2">
        <f t="shared" si="2"/>
        <v>0.40972222222222182</v>
      </c>
      <c r="G176">
        <f ca="1">(OFFSET($B$37,(ROW(206:206)-36)/60,0)*40+OFFSET($B$38,(ROW(207:207)-37)/60,0)*20)/60</f>
        <v>1.8099999999999998</v>
      </c>
      <c r="H176">
        <f ca="1">(OFFSET($B$61,(ROW(230:230)-61)/60,0)*40+OFFSET($B$62,(ROW(231:231)-62)/60,0)*20)/60</f>
        <v>1.8066666666666664</v>
      </c>
    </row>
    <row r="177" spans="1:8" x14ac:dyDescent="0.3">
      <c r="A177" s="1">
        <v>44599.166666666664</v>
      </c>
      <c r="B177">
        <v>0</v>
      </c>
      <c r="F177" s="2">
        <f t="shared" si="2"/>
        <v>0.41041666666666626</v>
      </c>
      <c r="G177">
        <f ca="1">(OFFSET($B$37,(ROW(207:207)-36)/60,0)*39+OFFSET($B$38,(ROW(208:208)-37)/60,0)*21)/60</f>
        <v>1.8169999999999999</v>
      </c>
      <c r="H177">
        <f ca="1">(OFFSET($B$61,(ROW(231:231)-61)/60,0)*39+OFFSET($B$62,(ROW(232:232)-62)/60,0)*21)/60</f>
        <v>1.8140000000000001</v>
      </c>
    </row>
    <row r="178" spans="1:8" x14ac:dyDescent="0.3">
      <c r="A178" s="1">
        <v>44599.208333333336</v>
      </c>
      <c r="B178">
        <v>0</v>
      </c>
      <c r="F178" s="2">
        <f t="shared" si="2"/>
        <v>0.41111111111111071</v>
      </c>
      <c r="G178">
        <f ca="1">(OFFSET($B$37,(ROW(208:208)-36)/60,0)*38+OFFSET($B$38,(ROW(209:209)-37)/60,0)*22)/60</f>
        <v>1.8240000000000001</v>
      </c>
      <c r="H178">
        <f ca="1">(OFFSET($B$61,(ROW(232:232)-61)/60,0)*38+OFFSET($B$62,(ROW(233:233)-62)/60,0)*22)/60</f>
        <v>1.8213333333333332</v>
      </c>
    </row>
    <row r="179" spans="1:8" x14ac:dyDescent="0.3">
      <c r="A179" s="1">
        <v>44599.25</v>
      </c>
      <c r="B179">
        <v>0</v>
      </c>
      <c r="F179" s="2">
        <f t="shared" si="2"/>
        <v>0.41180555555555515</v>
      </c>
      <c r="G179">
        <f ca="1">(OFFSET($B$37,(ROW(209:209)-36)/60,0)*37+OFFSET($B$38,(ROW(210:210)-37)/60,0)*23)/60</f>
        <v>1.8309999999999997</v>
      </c>
      <c r="H179">
        <f ca="1">(OFFSET($B$61,(ROW(233:233)-61)/60,0)*37+OFFSET($B$62,(ROW(234:234)-62)/60,0)*23)/60</f>
        <v>1.8286666666666667</v>
      </c>
    </row>
    <row r="180" spans="1:8" x14ac:dyDescent="0.3">
      <c r="A180" s="1">
        <v>44599.291666666664</v>
      </c>
      <c r="B180">
        <v>0.01</v>
      </c>
      <c r="F180" s="2">
        <f t="shared" si="2"/>
        <v>0.41249999999999959</v>
      </c>
      <c r="G180">
        <f ca="1">(OFFSET($B$37,(ROW(210:210)-36)/60,0)*36+OFFSET($B$38,(ROW(211:211)-37)/60,0)*24)/60</f>
        <v>1.8380000000000001</v>
      </c>
      <c r="H180">
        <f ca="1">(OFFSET($B$61,(ROW(234:234)-61)/60,0)*36+OFFSET($B$62,(ROW(235:235)-62)/60,0)*24)/60</f>
        <v>1.8359999999999999</v>
      </c>
    </row>
    <row r="181" spans="1:8" x14ac:dyDescent="0.3">
      <c r="A181" s="1">
        <v>44599.333333333336</v>
      </c>
      <c r="B181">
        <v>0.39</v>
      </c>
      <c r="F181" s="2">
        <f t="shared" si="2"/>
        <v>0.41319444444444403</v>
      </c>
      <c r="G181">
        <f ca="1">(OFFSET($B$37,(ROW(211:211)-36)/60,0)*35+OFFSET($B$38,(ROW(212:212)-37)/60,0)*25)/60</f>
        <v>1.8449999999999998</v>
      </c>
      <c r="H181">
        <f ca="1">(OFFSET($B$61,(ROW(235:235)-61)/60,0)*35+OFFSET($B$62,(ROW(236:236)-62)/60,0)*25)/60</f>
        <v>1.8433333333333333</v>
      </c>
    </row>
    <row r="182" spans="1:8" x14ac:dyDescent="0.3">
      <c r="A182" s="1">
        <v>44599.375</v>
      </c>
      <c r="B182">
        <v>1.2</v>
      </c>
      <c r="F182" s="2">
        <f t="shared" si="2"/>
        <v>0.41388888888888847</v>
      </c>
      <c r="G182">
        <f ca="1">(OFFSET($B$37,(ROW(212:212)-36)/60,0)*34+OFFSET($B$38,(ROW(213:213)-37)/60,0)*26)/60</f>
        <v>1.8520000000000001</v>
      </c>
      <c r="H182">
        <f ca="1">(OFFSET($B$61,(ROW(236:236)-61)/60,0)*34+OFFSET($B$62,(ROW(237:237)-62)/60,0)*26)/60</f>
        <v>1.8506666666666665</v>
      </c>
    </row>
    <row r="183" spans="1:8" x14ac:dyDescent="0.3">
      <c r="A183" s="1">
        <v>44599.416666666664</v>
      </c>
      <c r="B183">
        <v>1.82</v>
      </c>
      <c r="F183" s="2">
        <f t="shared" si="2"/>
        <v>0.41458333333333292</v>
      </c>
      <c r="G183">
        <f ca="1">(OFFSET($B$37,(ROW(213:213)-36)/60,0)*33+OFFSET($B$38,(ROW(214:214)-37)/60,0)*27)/60</f>
        <v>1.8589999999999998</v>
      </c>
      <c r="H183">
        <f ca="1">(OFFSET($B$61,(ROW(237:237)-61)/60,0)*33+OFFSET($B$62,(ROW(238:238)-62)/60,0)*27)/60</f>
        <v>1.8579999999999999</v>
      </c>
    </row>
    <row r="184" spans="1:8" x14ac:dyDescent="0.3">
      <c r="A184" s="1">
        <v>44599.458333333336</v>
      </c>
      <c r="B184">
        <v>2.25</v>
      </c>
      <c r="F184" s="2">
        <f t="shared" si="2"/>
        <v>0.41527777777777736</v>
      </c>
      <c r="G184">
        <f ca="1">(OFFSET($B$37,(ROW(214:214)-36)/60,0)*32+OFFSET($B$38,(ROW(215:215)-37)/60,0)*28)/60</f>
        <v>1.8659999999999999</v>
      </c>
      <c r="H184">
        <f ca="1">(OFFSET($B$61,(ROW(238:238)-61)/60,0)*32+OFFSET($B$62,(ROW(239:239)-62)/60,0)*28)/60</f>
        <v>1.8653333333333333</v>
      </c>
    </row>
    <row r="185" spans="1:8" x14ac:dyDescent="0.3">
      <c r="A185" s="1">
        <v>44599.5</v>
      </c>
      <c r="B185">
        <v>2.46</v>
      </c>
      <c r="F185" s="2">
        <f t="shared" si="2"/>
        <v>0.4159722222222218</v>
      </c>
      <c r="G185">
        <f ca="1">(OFFSET($B$37,(ROW(215:215)-36)/60,0)*31+OFFSET($B$38,(ROW(216:216)-37)/60,0)*29)/60</f>
        <v>1.873</v>
      </c>
      <c r="H185">
        <f ca="1">(OFFSET($B$61,(ROW(239:239)-61)/60,0)*31+OFFSET($B$62,(ROW(240:240)-62)/60,0)*29)/60</f>
        <v>1.8726666666666669</v>
      </c>
    </row>
    <row r="186" spans="1:8" x14ac:dyDescent="0.3">
      <c r="A186" s="1">
        <v>44599.541666666664</v>
      </c>
      <c r="B186">
        <v>2.44</v>
      </c>
      <c r="F186" s="2">
        <f t="shared" si="2"/>
        <v>0.41666666666666624</v>
      </c>
      <c r="G186">
        <f ca="1">(OFFSET($B$36,(ROW(216:216)-36)/60,0)*30+OFFSET($B$37,(ROW(217:217)-37)/60,0)*30)/60</f>
        <v>1.8799999999999997</v>
      </c>
      <c r="H186">
        <f ca="1">(OFFSET($B$60,(ROW(240:240)-60)/60,0)*30+OFFSET($B$61,(ROW(241:241)-61)/60,0)*30)/60</f>
        <v>1.88</v>
      </c>
    </row>
    <row r="187" spans="1:8" x14ac:dyDescent="0.3">
      <c r="A187" s="1">
        <v>44599.583333333336</v>
      </c>
      <c r="B187">
        <v>2.16</v>
      </c>
      <c r="F187" s="2">
        <f t="shared" si="2"/>
        <v>0.41736111111111068</v>
      </c>
      <c r="G187">
        <f ca="1">(OFFSET($B$36,(ROW(217:217)-36)/60,0)*29+OFFSET($B$37,(ROW(218:218)-37)/60,0)*31)/60</f>
        <v>1.887</v>
      </c>
      <c r="H187">
        <f ca="1">(OFFSET($B$60,(ROW(241:241)-60)/60,0)*29+OFFSET($B$61,(ROW(242:242)-61)/60,0)*31)/60</f>
        <v>1.8873333333333335</v>
      </c>
    </row>
    <row r="188" spans="1:8" x14ac:dyDescent="0.3">
      <c r="A188" s="1">
        <v>44599.625</v>
      </c>
      <c r="B188">
        <v>1.68</v>
      </c>
      <c r="F188" s="2">
        <f t="shared" si="2"/>
        <v>0.41805555555555513</v>
      </c>
      <c r="G188">
        <f ca="1">(OFFSET($B$36,(ROW(218:218)-36)/60,0)*28+OFFSET($B$37,(ROW(219:219)-37)/60,0)*32)/60</f>
        <v>1.8939999999999997</v>
      </c>
      <c r="H188">
        <f ca="1">(OFFSET($B$60,(ROW(242:242)-60)/60,0)*28+OFFSET($B$61,(ROW(243:243)-61)/60,0)*32)/60</f>
        <v>1.8946666666666667</v>
      </c>
    </row>
    <row r="189" spans="1:8" x14ac:dyDescent="0.3">
      <c r="A189" s="1">
        <v>44599.666666666664</v>
      </c>
      <c r="B189">
        <v>0.7</v>
      </c>
      <c r="F189" s="2">
        <f t="shared" si="2"/>
        <v>0.41874999999999957</v>
      </c>
      <c r="G189">
        <f ca="1">(OFFSET($B$36,(ROW(219:219)-36)/60,0)*27+OFFSET($B$37,(ROW(220:220)-37)/60,0)*33)/60</f>
        <v>1.901</v>
      </c>
      <c r="H189">
        <f ca="1">(OFFSET($B$60,(ROW(243:243)-60)/60,0)*27+OFFSET($B$61,(ROW(244:244)-61)/60,0)*33)/60</f>
        <v>1.9020000000000001</v>
      </c>
    </row>
    <row r="190" spans="1:8" x14ac:dyDescent="0.3">
      <c r="A190" s="1">
        <v>44599.708333333336</v>
      </c>
      <c r="B190">
        <v>0.18</v>
      </c>
      <c r="F190" s="2">
        <f t="shared" si="2"/>
        <v>0.41944444444444401</v>
      </c>
      <c r="G190">
        <f ca="1">(OFFSET($B$36,(ROW(220:220)-36)/60,0)*26+OFFSET($B$37,(ROW(221:221)-37)/60,0)*34)/60</f>
        <v>1.9080000000000001</v>
      </c>
      <c r="H190">
        <f ca="1">(OFFSET($B$60,(ROW(244:244)-60)/60,0)*26+OFFSET($B$61,(ROW(245:245)-61)/60,0)*34)/60</f>
        <v>1.9093333333333333</v>
      </c>
    </row>
    <row r="191" spans="1:8" x14ac:dyDescent="0.3">
      <c r="A191" s="1">
        <v>44599.75</v>
      </c>
      <c r="B191">
        <v>0</v>
      </c>
      <c r="F191" s="2">
        <f t="shared" si="2"/>
        <v>0.42013888888888845</v>
      </c>
      <c r="G191">
        <f ca="1">(OFFSET($B$36,(ROW(221:221)-36)/60,0)*25+OFFSET($B$37,(ROW(222:222)-37)/60,0)*35)/60</f>
        <v>1.9149999999999998</v>
      </c>
      <c r="H191">
        <f ca="1">(OFFSET($B$60,(ROW(245:245)-60)/60,0)*25+OFFSET($B$61,(ROW(246:246)-61)/60,0)*35)/60</f>
        <v>1.9166666666666667</v>
      </c>
    </row>
    <row r="192" spans="1:8" x14ac:dyDescent="0.3">
      <c r="A192" s="1">
        <v>44599.791666666664</v>
      </c>
      <c r="B192">
        <v>0</v>
      </c>
      <c r="F192" s="2">
        <f t="shared" si="2"/>
        <v>0.42083333333333289</v>
      </c>
      <c r="G192">
        <f ca="1">(OFFSET($B$36,(ROW(222:222)-36)/60,0)*24+OFFSET($B$37,(ROW(223:223)-37)/60,0)*36)/60</f>
        <v>1.9219999999999999</v>
      </c>
      <c r="H192">
        <f ca="1">(OFFSET($B$60,(ROW(246:246)-60)/60,0)*24+OFFSET($B$61,(ROW(247:247)-61)/60,0)*36)/60</f>
        <v>1.9239999999999999</v>
      </c>
    </row>
    <row r="193" spans="1:8" x14ac:dyDescent="0.3">
      <c r="A193" s="1">
        <v>44599.833333333336</v>
      </c>
      <c r="B193">
        <v>0</v>
      </c>
      <c r="F193" s="2">
        <f t="shared" si="2"/>
        <v>0.42152777777777733</v>
      </c>
      <c r="G193">
        <f ca="1">(OFFSET($B$36,(ROW(223:223)-36)/60,0)*23+OFFSET($B$37,(ROW(224:224)-37)/60,0)*37)/60</f>
        <v>1.9289999999999998</v>
      </c>
      <c r="H193">
        <f ca="1">(OFFSET($B$60,(ROW(247:247)-60)/60,0)*23+OFFSET($B$61,(ROW(248:248)-61)/60,0)*37)/60</f>
        <v>1.9313333333333333</v>
      </c>
    </row>
    <row r="194" spans="1:8" x14ac:dyDescent="0.3">
      <c r="A194" s="1">
        <v>44599.875</v>
      </c>
      <c r="B194">
        <v>0</v>
      </c>
      <c r="F194" s="2">
        <f t="shared" si="2"/>
        <v>0.42222222222222178</v>
      </c>
      <c r="G194">
        <f ca="1">(OFFSET($B$36,(ROW(224:224)-36)/60,0)*22+OFFSET($B$37,(ROW(225:225)-37)/60,0)*38)/60</f>
        <v>1.9359999999999997</v>
      </c>
      <c r="H194">
        <f ca="1">(OFFSET($B$60,(ROW(248:248)-60)/60,0)*22+OFFSET($B$61,(ROW(249:249)-61)/60,0)*38)/60</f>
        <v>1.9386666666666665</v>
      </c>
    </row>
    <row r="195" spans="1:8" x14ac:dyDescent="0.3">
      <c r="A195" s="1">
        <v>44599.916666666664</v>
      </c>
      <c r="B195">
        <v>0</v>
      </c>
      <c r="F195" s="2">
        <f t="shared" si="2"/>
        <v>0.42291666666666622</v>
      </c>
      <c r="G195">
        <f ca="1">(OFFSET($B$36,(ROW(225:225)-36)/60,0)*21+OFFSET($B$37,(ROW(226:226)-37)/60,0)*39)/60</f>
        <v>1.9429999999999998</v>
      </c>
      <c r="H195">
        <f ca="1">(OFFSET($B$60,(ROW(249:249)-60)/60,0)*21+OFFSET($B$61,(ROW(250:250)-61)/60,0)*39)/60</f>
        <v>1.9460000000000002</v>
      </c>
    </row>
    <row r="196" spans="1:8" x14ac:dyDescent="0.3">
      <c r="A196" s="1">
        <v>44599.958333333336</v>
      </c>
      <c r="B196">
        <v>0</v>
      </c>
      <c r="F196" s="2">
        <f t="shared" si="2"/>
        <v>0.42361111111111066</v>
      </c>
      <c r="G196">
        <f ca="1">(OFFSET($B$36,(ROW(226:226)-36)/60,0)*20+OFFSET($B$37,(ROW(227:227)-37)/60,0)*40)/60</f>
        <v>1.95</v>
      </c>
      <c r="H196">
        <f ca="1">(OFFSET($B$60,(ROW(250:250)-60)/60,0)*20+OFFSET($B$61,(ROW(251:251)-61)/60,0)*40)/60</f>
        <v>1.9533333333333331</v>
      </c>
    </row>
    <row r="197" spans="1:8" x14ac:dyDescent="0.3">
      <c r="A197" s="1">
        <v>44600</v>
      </c>
      <c r="B197">
        <v>0</v>
      </c>
      <c r="F197" s="2">
        <f t="shared" si="2"/>
        <v>0.4243055555555551</v>
      </c>
      <c r="G197">
        <f ca="1">(OFFSET($B$36,(ROW(227:227)-36)/60,0)*19+OFFSET($B$37,(ROW(228:228)-37)/60,0)*41)/60</f>
        <v>1.9569999999999999</v>
      </c>
      <c r="H197">
        <f ca="1">(OFFSET($B$60,(ROW(251:251)-60)/60,0)*19+OFFSET($B$61,(ROW(252:252)-61)/60,0)*41)/60</f>
        <v>1.960666666666667</v>
      </c>
    </row>
    <row r="198" spans="1:8" x14ac:dyDescent="0.3">
      <c r="A198" s="1">
        <v>44600.041666666664</v>
      </c>
      <c r="B198">
        <v>0</v>
      </c>
      <c r="F198" s="2">
        <f t="shared" si="2"/>
        <v>0.42499999999999954</v>
      </c>
      <c r="G198">
        <f ca="1">(OFFSET($B$36,(ROW(228:228)-36)/60,0)*18+OFFSET($B$37,(ROW(229:229)-37)/60,0)*42)/60</f>
        <v>1.964</v>
      </c>
      <c r="H198">
        <f ca="1">(OFFSET($B$60,(ROW(252:252)-60)/60,0)*18+OFFSET($B$61,(ROW(253:253)-61)/60,0)*42)/60</f>
        <v>1.968</v>
      </c>
    </row>
    <row r="199" spans="1:8" x14ac:dyDescent="0.3">
      <c r="A199" s="1">
        <v>44600.083333333336</v>
      </c>
      <c r="B199">
        <v>0</v>
      </c>
      <c r="F199" s="2">
        <f t="shared" si="2"/>
        <v>0.42569444444444399</v>
      </c>
      <c r="G199">
        <f ca="1">(OFFSET($B$36,(ROW(229:229)-36)/60,0)*17+OFFSET($B$37,(ROW(230:230)-37)/60,0)*43)/60</f>
        <v>1.9709999999999999</v>
      </c>
      <c r="H199">
        <f ca="1">(OFFSET($B$60,(ROW(253:253)-60)/60,0)*17+OFFSET($B$61,(ROW(254:254)-61)/60,0)*43)/60</f>
        <v>1.9753333333333332</v>
      </c>
    </row>
    <row r="200" spans="1:8" x14ac:dyDescent="0.3">
      <c r="A200" s="1">
        <v>44600.125</v>
      </c>
      <c r="B200">
        <v>0</v>
      </c>
      <c r="F200" s="2">
        <f t="shared" ref="F200:F263" si="3">F199+TIME(0,1,0)</f>
        <v>0.42638888888888843</v>
      </c>
      <c r="G200">
        <f ca="1">(OFFSET($B$36,(ROW(230:230)-36)/60,0)*16+OFFSET($B$37,(ROW(231:231)-37)/60,0)*44)/60</f>
        <v>1.978</v>
      </c>
      <c r="H200">
        <f ca="1">(OFFSET($B$60,(ROW(254:254)-60)/60,0)*16+OFFSET($B$61,(ROW(255:255)-61)/60,0)*44)/60</f>
        <v>1.9826666666666668</v>
      </c>
    </row>
    <row r="201" spans="1:8" x14ac:dyDescent="0.3">
      <c r="A201" s="1">
        <v>44600.166666666664</v>
      </c>
      <c r="B201">
        <v>0</v>
      </c>
      <c r="F201" s="2">
        <f t="shared" si="3"/>
        <v>0.42708333333333287</v>
      </c>
      <c r="G201">
        <f ca="1">(OFFSET($B$36,(ROW(231:231)-36)/60,0)*15+OFFSET($B$37,(ROW(232:232)-37)/60,0)*45)/60</f>
        <v>1.9849999999999999</v>
      </c>
      <c r="H201">
        <f ca="1">(OFFSET($B$60,(ROW(255:255)-60)/60,0)*15+OFFSET($B$61,(ROW(256:256)-61)/60,0)*45)/60</f>
        <v>1.99</v>
      </c>
    </row>
    <row r="202" spans="1:8" x14ac:dyDescent="0.3">
      <c r="A202" s="1">
        <v>44600.208333333336</v>
      </c>
      <c r="B202">
        <v>0</v>
      </c>
      <c r="F202" s="2">
        <f t="shared" si="3"/>
        <v>0.42777777777777731</v>
      </c>
      <c r="G202">
        <f ca="1">(OFFSET($B$36,(ROW(232:232)-36)/60,0)*14+OFFSET($B$37,(ROW(233:233)-37)/60,0)*46)/60</f>
        <v>1.9919999999999998</v>
      </c>
      <c r="H202">
        <f ca="1">(OFFSET($B$60,(ROW(256:256)-60)/60,0)*14+OFFSET($B$61,(ROW(257:257)-61)/60,0)*44)/60</f>
        <v>1.9273333333333333</v>
      </c>
    </row>
    <row r="203" spans="1:8" x14ac:dyDescent="0.3">
      <c r="A203" s="1">
        <v>44600.25</v>
      </c>
      <c r="B203">
        <v>0</v>
      </c>
      <c r="F203" s="2">
        <f t="shared" si="3"/>
        <v>0.42847222222222175</v>
      </c>
      <c r="G203">
        <f ca="1">(OFFSET($B$36,(ROW(233:233)-36)/60,0)*13+OFFSET($B$37,(ROW(234:234)-37)/60,0)*47)/60</f>
        <v>1.9989999999999999</v>
      </c>
      <c r="H203">
        <f ca="1">(OFFSET($B$60,(ROW(257:257)-60)/60,0)*13+OFFSET($B$61,(ROW(258:258)-61)/60,0)*47)/60</f>
        <v>2.0046666666666666</v>
      </c>
    </row>
    <row r="204" spans="1:8" x14ac:dyDescent="0.3">
      <c r="A204" s="1">
        <v>44600.291666666664</v>
      </c>
      <c r="B204">
        <v>0.01</v>
      </c>
      <c r="F204" s="2">
        <f t="shared" si="3"/>
        <v>0.4291666666666662</v>
      </c>
      <c r="G204">
        <f ca="1">(OFFSET($B$36,(ROW(234:234)-36)/60,0)*12+OFFSET($B$37,(ROW(235:235)-37)/60,0)*48)/60</f>
        <v>2.0059999999999998</v>
      </c>
      <c r="H204">
        <f ca="1">(OFFSET($B$60,(ROW(258:258)-60)/60,0)*12+OFFSET($B$61,(ROW(259:259)-61)/60,0)*48)/60</f>
        <v>2.012</v>
      </c>
    </row>
    <row r="205" spans="1:8" x14ac:dyDescent="0.3">
      <c r="A205" s="1">
        <v>44600.333333333336</v>
      </c>
      <c r="B205">
        <v>0.08</v>
      </c>
      <c r="F205" s="2">
        <f t="shared" si="3"/>
        <v>0.42986111111111064</v>
      </c>
      <c r="G205">
        <f ca="1">(OFFSET($B$36,(ROW(235:235)-36)/60,0)*11+OFFSET($B$37,(ROW(236:236)-37)/60,0)*49)/60</f>
        <v>2.0129999999999999</v>
      </c>
      <c r="H205">
        <f ca="1">(OFFSET($B$60,(ROW(259:259)-60)/60,0)*11+OFFSET($B$61,(ROW(260:260)-61)/60,0)*49)/60</f>
        <v>2.0193333333333334</v>
      </c>
    </row>
    <row r="206" spans="1:8" x14ac:dyDescent="0.3">
      <c r="A206" s="1">
        <v>44600.375</v>
      </c>
      <c r="B206">
        <v>0.23</v>
      </c>
      <c r="F206" s="2">
        <f t="shared" si="3"/>
        <v>0.43055555555555508</v>
      </c>
      <c r="G206">
        <f ca="1">(OFFSET($B$36,(ROW(236:236)-36)/60,0)*10+OFFSET($B$37,(ROW(237:237)-37)/60,0)*50)/60</f>
        <v>2.02</v>
      </c>
      <c r="H206">
        <f ca="1">(OFFSET($B$60,(ROW(260:260)-60)/60,0)*10+OFFSET($B$61,(ROW(261:261)-61)/60,0)*50)/60</f>
        <v>2.0266666666666664</v>
      </c>
    </row>
    <row r="207" spans="1:8" x14ac:dyDescent="0.3">
      <c r="A207" s="1">
        <v>44600.416666666664</v>
      </c>
      <c r="B207">
        <v>0.84</v>
      </c>
      <c r="F207" s="2">
        <f t="shared" si="3"/>
        <v>0.43124999999999952</v>
      </c>
      <c r="G207">
        <f ca="1">(OFFSET($B$36,(ROW(237:237)-36)/60,0)*9+OFFSET($B$37,(ROW(238:238)-37)/60,0)*51)/60</f>
        <v>2.0269999999999997</v>
      </c>
      <c r="H207">
        <f ca="1">(OFFSET($B$60,(ROW(261:261)-60)/60,0)*9+OFFSET($B$61,(ROW(262:262)-61)/60,0)*51)/60</f>
        <v>2.0340000000000003</v>
      </c>
    </row>
    <row r="208" spans="1:8" x14ac:dyDescent="0.3">
      <c r="A208" s="1">
        <v>44600.458333333336</v>
      </c>
      <c r="B208">
        <v>1.0900000000000001</v>
      </c>
      <c r="F208" s="2">
        <f t="shared" si="3"/>
        <v>0.43194444444444396</v>
      </c>
      <c r="G208">
        <f ca="1">(OFFSET($B$36,(ROW(238:238)-36)/60,0)*8+OFFSET($B$37,(ROW(239:239)-37)/60,0)*52)/60</f>
        <v>2.0339999999999998</v>
      </c>
      <c r="H208">
        <f ca="1">(OFFSET($B$60,(ROW(262:262)-60)/60,0)*8+OFFSET($B$61,(ROW(263:263)-61)/60,0)*52)/60</f>
        <v>2.0413333333333332</v>
      </c>
    </row>
    <row r="209" spans="1:8" x14ac:dyDescent="0.3">
      <c r="A209" s="1">
        <v>44600.5</v>
      </c>
      <c r="B209">
        <v>1.34</v>
      </c>
      <c r="F209" s="2">
        <f t="shared" si="3"/>
        <v>0.43263888888888841</v>
      </c>
      <c r="G209">
        <f ca="1">(OFFSET($B$36,(ROW(239:239)-36)/60,0)*7+OFFSET($B$37,(ROW(240:240)-37)/60,0)*53)/60</f>
        <v>2.0409999999999999</v>
      </c>
      <c r="H209">
        <f ca="1">(OFFSET($B$60,(ROW(263:263)-60)/60,0)*7+OFFSET($B$61,(ROW(264:264)-61)/60,0)*53)/60</f>
        <v>2.0486666666666671</v>
      </c>
    </row>
    <row r="210" spans="1:8" x14ac:dyDescent="0.3">
      <c r="A210" s="1">
        <v>44600.541666666664</v>
      </c>
      <c r="B210">
        <v>1.56</v>
      </c>
      <c r="F210" s="2">
        <f t="shared" si="3"/>
        <v>0.43333333333333285</v>
      </c>
      <c r="G210">
        <f ca="1">(OFFSET($B$36,(ROW(240:240)-36)/60,0)*6+OFFSET($B$37,(ROW(241:241)-37)/60,0)*54)/60</f>
        <v>2.0479999999999996</v>
      </c>
      <c r="H210">
        <f ca="1">(OFFSET($B$60,(ROW(264:264)-60)/60,0)*6+OFFSET($B$61,(ROW(265:265)-61)/60,0)*54)/60</f>
        <v>2.056</v>
      </c>
    </row>
    <row r="211" spans="1:8" x14ac:dyDescent="0.3">
      <c r="A211" s="1">
        <v>44600.583333333336</v>
      </c>
      <c r="B211">
        <v>2.0499999999999998</v>
      </c>
      <c r="F211" s="2">
        <f t="shared" si="3"/>
        <v>0.43402777777777729</v>
      </c>
      <c r="G211">
        <f ca="1">(OFFSET($B$36,(ROW(241:241)-36)/60,0)*5+OFFSET($B$37,(ROW(242:242)-37)/60,0)*55)/60</f>
        <v>2.0549999999999997</v>
      </c>
      <c r="H211">
        <f ca="1">(OFFSET($B$60,(ROW(265:265)-60)/60,0)*5+OFFSET($B$61,(ROW(266:266)-61)/60,0)*55)/60</f>
        <v>2.0633333333333335</v>
      </c>
    </row>
    <row r="212" spans="1:8" x14ac:dyDescent="0.3">
      <c r="A212" s="1">
        <v>44600.625</v>
      </c>
      <c r="B212">
        <v>0.9</v>
      </c>
      <c r="F212" s="2">
        <f t="shared" si="3"/>
        <v>0.43472222222222173</v>
      </c>
      <c r="G212">
        <f ca="1">(OFFSET($B$36,(ROW(242:242)-36)/60,0)*4+OFFSET($B$37,(ROW(243:243)-37)/60,0)*56)/60</f>
        <v>2.0619999999999998</v>
      </c>
      <c r="H212">
        <f ca="1">(OFFSET($B$60,(ROW(266:266)-60)/60,0)*4+OFFSET($B$61,(ROW(267:267)-61)/60,0)*56)/60</f>
        <v>2.0706666666666669</v>
      </c>
    </row>
    <row r="213" spans="1:8" x14ac:dyDescent="0.3">
      <c r="A213" s="1">
        <v>44600.666666666664</v>
      </c>
      <c r="B213">
        <v>0.63</v>
      </c>
      <c r="F213" s="2">
        <f t="shared" si="3"/>
        <v>0.43541666666666617</v>
      </c>
      <c r="G213">
        <f ca="1">(OFFSET($B$36,(ROW(243:243)-36)/60,0)*3+OFFSET($B$37,(ROW(244:244)-37)/60,0)*57)/60</f>
        <v>2.069</v>
      </c>
      <c r="H213">
        <f ca="1">(OFFSET($B$60,(ROW(267:267)-60)/60,0)*3+OFFSET($B$61,(ROW(268:268)-61)/60,0)*57)/60</f>
        <v>2.0780000000000003</v>
      </c>
    </row>
    <row r="214" spans="1:8" x14ac:dyDescent="0.3">
      <c r="A214" s="1">
        <v>44600.708333333336</v>
      </c>
      <c r="B214">
        <v>0.3</v>
      </c>
      <c r="F214" s="2">
        <f t="shared" si="3"/>
        <v>0.43611111111111062</v>
      </c>
      <c r="G214">
        <f ca="1">(OFFSET($B$36,(ROW(244:244)-36)/60,0)*2+OFFSET($B$37,(ROW(245:245)-37)/60,0)*58)/60</f>
        <v>2.0760000000000001</v>
      </c>
      <c r="H214">
        <f ca="1">(OFFSET($B$60,(ROW(268:268)-60)/60,0)*2+OFFSET($B$61,(ROW(269:269)-61)/60,0)*58)/60</f>
        <v>2.0853333333333333</v>
      </c>
    </row>
    <row r="215" spans="1:8" x14ac:dyDescent="0.3">
      <c r="A215" s="1">
        <v>44600.75</v>
      </c>
      <c r="B215">
        <v>0.01</v>
      </c>
      <c r="F215" s="2">
        <f t="shared" si="3"/>
        <v>0.43680555555555506</v>
      </c>
      <c r="G215">
        <f ca="1">(OFFSET($B$36,(ROW(245:245)-36)/60,0)*1+OFFSET($B$37,(ROW(246:246)-37)/60,0)*59)/60</f>
        <v>2.0829999999999997</v>
      </c>
      <c r="H215">
        <f ca="1">(OFFSET($B$60,(ROW(269:269)-60)/60,0)*1+OFFSET($B$61,(ROW(270:270)-61)/60,0)*59)/60</f>
        <v>2.0926666666666667</v>
      </c>
    </row>
    <row r="216" spans="1:8" x14ac:dyDescent="0.3">
      <c r="A216" s="1">
        <v>44600.791666666664</v>
      </c>
      <c r="B216">
        <v>0</v>
      </c>
      <c r="F216" s="2">
        <f t="shared" si="3"/>
        <v>0.4374999999999995</v>
      </c>
      <c r="G216">
        <f ca="1">(OFFSET($B$36,(ROW(246:246)-36)/60,0)*0+OFFSET($B$37,(ROW(247:247)-37)/60,0)*60)/60</f>
        <v>2.09</v>
      </c>
      <c r="H216">
        <f ca="1">(OFFSET($B$60,(ROW(270:270)-60)/60,0)*0+OFFSET($B$61,(ROW(271:271)-61)/60,0)*60)/60</f>
        <v>2.1</v>
      </c>
    </row>
    <row r="217" spans="1:8" x14ac:dyDescent="0.3">
      <c r="A217" s="1">
        <v>44600.833333333336</v>
      </c>
      <c r="B217">
        <v>0</v>
      </c>
      <c r="F217" s="2">
        <f t="shared" si="3"/>
        <v>0.43819444444444394</v>
      </c>
      <c r="G217">
        <f ca="1">(OFFSET($B$37,(ROW(247:247)-36)/60,0)*59+OFFSET($B$38,(ROW(248:248)-37)/60,0)*1)/60</f>
        <v>2.0934999999999997</v>
      </c>
      <c r="H217">
        <f ca="1">(OFFSET($B$61,(ROW(271:271)-61)/60,0)*58+OFFSET($B$62,(ROW(272:272)-62)/60,0)*2)/60</f>
        <v>2.1063333333333336</v>
      </c>
    </row>
    <row r="218" spans="1:8" x14ac:dyDescent="0.3">
      <c r="A218" s="1">
        <v>44600.875</v>
      </c>
      <c r="B218">
        <v>0</v>
      </c>
      <c r="F218" s="2">
        <f t="shared" si="3"/>
        <v>0.43888888888888838</v>
      </c>
      <c r="G218">
        <f ca="1">(OFFSET($B$37,(ROW(248:248)-36)/60,0)*58+OFFSET($B$38,(ROW(249:249)-37)/60,0)*2)/60</f>
        <v>2.097</v>
      </c>
      <c r="H218">
        <f ca="1">(OFFSET($B$61,(ROW(272:272)-61)/60,0)*59+OFFSET($B$62,(ROW(273:273)-62)/60,0)*1)/60</f>
        <v>2.1031666666666671</v>
      </c>
    </row>
    <row r="219" spans="1:8" x14ac:dyDescent="0.3">
      <c r="A219" s="1">
        <v>44600.916666666664</v>
      </c>
      <c r="B219">
        <v>0</v>
      </c>
      <c r="F219" s="2">
        <f t="shared" si="3"/>
        <v>0.43958333333333283</v>
      </c>
      <c r="G219">
        <f ca="1">(OFFSET($B$37,(ROW(249:249)-36)/60,0)*57+OFFSET($B$38,(ROW(250:250)-37)/60,0)*3)/60</f>
        <v>2.1004999999999998</v>
      </c>
      <c r="H219">
        <f ca="1">(OFFSET($B$61,(ROW(273:273)-61)/60,0)*57+OFFSET($B$62,(ROW(274:274)-62)/60,0)*3)/60</f>
        <v>2.1095000000000002</v>
      </c>
    </row>
    <row r="220" spans="1:8" x14ac:dyDescent="0.3">
      <c r="A220" s="1">
        <v>44600.958333333336</v>
      </c>
      <c r="B220">
        <v>0</v>
      </c>
      <c r="F220" s="2">
        <f t="shared" si="3"/>
        <v>0.44027777777777727</v>
      </c>
      <c r="G220">
        <f ca="1">(OFFSET($B$37,(ROW(250:250)-36)/60,0)*56+OFFSET($B$38,(ROW(251:251)-37)/60,0)*4)/60</f>
        <v>2.1040000000000001</v>
      </c>
      <c r="H220">
        <f ca="1">(OFFSET($B$61,(ROW(274:274)-61)/60,0)*56+OFFSET($B$62,(ROW(275:275)-62)/60,0)*4)/60</f>
        <v>2.1126666666666667</v>
      </c>
    </row>
    <row r="221" spans="1:8" x14ac:dyDescent="0.3">
      <c r="A221" s="1">
        <v>44601</v>
      </c>
      <c r="B221">
        <v>0</v>
      </c>
      <c r="F221" s="2">
        <f t="shared" si="3"/>
        <v>0.44097222222222171</v>
      </c>
      <c r="G221">
        <f ca="1">(OFFSET($B$37,(ROW(251:251)-36)/60,0)*55+OFFSET($B$38,(ROW(252:252)-37)/60,0)*5)/60</f>
        <v>2.1074999999999999</v>
      </c>
      <c r="H221">
        <f ca="1">(OFFSET($B$61,(ROW(275:275)-61)/60,0)*55+OFFSET($B$62,(ROW(276:276)-62)/60,0)*5)/60</f>
        <v>2.1158333333333332</v>
      </c>
    </row>
    <row r="222" spans="1:8" x14ac:dyDescent="0.3">
      <c r="A222" s="1">
        <v>44601.041666666664</v>
      </c>
      <c r="B222">
        <v>0</v>
      </c>
      <c r="F222" s="2">
        <f t="shared" si="3"/>
        <v>0.44166666666666615</v>
      </c>
      <c r="G222">
        <f ca="1">(OFFSET($B$37,(ROW(252:252)-36)/60,0)*54+OFFSET($B$38,(ROW(253:253)-37)/60,0)*6)/60</f>
        <v>2.1109999999999998</v>
      </c>
      <c r="H222">
        <f ca="1">(OFFSET($B$61,(ROW(276:276)-61)/60,0)*54+OFFSET($B$62,(ROW(277:277)-62)/60,0)*6)/60</f>
        <v>2.1190000000000002</v>
      </c>
    </row>
    <row r="223" spans="1:8" x14ac:dyDescent="0.3">
      <c r="A223" s="1">
        <v>44601.083333333336</v>
      </c>
      <c r="B223">
        <v>0</v>
      </c>
      <c r="F223" s="2">
        <f t="shared" si="3"/>
        <v>0.44236111111111059</v>
      </c>
      <c r="G223">
        <f ca="1">(OFFSET($B$37,(ROW(253:253)-36)/60,0)*53+OFFSET($B$38,(ROW(254:254)-37)/60,0)*7)/60</f>
        <v>2.1145</v>
      </c>
      <c r="H223">
        <f ca="1">(OFFSET($B$61,(ROW(277:277)-61)/60,0)*53+OFFSET($B$62,(ROW(278:278)-62)/60,0)*7)/60</f>
        <v>2.1221666666666668</v>
      </c>
    </row>
    <row r="224" spans="1:8" x14ac:dyDescent="0.3">
      <c r="A224" s="1">
        <v>44601.125</v>
      </c>
      <c r="B224">
        <v>0</v>
      </c>
      <c r="F224" s="2">
        <f t="shared" si="3"/>
        <v>0.44305555555555504</v>
      </c>
      <c r="G224">
        <f ca="1">(OFFSET($B$37,(ROW(254:254)-36)/60,0)*52+OFFSET($B$38,(ROW(255:255)-37)/60,0)*8)/60</f>
        <v>2.1179999999999999</v>
      </c>
      <c r="H224">
        <f ca="1">(OFFSET($B$61,(ROW(278:278)-61)/60,0)*52+OFFSET($B$62,(ROW(279:279)-62)/60,0)*8)/60</f>
        <v>2.1253333333333333</v>
      </c>
    </row>
    <row r="225" spans="1:8" x14ac:dyDescent="0.3">
      <c r="A225" s="1">
        <v>44601.166666666664</v>
      </c>
      <c r="B225">
        <v>0</v>
      </c>
      <c r="F225" s="2">
        <f t="shared" si="3"/>
        <v>0.44374999999999948</v>
      </c>
      <c r="G225">
        <f ca="1">(OFFSET($B$37,(ROW(255:255)-36)/60,0)*51+OFFSET($B$38,(ROW(256:256)-37)/60,0)*9)/60</f>
        <v>2.1214999999999997</v>
      </c>
      <c r="H225">
        <f ca="1">(OFFSET($B$61,(ROW(279:279)-61)/60,0)*51+OFFSET($B$62,(ROW(280:280)-62)/60,0)*9)/60</f>
        <v>2.1285000000000003</v>
      </c>
    </row>
    <row r="226" spans="1:8" x14ac:dyDescent="0.3">
      <c r="A226" s="1">
        <v>44601.208333333336</v>
      </c>
      <c r="B226">
        <v>0</v>
      </c>
      <c r="F226" s="2">
        <f t="shared" si="3"/>
        <v>0.44444444444444392</v>
      </c>
      <c r="G226">
        <f ca="1">(OFFSET($B$37,(ROW(256:256)-36)/60,0)*50+OFFSET($B$38,(ROW(257:257)-37)/60,0)*10)/60</f>
        <v>2.125</v>
      </c>
      <c r="H226">
        <f ca="1">(OFFSET($B$61,(ROW(280:280)-61)/60,0)*50+OFFSET($B$62,(ROW(281:281)-62)/60,0)*10)/60</f>
        <v>2.1316666666666668</v>
      </c>
    </row>
    <row r="227" spans="1:8" x14ac:dyDescent="0.3">
      <c r="A227" s="1">
        <v>44601.25</v>
      </c>
      <c r="B227">
        <v>0</v>
      </c>
      <c r="F227" s="2">
        <f t="shared" si="3"/>
        <v>0.44513888888888836</v>
      </c>
      <c r="G227">
        <f ca="1">(OFFSET($B$37,(ROW(257:257)-36)/60,0)*49+OFFSET($B$38,(ROW(258:258)-37)/60,0)*11)/60</f>
        <v>2.1284999999999998</v>
      </c>
      <c r="H227">
        <f ca="1">(OFFSET($B$61,(ROW(281:281)-61)/60,0)*49+OFFSET($B$62,(ROW(282:282)-62)/60,0)*11)/60</f>
        <v>2.1348333333333334</v>
      </c>
    </row>
    <row r="228" spans="1:8" x14ac:dyDescent="0.3">
      <c r="A228" s="1">
        <v>44601.291666666664</v>
      </c>
      <c r="B228">
        <v>0.02</v>
      </c>
      <c r="F228" s="2">
        <f t="shared" si="3"/>
        <v>0.4458333333333328</v>
      </c>
      <c r="G228">
        <f ca="1">(OFFSET($B$37,(ROW(258:258)-36)/60,0)*48+OFFSET($B$38,(ROW(259:259)-37)/60,0)*12)/60</f>
        <v>2.1319999999999997</v>
      </c>
      <c r="H228">
        <f ca="1">(OFFSET($B$61,(ROW(282:282)-61)/60,0)*48+OFFSET($B$62,(ROW(283:283)-62)/60,0)*12)/60</f>
        <v>2.1379999999999999</v>
      </c>
    </row>
    <row r="229" spans="1:8" x14ac:dyDescent="0.3">
      <c r="A229" s="1">
        <v>44601.333333333336</v>
      </c>
      <c r="B229">
        <v>0.43</v>
      </c>
      <c r="F229" s="2">
        <f t="shared" si="3"/>
        <v>0.44652777777777725</v>
      </c>
      <c r="G229">
        <f ca="1">(OFFSET($B$37,(ROW(259:259)-36)/60,0)*47+OFFSET($B$38,(ROW(260:260)-37)/60,0)*13)/60</f>
        <v>2.1355</v>
      </c>
      <c r="H229">
        <f ca="1">(OFFSET($B$61,(ROW(283:283)-61)/60,0)*47+OFFSET($B$62,(ROW(284:284)-62)/60,0)*13)/60</f>
        <v>2.1411666666666664</v>
      </c>
    </row>
    <row r="230" spans="1:8" x14ac:dyDescent="0.3">
      <c r="A230" s="1">
        <v>44601.375</v>
      </c>
      <c r="B230">
        <v>1.2</v>
      </c>
      <c r="F230" s="2">
        <f t="shared" si="3"/>
        <v>0.44722222222222169</v>
      </c>
      <c r="G230">
        <f ca="1">(OFFSET($B$37,(ROW(260:260)-36)/60,0)*46+OFFSET($B$38,(ROW(261:261)-37)/60,0)*14)/60</f>
        <v>2.1389999999999998</v>
      </c>
      <c r="H230">
        <f ca="1">(OFFSET($B$61,(ROW(284:284)-61)/60,0)*46+OFFSET($B$62,(ROW(285:285)-62)/60,0)*14)/60</f>
        <v>2.1443333333333339</v>
      </c>
    </row>
    <row r="231" spans="1:8" x14ac:dyDescent="0.3">
      <c r="A231" s="1">
        <v>44601.416666666664</v>
      </c>
      <c r="B231">
        <v>1.81</v>
      </c>
      <c r="F231" s="2">
        <f t="shared" si="3"/>
        <v>0.44791666666666613</v>
      </c>
      <c r="G231">
        <f ca="1">(OFFSET($B$37,(ROW(261:261)-36)/60,0)*45+OFFSET($B$38,(ROW(262:262)-37)/60,0)*15)/60</f>
        <v>2.1425000000000001</v>
      </c>
      <c r="H231">
        <f ca="1">(OFFSET($B$61,(ROW(285:285)-61)/60,0)*45+OFFSET($B$62,(ROW(286:286)-62)/60,0)*15)/60</f>
        <v>2.1475</v>
      </c>
    </row>
    <row r="232" spans="1:8" x14ac:dyDescent="0.3">
      <c r="A232" s="1">
        <v>44601.458333333336</v>
      </c>
      <c r="B232">
        <v>2.25</v>
      </c>
      <c r="F232" s="2">
        <f t="shared" si="3"/>
        <v>0.44861111111111057</v>
      </c>
      <c r="G232">
        <f ca="1">(OFFSET($B$37,(ROW(262:262)-36)/60,0)*44+OFFSET($B$38,(ROW(263:263)-37)/60,0)*16)/60</f>
        <v>2.1459999999999999</v>
      </c>
      <c r="H232">
        <f ca="1">(OFFSET($B$61,(ROW(286:286)-61)/60,0)*44+OFFSET($B$62,(ROW(287:287)-62)/60,0)*16)/60</f>
        <v>2.1506666666666669</v>
      </c>
    </row>
    <row r="233" spans="1:8" x14ac:dyDescent="0.3">
      <c r="A233" s="1">
        <v>44601.5</v>
      </c>
      <c r="B233">
        <v>2.46</v>
      </c>
      <c r="F233" s="2">
        <f t="shared" si="3"/>
        <v>0.44930555555555501</v>
      </c>
      <c r="G233">
        <f ca="1">(OFFSET($B$37,(ROW(263:263)-36)/60,0)*43+OFFSET($B$38,(ROW(264:264)-37)/60,0)*17)/60</f>
        <v>2.1494999999999993</v>
      </c>
      <c r="H233">
        <f ca="1">(OFFSET($B$61,(ROW(287:287)-61)/60,0)*43+OFFSET($B$62,(ROW(288:288)-62)/60,0)*17)/60</f>
        <v>2.153833333333333</v>
      </c>
    </row>
    <row r="234" spans="1:8" x14ac:dyDescent="0.3">
      <c r="A234" s="1">
        <v>44601.541666666664</v>
      </c>
      <c r="B234">
        <v>2.42</v>
      </c>
      <c r="F234" s="2">
        <f t="shared" si="3"/>
        <v>0.44999999999999946</v>
      </c>
      <c r="G234">
        <f ca="1">(OFFSET($B$37,(ROW(264:264)-36)/60,0)*42+OFFSET($B$38,(ROW(265:265)-37)/60,0)*18)/60</f>
        <v>2.153</v>
      </c>
      <c r="H234">
        <f ca="1">(OFFSET($B$61,(ROW(288:288)-61)/60,0)*42+OFFSET($B$62,(ROW(289:289)-62)/60,0)*18)/60</f>
        <v>2.1570000000000005</v>
      </c>
    </row>
    <row r="235" spans="1:8" x14ac:dyDescent="0.3">
      <c r="A235" s="1">
        <v>44601.583333333336</v>
      </c>
      <c r="B235">
        <v>2.14</v>
      </c>
      <c r="F235" s="2">
        <f t="shared" si="3"/>
        <v>0.4506944444444439</v>
      </c>
      <c r="G235">
        <f ca="1">(OFFSET($B$37,(ROW(265:265)-36)/60,0)*41+OFFSET($B$38,(ROW(266:266)-37)/60,0)*19)/60</f>
        <v>2.1564999999999999</v>
      </c>
      <c r="H235">
        <f ca="1">(OFFSET($B$61,(ROW(289:289)-61)/60,0)*41+OFFSET($B$62,(ROW(290:290)-62)/60,0)*19)/60</f>
        <v>2.160166666666667</v>
      </c>
    </row>
    <row r="236" spans="1:8" x14ac:dyDescent="0.3">
      <c r="A236" s="1">
        <v>44601.625</v>
      </c>
      <c r="B236">
        <v>1.59</v>
      </c>
      <c r="F236" s="2">
        <f t="shared" si="3"/>
        <v>0.45138888888888834</v>
      </c>
      <c r="G236">
        <f ca="1">(OFFSET($B$37,(ROW(266:266)-36)/60,0)*40+OFFSET($B$38,(ROW(267:267)-37)/60,0)*20)/60</f>
        <v>2.1599999999999997</v>
      </c>
      <c r="H236">
        <f ca="1">(OFFSET($B$61,(ROW(290:290)-61)/60,0)*40+OFFSET($B$62,(ROW(291:291)-62)/60,0)*20)/60</f>
        <v>2.1633333333333336</v>
      </c>
    </row>
    <row r="237" spans="1:8" x14ac:dyDescent="0.3">
      <c r="A237" s="1">
        <v>44601.666666666664</v>
      </c>
      <c r="B237">
        <v>0.93</v>
      </c>
      <c r="F237" s="2">
        <f t="shared" si="3"/>
        <v>0.45208333333333278</v>
      </c>
      <c r="G237">
        <f ca="1">(OFFSET($B$37,(ROW(267:267)-36)/60,0)*39+OFFSET($B$38,(ROW(268:268)-37)/60,0)*21)/60</f>
        <v>2.1635</v>
      </c>
      <c r="H237">
        <f ca="1">(OFFSET($B$61,(ROW(291:291)-61)/60,0)*39+OFFSET($B$62,(ROW(292:292)-62)/60,0)*21)/60</f>
        <v>2.1665000000000001</v>
      </c>
    </row>
    <row r="238" spans="1:8" x14ac:dyDescent="0.3">
      <c r="A238" s="1">
        <v>44601.708333333336</v>
      </c>
      <c r="B238">
        <v>0.25</v>
      </c>
      <c r="F238" s="2">
        <f t="shared" si="3"/>
        <v>0.45277777777777722</v>
      </c>
      <c r="G238">
        <f ca="1">(OFFSET($B$37,(ROW(268:268)-36)/60,0)*38+OFFSET($B$38,(ROW(269:269)-37)/60,0)*22)/60</f>
        <v>2.1669999999999998</v>
      </c>
      <c r="H238">
        <f ca="1">(OFFSET($B$61,(ROW(292:292)-61)/60,0)*38+OFFSET($B$62,(ROW(293:293)-62)/60,0)*22)/60</f>
        <v>2.1696666666666666</v>
      </c>
    </row>
    <row r="239" spans="1:8" x14ac:dyDescent="0.3">
      <c r="A239" s="1">
        <v>44601.75</v>
      </c>
      <c r="B239">
        <v>0.01</v>
      </c>
      <c r="F239" s="2">
        <f t="shared" si="3"/>
        <v>0.45347222222222167</v>
      </c>
      <c r="G239">
        <f ca="1">(OFFSET($B$37,(ROW(269:269)-36)/60,0)*37+OFFSET($B$38,(ROW(270:270)-37)/60,0)*23)/60</f>
        <v>2.1704999999999997</v>
      </c>
      <c r="H239">
        <f ca="1">(OFFSET($B$61,(ROW(293:293)-61)/60,0)*37+OFFSET($B$62,(ROW(294:294)-62)/60,0)*23)/60</f>
        <v>2.1728333333333336</v>
      </c>
    </row>
    <row r="240" spans="1:8" x14ac:dyDescent="0.3">
      <c r="A240" s="1">
        <v>44601.791666666664</v>
      </c>
      <c r="B240">
        <v>0</v>
      </c>
      <c r="F240" s="2">
        <f t="shared" si="3"/>
        <v>0.45416666666666611</v>
      </c>
      <c r="G240">
        <f ca="1">(OFFSET($B$37,(ROW(270:270)-36)/60,0)*36+OFFSET($B$38,(ROW(271:271)-37)/60,0)*24)/60</f>
        <v>2.1739999999999999</v>
      </c>
      <c r="H240">
        <f ca="1">(OFFSET($B$61,(ROW(294:294)-61)/60,0)*36+OFFSET($B$62,(ROW(295:295)-62)/60,0)*24)/60</f>
        <v>2.1760000000000002</v>
      </c>
    </row>
    <row r="241" spans="1:8" x14ac:dyDescent="0.3">
      <c r="A241" s="1">
        <v>44601.833333333336</v>
      </c>
      <c r="B241">
        <v>0</v>
      </c>
      <c r="F241" s="2">
        <f t="shared" si="3"/>
        <v>0.45486111111111055</v>
      </c>
      <c r="G241">
        <f ca="1">(OFFSET($B$37,(ROW(271:271)-36)/60,0)*35+OFFSET($B$38,(ROW(272:272)-37)/60,0)*25)/60</f>
        <v>2.1774999999999998</v>
      </c>
      <c r="H241">
        <f ca="1">(OFFSET($B$61,(ROW(295:295)-61)/60,0)*35+OFFSET($B$62,(ROW(296:296)-62)/60,0)*25)/60</f>
        <v>2.1791666666666667</v>
      </c>
    </row>
    <row r="242" spans="1:8" x14ac:dyDescent="0.3">
      <c r="A242" s="1">
        <v>44601.875</v>
      </c>
      <c r="B242">
        <v>0</v>
      </c>
      <c r="F242" s="2">
        <f t="shared" si="3"/>
        <v>0.45555555555555499</v>
      </c>
      <c r="G242">
        <f ca="1">(OFFSET($B$37,(ROW(272:272)-36)/60,0)*34+OFFSET($B$38,(ROW(273:273)-37)/60,0)*26)/60</f>
        <v>2.181</v>
      </c>
      <c r="H242">
        <f ca="1">(OFFSET($B$61,(ROW(296:296)-61)/60,0)*34+OFFSET($B$62,(ROW(297:297)-62)/60,0)*26)/60</f>
        <v>2.1823333333333332</v>
      </c>
    </row>
    <row r="243" spans="1:8" x14ac:dyDescent="0.3">
      <c r="A243" s="1">
        <v>44601.916666666664</v>
      </c>
      <c r="B243">
        <v>0</v>
      </c>
      <c r="F243" s="2">
        <f t="shared" si="3"/>
        <v>0.45624999999999943</v>
      </c>
      <c r="G243">
        <f ca="1">(OFFSET($B$37,(ROW(273:273)-36)/60,0)*33+OFFSET($B$38,(ROW(274:274)-37)/60,0)*27)/60</f>
        <v>2.1844999999999999</v>
      </c>
      <c r="H243">
        <f ca="1">(OFFSET($B$61,(ROW(297:297)-61)/60,0)*33+OFFSET($B$62,(ROW(298:298)-62)/60,0)*27)/60</f>
        <v>2.1854999999999998</v>
      </c>
    </row>
    <row r="244" spans="1:8" x14ac:dyDescent="0.3">
      <c r="A244" s="1">
        <v>44601.958333333336</v>
      </c>
      <c r="B244">
        <v>0</v>
      </c>
      <c r="F244" s="2">
        <f t="shared" si="3"/>
        <v>0.45694444444444388</v>
      </c>
      <c r="G244">
        <f ca="1">(OFFSET($B$37,(ROW(274:274)-36)/60,0)*32+OFFSET($B$38,(ROW(275:275)-37)/60,0)*28)/60</f>
        <v>2.1879999999999997</v>
      </c>
      <c r="H244">
        <f ca="1">(OFFSET($B$61,(ROW(298:298)-61)/60,0)*32+OFFSET($B$62,(ROW(299:299)-62)/60,0)*28)/60</f>
        <v>2.1886666666666668</v>
      </c>
    </row>
    <row r="245" spans="1:8" x14ac:dyDescent="0.3">
      <c r="A245" s="1">
        <v>44602</v>
      </c>
      <c r="B245">
        <v>0</v>
      </c>
      <c r="F245" s="2">
        <f t="shared" si="3"/>
        <v>0.45763888888888832</v>
      </c>
      <c r="G245">
        <f ca="1">(OFFSET($B$37,(ROW(275:275)-36)/60,0)*31+OFFSET($B$38,(ROW(276:276)-37)/60,0)*29)/60</f>
        <v>2.1914999999999996</v>
      </c>
      <c r="H245">
        <f ca="1">(OFFSET($B$61,(ROW(299:299)-61)/60,0)*31+OFFSET($B$62,(ROW(300:300)-62)/60,0)*29)/60</f>
        <v>2.1918333333333333</v>
      </c>
    </row>
    <row r="246" spans="1:8" x14ac:dyDescent="0.3">
      <c r="A246" s="1">
        <v>44602.041666666664</v>
      </c>
      <c r="B246">
        <v>0</v>
      </c>
      <c r="F246" s="2">
        <f t="shared" si="3"/>
        <v>0.45833333333333276</v>
      </c>
      <c r="G246">
        <f ca="1">(OFFSET($B$36,(ROW(276:276)-36)/60,0)*30+OFFSET($B$37,(ROW(277:277)-37)/60,0)*30)/60</f>
        <v>2.1949999999999998</v>
      </c>
      <c r="H246">
        <f ca="1">(OFFSET($B$60,(ROW(300:300)-60)/60,0)*30+OFFSET($B$61,(ROW(301:301)-61)/60,0)*30)/60</f>
        <v>2.1949999999999998</v>
      </c>
    </row>
    <row r="247" spans="1:8" x14ac:dyDescent="0.3">
      <c r="A247" s="1">
        <v>44602.083333333336</v>
      </c>
      <c r="B247">
        <v>0</v>
      </c>
      <c r="F247" s="2">
        <f t="shared" si="3"/>
        <v>0.4590277777777772</v>
      </c>
      <c r="G247">
        <f ca="1">(OFFSET($B$36,(ROW(277:277)-36)/60,0)*29+OFFSET($B$37,(ROW(278:278)-37)/60,0)*31)/60</f>
        <v>2.1985000000000001</v>
      </c>
      <c r="H247">
        <f ca="1">(OFFSET($B$60,(ROW(301:301)-60)/60,0)*29+OFFSET($B$61,(ROW(302:302)-61)/60,0)*31)/60</f>
        <v>2.1981666666666664</v>
      </c>
    </row>
    <row r="248" spans="1:8" x14ac:dyDescent="0.3">
      <c r="A248" s="1">
        <v>44602.125</v>
      </c>
      <c r="B248">
        <v>0</v>
      </c>
      <c r="F248" s="2">
        <f t="shared" si="3"/>
        <v>0.45972222222222164</v>
      </c>
      <c r="G248">
        <f ca="1">(OFFSET($B$36,(ROW(278:278)-36)/60,0)*28+OFFSET($B$37,(ROW(279:279)-37)/60,0)*32)/60</f>
        <v>2.202</v>
      </c>
      <c r="H248">
        <f ca="1">(OFFSET($B$60,(ROW(302:302)-60)/60,0)*28+OFFSET($B$61,(ROW(303:303)-61)/60,0)*32)/60</f>
        <v>2.2013333333333334</v>
      </c>
    </row>
    <row r="249" spans="1:8" x14ac:dyDescent="0.3">
      <c r="A249" s="1">
        <v>44602.166666666664</v>
      </c>
      <c r="B249">
        <v>0</v>
      </c>
      <c r="F249" s="2">
        <f t="shared" si="3"/>
        <v>0.46041666666666609</v>
      </c>
      <c r="G249">
        <f ca="1">(OFFSET($B$36,(ROW(279:279)-36)/60,0)*27+OFFSET($B$37,(ROW(280:280)-37)/60,0)*33)/60</f>
        <v>2.2054999999999998</v>
      </c>
      <c r="H249">
        <f ca="1">(OFFSET($B$60,(ROW(303:303)-60)/60,0)*27+OFFSET($B$61,(ROW(304:304)-61)/60,0)*33)/60</f>
        <v>2.2045000000000003</v>
      </c>
    </row>
    <row r="250" spans="1:8" x14ac:dyDescent="0.3">
      <c r="A250" s="1">
        <v>44602.208333333336</v>
      </c>
      <c r="B250">
        <v>0</v>
      </c>
      <c r="F250" s="2">
        <f t="shared" si="3"/>
        <v>0.46111111111111053</v>
      </c>
      <c r="G250">
        <f ca="1">(OFFSET($B$36,(ROW(280:280)-36)/60,0)*26+OFFSET($B$37,(ROW(281:281)-37)/60,0)*34)/60</f>
        <v>2.2090000000000001</v>
      </c>
      <c r="H250">
        <f ca="1">(OFFSET($B$60,(ROW(304:304)-60)/60,0)*26+OFFSET($B$61,(ROW(305:305)-61)/60,0)*34)/60</f>
        <v>2.2076666666666669</v>
      </c>
    </row>
    <row r="251" spans="1:8" x14ac:dyDescent="0.3">
      <c r="A251" s="1">
        <v>44602.25</v>
      </c>
      <c r="B251">
        <v>0</v>
      </c>
      <c r="F251" s="2">
        <f t="shared" si="3"/>
        <v>0.46180555555555497</v>
      </c>
      <c r="G251">
        <f ca="1">(OFFSET($B$36,(ROW(281:281)-36)/60,0)*25+OFFSET($B$37,(ROW(282:282)-37)/60,0)*35)/60</f>
        <v>2.2124999999999999</v>
      </c>
      <c r="H251">
        <f ca="1">(OFFSET($B$60,(ROW(305:305)-60)/60,0)*25+OFFSET($B$61,(ROW(306:306)-61)/60,0)*35)/60</f>
        <v>2.2108333333333334</v>
      </c>
    </row>
    <row r="252" spans="1:8" x14ac:dyDescent="0.3">
      <c r="A252" s="1">
        <v>44602.291666666664</v>
      </c>
      <c r="B252">
        <v>0</v>
      </c>
      <c r="F252" s="2">
        <f t="shared" si="3"/>
        <v>0.46249999999999941</v>
      </c>
      <c r="G252">
        <f ca="1">(OFFSET($B$36,(ROW(282:282)-36)/60,0)*24+OFFSET($B$37,(ROW(283:283)-37)/60,0)*36)/60</f>
        <v>2.2159999999999997</v>
      </c>
      <c r="H252">
        <f ca="1">(OFFSET($B$60,(ROW(306:306)-60)/60,0)*24+OFFSET($B$61,(ROW(307:307)-61)/60,0)*36)/60</f>
        <v>2.214</v>
      </c>
    </row>
    <row r="253" spans="1:8" x14ac:dyDescent="0.3">
      <c r="A253" s="1">
        <v>44602.333333333336</v>
      </c>
      <c r="B253">
        <v>0.04</v>
      </c>
      <c r="F253" s="2">
        <f t="shared" si="3"/>
        <v>0.46319444444444385</v>
      </c>
      <c r="G253">
        <f ca="1">(OFFSET($B$36,(ROW(283:283)-36)/60,0)*23+OFFSET($B$37,(ROW(284:284)-37)/60,0)*37)/60</f>
        <v>2.2194999999999996</v>
      </c>
      <c r="H253">
        <f ca="1">(OFFSET($B$60,(ROW(307:307)-60)/60,0)*23+OFFSET($B$61,(ROW(308:308)-61)/60,0)*37)/60</f>
        <v>2.2171666666666665</v>
      </c>
    </row>
    <row r="254" spans="1:8" x14ac:dyDescent="0.3">
      <c r="A254" s="1">
        <v>44602.375</v>
      </c>
      <c r="B254">
        <v>0.15</v>
      </c>
      <c r="F254" s="2">
        <f t="shared" si="3"/>
        <v>0.4638888888888883</v>
      </c>
      <c r="G254">
        <f ca="1">(OFFSET($B$36,(ROW(284:284)-36)/60,0)*22+OFFSET($B$37,(ROW(285:285)-37)/60,0)*38)/60</f>
        <v>2.2229999999999999</v>
      </c>
      <c r="H254">
        <f ca="1">(OFFSET($B$60,(ROW(308:308)-60)/60,0)*22+OFFSET($B$61,(ROW(309:309)-61)/60,0)*38)/60</f>
        <v>2.2203333333333335</v>
      </c>
    </row>
    <row r="255" spans="1:8" x14ac:dyDescent="0.3">
      <c r="A255" s="1">
        <v>44602.416666666664</v>
      </c>
      <c r="B255">
        <v>0.28000000000000003</v>
      </c>
      <c r="F255" s="2">
        <f t="shared" si="3"/>
        <v>0.46458333333333274</v>
      </c>
      <c r="G255">
        <f ca="1">(OFFSET($B$36,(ROW(285:285)-36)/60,0)*21+OFFSET($B$37,(ROW(286:286)-37)/60,0)*39)/60</f>
        <v>2.2264999999999997</v>
      </c>
      <c r="H255">
        <f ca="1">(OFFSET($B$60,(ROW(309:309)-60)/60,0)*21+OFFSET($B$61,(ROW(310:310)-61)/60,0)*39)/60</f>
        <v>2.2235</v>
      </c>
    </row>
    <row r="256" spans="1:8" x14ac:dyDescent="0.3">
      <c r="A256" s="1">
        <v>44602.458333333336</v>
      </c>
      <c r="B256">
        <v>0.31</v>
      </c>
      <c r="F256" s="2">
        <f t="shared" si="3"/>
        <v>0.46527777777777718</v>
      </c>
      <c r="G256">
        <f ca="1">(OFFSET($B$36,(ROW(286:286)-36)/60,0)*20+OFFSET($B$37,(ROW(287:287)-37)/60,0)*40)/60</f>
        <v>2.23</v>
      </c>
      <c r="H256">
        <f ca="1">(OFFSET($B$60,(ROW(310:310)-60)/60,0)*20+OFFSET($B$61,(ROW(311:311)-61)/60,0)*40)/60</f>
        <v>2.2266666666666666</v>
      </c>
    </row>
    <row r="257" spans="1:8" x14ac:dyDescent="0.3">
      <c r="A257" s="1">
        <v>44602.5</v>
      </c>
      <c r="B257">
        <v>0.26</v>
      </c>
      <c r="F257" s="2">
        <f t="shared" si="3"/>
        <v>0.46597222222222162</v>
      </c>
      <c r="G257">
        <f ca="1">(OFFSET($B$36,(ROW(287:287)-36)/60,0)*19+OFFSET($B$37,(ROW(288:288)-37)/60,0)*41)/60</f>
        <v>2.2334999999999998</v>
      </c>
      <c r="H257">
        <f ca="1">(OFFSET($B$60,(ROW(311:311)-60)/60,0)*19+OFFSET($B$61,(ROW(312:312)-61)/60,0)*41)/60</f>
        <v>2.2298333333333331</v>
      </c>
    </row>
    <row r="258" spans="1:8" x14ac:dyDescent="0.3">
      <c r="A258" s="1">
        <v>44602.541666666664</v>
      </c>
      <c r="B258">
        <v>0.28999999999999998</v>
      </c>
      <c r="F258" s="2">
        <f t="shared" si="3"/>
        <v>0.46666666666666606</v>
      </c>
      <c r="G258">
        <f ca="1">(OFFSET($B$36,(ROW(288:288)-36)/60,0)*18+OFFSET($B$37,(ROW(289:289)-37)/60,0)*42)/60</f>
        <v>2.2370000000000001</v>
      </c>
      <c r="H258">
        <f ca="1">(OFFSET($B$60,(ROW(312:312)-60)/60,0)*18+OFFSET($B$61,(ROW(313:313)-61)/60,0)*42)/60</f>
        <v>2.2330000000000001</v>
      </c>
    </row>
    <row r="259" spans="1:8" x14ac:dyDescent="0.3">
      <c r="A259" s="1">
        <v>44602.583333333336</v>
      </c>
      <c r="B259">
        <v>0.19</v>
      </c>
      <c r="F259" s="2">
        <f t="shared" si="3"/>
        <v>0.46736111111111051</v>
      </c>
      <c r="G259">
        <f ca="1">(OFFSET($B$36,(ROW(289:289)-36)/60,0)*17+OFFSET($B$37,(ROW(290:290)-37)/60,0)*43)/60</f>
        <v>2.2404999999999999</v>
      </c>
      <c r="H259">
        <f ca="1">(OFFSET($B$60,(ROW(313:313)-60)/60,0)*17+OFFSET($B$61,(ROW(314:314)-61)/60,0)*43)/60</f>
        <v>2.2361666666666671</v>
      </c>
    </row>
    <row r="260" spans="1:8" x14ac:dyDescent="0.3">
      <c r="A260" s="1">
        <v>44602.625</v>
      </c>
      <c r="B260">
        <v>0.13</v>
      </c>
      <c r="F260" s="2">
        <f t="shared" si="3"/>
        <v>0.46805555555555495</v>
      </c>
      <c r="G260">
        <f ca="1">(OFFSET($B$36,(ROW(290:290)-36)/60,0)*16+OFFSET($B$37,(ROW(291:291)-37)/60,0)*44)/60</f>
        <v>2.2439999999999998</v>
      </c>
      <c r="H260">
        <f ca="1">(OFFSET($B$60,(ROW(314:314)-60)/60,0)*16+OFFSET($B$61,(ROW(315:315)-61)/60,0)*44)/60</f>
        <v>2.2393333333333336</v>
      </c>
    </row>
    <row r="261" spans="1:8" x14ac:dyDescent="0.3">
      <c r="A261" s="1">
        <v>44602.666666666664</v>
      </c>
      <c r="B261">
        <v>7.0000000000000007E-2</v>
      </c>
      <c r="F261" s="2">
        <f t="shared" si="3"/>
        <v>0.46874999999999939</v>
      </c>
      <c r="G261">
        <f ca="1">(OFFSET($B$36,(ROW(291:291)-36)/60,0)*15+OFFSET($B$37,(ROW(292:292)-37)/60,0)*45)/60</f>
        <v>2.2475000000000001</v>
      </c>
      <c r="H261">
        <f ca="1">(OFFSET($B$60,(ROW(315:315)-60)/60,0)*15+OFFSET($B$61,(ROW(316:316)-61)/60,0)*45)/60</f>
        <v>2.2425000000000002</v>
      </c>
    </row>
    <row r="262" spans="1:8" x14ac:dyDescent="0.3">
      <c r="A262" s="1">
        <v>44602.708333333336</v>
      </c>
      <c r="B262">
        <v>0.02</v>
      </c>
      <c r="F262" s="2">
        <f t="shared" si="3"/>
        <v>0.46944444444444383</v>
      </c>
      <c r="G262">
        <f ca="1">(OFFSET($B$36,(ROW(292:292)-36)/60,0)*14+OFFSET($B$37,(ROW(293:293)-37)/60,0)*46)/60</f>
        <v>2.2509999999999999</v>
      </c>
      <c r="H262">
        <f ca="1">(OFFSET($B$60,(ROW(316:316)-60)/60,0)*14+OFFSET($B$61,(ROW(317:317)-61)/60,0)*44)/60</f>
        <v>2.1693333333333333</v>
      </c>
    </row>
    <row r="263" spans="1:8" x14ac:dyDescent="0.3">
      <c r="A263" s="1">
        <v>44602.75</v>
      </c>
      <c r="B263">
        <v>0</v>
      </c>
      <c r="F263" s="2">
        <f t="shared" si="3"/>
        <v>0.47013888888888827</v>
      </c>
      <c r="G263">
        <f ca="1">(OFFSET($B$36,(ROW(293:293)-36)/60,0)*13+OFFSET($B$37,(ROW(294:294)-37)/60,0)*47)/60</f>
        <v>2.2544999999999997</v>
      </c>
      <c r="H263">
        <f ca="1">(OFFSET($B$60,(ROW(317:317)-60)/60,0)*13+OFFSET($B$61,(ROW(318:318)-61)/60,0)*47)/60</f>
        <v>2.2488333333333332</v>
      </c>
    </row>
    <row r="264" spans="1:8" x14ac:dyDescent="0.3">
      <c r="A264" s="1">
        <v>44602.791666666664</v>
      </c>
      <c r="B264">
        <v>0</v>
      </c>
      <c r="F264" s="2">
        <f t="shared" ref="F264:F327" si="4">F263+TIME(0,1,0)</f>
        <v>0.47083333333333272</v>
      </c>
      <c r="G264">
        <f ca="1">(OFFSET($B$36,(ROW(294:294)-36)/60,0)*12+OFFSET($B$37,(ROW(295:295)-37)/60,0)*48)/60</f>
        <v>2.258</v>
      </c>
      <c r="H264">
        <f ca="1">(OFFSET($B$60,(ROW(318:318)-60)/60,0)*12+OFFSET($B$61,(ROW(319:319)-61)/60,0)*48)/60</f>
        <v>2.2520000000000002</v>
      </c>
    </row>
    <row r="265" spans="1:8" x14ac:dyDescent="0.3">
      <c r="A265" s="1">
        <v>44602.833333333336</v>
      </c>
      <c r="B265">
        <v>0</v>
      </c>
      <c r="F265" s="2">
        <f t="shared" si="4"/>
        <v>0.47152777777777716</v>
      </c>
      <c r="G265">
        <f ca="1">(OFFSET($B$36,(ROW(295:295)-36)/60,0)*11+OFFSET($B$37,(ROW(296:296)-37)/60,0)*49)/60</f>
        <v>2.2614999999999998</v>
      </c>
      <c r="H265">
        <f ca="1">(OFFSET($B$60,(ROW(319:319)-60)/60,0)*11+OFFSET($B$61,(ROW(320:320)-61)/60,0)*49)/60</f>
        <v>2.2551666666666668</v>
      </c>
    </row>
    <row r="266" spans="1:8" x14ac:dyDescent="0.3">
      <c r="A266" s="1">
        <v>44602.875</v>
      </c>
      <c r="B266">
        <v>0</v>
      </c>
      <c r="F266" s="2">
        <f t="shared" si="4"/>
        <v>0.4722222222222216</v>
      </c>
      <c r="G266">
        <f ca="1">(OFFSET($B$36,(ROW(296:296)-36)/60,0)*10+OFFSET($B$37,(ROW(297:297)-37)/60,0)*50)/60</f>
        <v>2.2649999999999997</v>
      </c>
      <c r="H266">
        <f ca="1">(OFFSET($B$60,(ROW(320:320)-60)/60,0)*10+OFFSET($B$61,(ROW(321:321)-61)/60,0)*50)/60</f>
        <v>2.2583333333333333</v>
      </c>
    </row>
    <row r="267" spans="1:8" x14ac:dyDescent="0.3">
      <c r="A267" s="1">
        <v>44602.916666666664</v>
      </c>
      <c r="B267">
        <v>0</v>
      </c>
      <c r="F267" s="2">
        <f t="shared" si="4"/>
        <v>0.47291666666666604</v>
      </c>
      <c r="G267">
        <f ca="1">(OFFSET($B$36,(ROW(297:297)-36)/60,0)*9+OFFSET($B$37,(ROW(298:298)-37)/60,0)*51)/60</f>
        <v>2.2685</v>
      </c>
      <c r="H267">
        <f ca="1">(OFFSET($B$60,(ROW(321:321)-60)/60,0)*9+OFFSET($B$61,(ROW(322:322)-61)/60,0)*51)/60</f>
        <v>2.2614999999999998</v>
      </c>
    </row>
    <row r="268" spans="1:8" x14ac:dyDescent="0.3">
      <c r="A268" s="1">
        <v>44602.958333333336</v>
      </c>
      <c r="B268">
        <v>0</v>
      </c>
      <c r="F268" s="2">
        <f t="shared" si="4"/>
        <v>0.47361111111111048</v>
      </c>
      <c r="G268">
        <f ca="1">(OFFSET($B$36,(ROW(298:298)-36)/60,0)*8+OFFSET($B$37,(ROW(299:299)-37)/60,0)*52)/60</f>
        <v>2.2719999999999998</v>
      </c>
      <c r="H268">
        <f ca="1">(OFFSET($B$60,(ROW(322:322)-60)/60,0)*8+OFFSET($B$61,(ROW(323:323)-61)/60,0)*52)/60</f>
        <v>2.2646666666666664</v>
      </c>
    </row>
    <row r="269" spans="1:8" x14ac:dyDescent="0.3">
      <c r="A269" s="1">
        <v>44603</v>
      </c>
      <c r="B269">
        <v>0</v>
      </c>
      <c r="F269" s="2">
        <f t="shared" si="4"/>
        <v>0.47430555555555493</v>
      </c>
      <c r="G269">
        <f ca="1">(OFFSET($B$36,(ROW(299:299)-36)/60,0)*7+OFFSET($B$37,(ROW(300:300)-37)/60,0)*53)/60</f>
        <v>2.2755000000000001</v>
      </c>
      <c r="H269">
        <f ca="1">(OFFSET($B$60,(ROW(323:323)-60)/60,0)*7+OFFSET($B$61,(ROW(324:324)-61)/60,0)*53)/60</f>
        <v>2.2678333333333334</v>
      </c>
    </row>
    <row r="270" spans="1:8" x14ac:dyDescent="0.3">
      <c r="A270" s="1">
        <v>44603.041666666664</v>
      </c>
      <c r="B270">
        <v>0</v>
      </c>
      <c r="F270" s="2">
        <f t="shared" si="4"/>
        <v>0.47499999999999937</v>
      </c>
      <c r="G270">
        <f ca="1">(OFFSET($B$36,(ROW(300:300)-36)/60,0)*6+OFFSET($B$37,(ROW(301:301)-37)/60,0)*54)/60</f>
        <v>2.2789999999999995</v>
      </c>
      <c r="H270">
        <f ca="1">(OFFSET($B$60,(ROW(324:324)-60)/60,0)*6+OFFSET($B$61,(ROW(325:325)-61)/60,0)*54)/60</f>
        <v>2.2709999999999999</v>
      </c>
    </row>
    <row r="271" spans="1:8" x14ac:dyDescent="0.3">
      <c r="A271" s="1">
        <v>44603.083333333336</v>
      </c>
      <c r="B271">
        <v>0</v>
      </c>
      <c r="F271" s="2">
        <f t="shared" si="4"/>
        <v>0.47569444444444381</v>
      </c>
      <c r="G271">
        <f ca="1">(OFFSET($B$36,(ROW(301:301)-36)/60,0)*5+OFFSET($B$37,(ROW(302:302)-37)/60,0)*55)/60</f>
        <v>2.2824999999999998</v>
      </c>
      <c r="H271">
        <f ca="1">(OFFSET($B$60,(ROW(325:325)-60)/60,0)*5+OFFSET($B$61,(ROW(326:326)-61)/60,0)*55)/60</f>
        <v>2.2741666666666664</v>
      </c>
    </row>
    <row r="272" spans="1:8" x14ac:dyDescent="0.3">
      <c r="A272" s="1">
        <v>44603.125</v>
      </c>
      <c r="B272">
        <v>0</v>
      </c>
      <c r="F272" s="2">
        <f t="shared" si="4"/>
        <v>0.47638888888888825</v>
      </c>
      <c r="G272">
        <f ca="1">(OFFSET($B$36,(ROW(302:302)-36)/60,0)*4+OFFSET($B$37,(ROW(303:303)-37)/60,0)*56)/60</f>
        <v>2.2859999999999996</v>
      </c>
      <c r="H272">
        <f ca="1">(OFFSET($B$60,(ROW(326:326)-60)/60,0)*4+OFFSET($B$61,(ROW(327:327)-61)/60,0)*56)/60</f>
        <v>2.2773333333333334</v>
      </c>
    </row>
    <row r="273" spans="1:8" x14ac:dyDescent="0.3">
      <c r="A273" s="1">
        <v>44603.166666666664</v>
      </c>
      <c r="B273">
        <v>0</v>
      </c>
      <c r="F273" s="2">
        <f t="shared" si="4"/>
        <v>0.47708333333333269</v>
      </c>
      <c r="G273">
        <f ca="1">(OFFSET($B$36,(ROW(303:303)-36)/60,0)*3+OFFSET($B$37,(ROW(304:304)-37)/60,0)*57)/60</f>
        <v>2.2894999999999999</v>
      </c>
      <c r="H273">
        <f ca="1">(OFFSET($B$60,(ROW(327:327)-60)/60,0)*3+OFFSET($B$61,(ROW(328:328)-61)/60,0)*57)/60</f>
        <v>2.2805000000000004</v>
      </c>
    </row>
    <row r="274" spans="1:8" x14ac:dyDescent="0.3">
      <c r="A274" s="1">
        <v>44603.208333333336</v>
      </c>
      <c r="B274">
        <v>0</v>
      </c>
      <c r="F274" s="2">
        <f t="shared" si="4"/>
        <v>0.47777777777777714</v>
      </c>
      <c r="G274">
        <f ca="1">(OFFSET($B$36,(ROW(304:304)-36)/60,0)*2+OFFSET($B$37,(ROW(305:305)-37)/60,0)*58)/60</f>
        <v>2.2929999999999997</v>
      </c>
      <c r="H274">
        <f ca="1">(OFFSET($B$60,(ROW(328:328)-60)/60,0)*2+OFFSET($B$61,(ROW(329:329)-61)/60,0)*58)/60</f>
        <v>2.2836666666666665</v>
      </c>
    </row>
    <row r="275" spans="1:8" x14ac:dyDescent="0.3">
      <c r="A275" s="1">
        <v>44603.25</v>
      </c>
      <c r="B275">
        <v>0</v>
      </c>
      <c r="F275" s="2">
        <f t="shared" si="4"/>
        <v>0.47847222222222158</v>
      </c>
      <c r="G275">
        <f ca="1">(OFFSET($B$36,(ROW(305:305)-36)/60,0)*1+OFFSET($B$37,(ROW(306:306)-37)/60,0)*59)/60</f>
        <v>2.2965</v>
      </c>
      <c r="H275">
        <f ca="1">(OFFSET($B$60,(ROW(329:329)-60)/60,0)*1+OFFSET($B$61,(ROW(330:330)-61)/60,0)*59)/60</f>
        <v>2.2868333333333335</v>
      </c>
    </row>
    <row r="276" spans="1:8" x14ac:dyDescent="0.3">
      <c r="A276" s="1">
        <v>44603.291666666664</v>
      </c>
      <c r="B276">
        <v>0.02</v>
      </c>
      <c r="F276" s="2">
        <f t="shared" si="4"/>
        <v>0.47916666666666602</v>
      </c>
      <c r="G276">
        <f ca="1">(OFFSET($B$36,(ROW(306:306)-36)/60,0)*0+OFFSET($B$37,(ROW(307:307)-37)/60,0)*60)/60</f>
        <v>2.2999999999999998</v>
      </c>
      <c r="H276">
        <f ca="1">(OFFSET($B$60,(ROW(330:330)-60)/60,0)*0+OFFSET($B$61,(ROW(331:331)-61)/60,0)*60)/60</f>
        <v>2.29</v>
      </c>
    </row>
    <row r="277" spans="1:8" x14ac:dyDescent="0.3">
      <c r="A277" s="1">
        <v>44603.333333333336</v>
      </c>
      <c r="B277">
        <v>0.28000000000000003</v>
      </c>
      <c r="F277" s="2">
        <f t="shared" si="4"/>
        <v>0.47986111111111046</v>
      </c>
      <c r="G277">
        <f ca="1">(OFFSET($B$37,(ROW(307:307)-36)/60,0)*59+OFFSET($B$38,(ROW(308:308)-37)/60,0)*1)/60</f>
        <v>2.2991666666666664</v>
      </c>
      <c r="H277">
        <f ca="1">(OFFSET($B$61,(ROW(331:331)-61)/60,0)*58+OFFSET($B$62,(ROW(332:332)-62)/60,0)*2)/60</f>
        <v>2.289333333333333</v>
      </c>
    </row>
    <row r="278" spans="1:8" x14ac:dyDescent="0.3">
      <c r="A278" s="1">
        <v>44603.375</v>
      </c>
      <c r="B278">
        <v>1.1399999999999999</v>
      </c>
      <c r="F278" s="2">
        <f t="shared" si="4"/>
        <v>0.4805555555555549</v>
      </c>
      <c r="G278">
        <f ca="1">(OFFSET($B$37,(ROW(308:308)-36)/60,0)*58+OFFSET($B$38,(ROW(309:309)-37)/60,0)*2)/60</f>
        <v>2.2983333333333329</v>
      </c>
      <c r="H278">
        <f ca="1">(OFFSET($B$61,(ROW(332:332)-61)/60,0)*59+OFFSET($B$62,(ROW(333:333)-62)/60,0)*1)/60</f>
        <v>2.2896666666666672</v>
      </c>
    </row>
    <row r="279" spans="1:8" x14ac:dyDescent="0.3">
      <c r="A279" s="1">
        <v>44603.416666666664</v>
      </c>
      <c r="B279">
        <v>1.8</v>
      </c>
      <c r="F279" s="2">
        <f t="shared" si="4"/>
        <v>0.48124999999999934</v>
      </c>
      <c r="G279">
        <f ca="1">(OFFSET($B$37,(ROW(309:309)-36)/60,0)*57+OFFSET($B$38,(ROW(310:310)-37)/60,0)*3)/60</f>
        <v>2.2974999999999999</v>
      </c>
      <c r="H279">
        <f ca="1">(OFFSET($B$61,(ROW(333:333)-61)/60,0)*57+OFFSET($B$62,(ROW(334:334)-62)/60,0)*3)/60</f>
        <v>2.2890000000000001</v>
      </c>
    </row>
    <row r="280" spans="1:8" x14ac:dyDescent="0.3">
      <c r="A280" s="1">
        <v>44603.458333333336</v>
      </c>
      <c r="B280">
        <v>2.25</v>
      </c>
      <c r="F280" s="2">
        <f t="shared" si="4"/>
        <v>0.48194444444444379</v>
      </c>
      <c r="G280">
        <f ca="1">(OFFSET($B$37,(ROW(310:310)-36)/60,0)*56+OFFSET($B$38,(ROW(311:311)-37)/60,0)*4)/60</f>
        <v>2.2966666666666664</v>
      </c>
      <c r="H280">
        <f ca="1">(OFFSET($B$61,(ROW(334:334)-61)/60,0)*56+OFFSET($B$62,(ROW(335:335)-62)/60,0)*4)/60</f>
        <v>2.2886666666666668</v>
      </c>
    </row>
    <row r="281" spans="1:8" x14ac:dyDescent="0.3">
      <c r="A281" s="1">
        <v>44603.5</v>
      </c>
      <c r="B281">
        <v>2.46</v>
      </c>
      <c r="F281" s="2">
        <f t="shared" si="4"/>
        <v>0.48263888888888823</v>
      </c>
      <c r="G281">
        <f ca="1">(OFFSET($B$37,(ROW(311:311)-36)/60,0)*55+OFFSET($B$38,(ROW(312:312)-37)/60,0)*5)/60</f>
        <v>2.2958333333333334</v>
      </c>
      <c r="H281">
        <f ca="1">(OFFSET($B$61,(ROW(335:335)-61)/60,0)*55+OFFSET($B$62,(ROW(336:336)-62)/60,0)*5)/60</f>
        <v>2.2883333333333336</v>
      </c>
    </row>
    <row r="282" spans="1:8" x14ac:dyDescent="0.3">
      <c r="A282" s="1">
        <v>44603.541666666664</v>
      </c>
      <c r="B282">
        <v>2.44</v>
      </c>
      <c r="F282" s="2">
        <f t="shared" si="4"/>
        <v>0.48333333333333267</v>
      </c>
      <c r="G282">
        <f ca="1">(OFFSET($B$37,(ROW(312:312)-36)/60,0)*54+OFFSET($B$38,(ROW(313:313)-37)/60,0)*6)/60</f>
        <v>2.2949999999999999</v>
      </c>
      <c r="H282">
        <f ca="1">(OFFSET($B$61,(ROW(336:336)-61)/60,0)*54+OFFSET($B$62,(ROW(337:337)-62)/60,0)*6)/60</f>
        <v>2.2879999999999998</v>
      </c>
    </row>
    <row r="283" spans="1:8" x14ac:dyDescent="0.3">
      <c r="A283" s="1">
        <v>44603.583333333336</v>
      </c>
      <c r="B283">
        <v>2.1800000000000002</v>
      </c>
      <c r="F283" s="2">
        <f t="shared" si="4"/>
        <v>0.48402777777777711</v>
      </c>
      <c r="G283">
        <f ca="1">(OFFSET($B$37,(ROW(313:313)-36)/60,0)*53+OFFSET($B$38,(ROW(314:314)-37)/60,0)*7)/60</f>
        <v>2.2941666666666665</v>
      </c>
      <c r="H283">
        <f ca="1">(OFFSET($B$61,(ROW(337:337)-61)/60,0)*53+OFFSET($B$62,(ROW(338:338)-62)/60,0)*7)/60</f>
        <v>2.2876666666666665</v>
      </c>
    </row>
    <row r="284" spans="1:8" x14ac:dyDescent="0.3">
      <c r="A284" s="1">
        <v>44603.625</v>
      </c>
      <c r="B284">
        <v>1.69</v>
      </c>
      <c r="F284" s="2">
        <f t="shared" si="4"/>
        <v>0.48472222222222155</v>
      </c>
      <c r="G284">
        <f ca="1">(OFFSET($B$37,(ROW(314:314)-36)/60,0)*52+OFFSET($B$38,(ROW(315:315)-37)/60,0)*8)/60</f>
        <v>2.2933333333333334</v>
      </c>
      <c r="H284">
        <f ca="1">(OFFSET($B$61,(ROW(338:338)-61)/60,0)*52+OFFSET($B$62,(ROW(339:339)-62)/60,0)*8)/60</f>
        <v>2.2873333333333337</v>
      </c>
    </row>
    <row r="285" spans="1:8" x14ac:dyDescent="0.3">
      <c r="A285" s="1">
        <v>44603.666666666664</v>
      </c>
      <c r="B285">
        <v>0.77</v>
      </c>
      <c r="F285" s="2">
        <f t="shared" si="4"/>
        <v>0.485416666666666</v>
      </c>
      <c r="G285">
        <f ca="1">(OFFSET($B$37,(ROW(315:315)-36)/60,0)*51+OFFSET($B$38,(ROW(316:316)-37)/60,0)*9)/60</f>
        <v>2.2925</v>
      </c>
      <c r="H285">
        <f ca="1">(OFFSET($B$61,(ROW(339:339)-61)/60,0)*51+OFFSET($B$62,(ROW(340:340)-62)/60,0)*9)/60</f>
        <v>2.2869999999999999</v>
      </c>
    </row>
    <row r="286" spans="1:8" x14ac:dyDescent="0.3">
      <c r="A286" s="1">
        <v>44603.708333333336</v>
      </c>
      <c r="B286">
        <v>0.38</v>
      </c>
      <c r="F286" s="2">
        <f t="shared" si="4"/>
        <v>0.48611111111111044</v>
      </c>
      <c r="G286">
        <f ca="1">(OFFSET($B$37,(ROW(316:316)-36)/60,0)*50+OFFSET($B$38,(ROW(317:317)-37)/60,0)*10)/60</f>
        <v>2.2916666666666665</v>
      </c>
      <c r="H286">
        <f ca="1">(OFFSET($B$61,(ROW(340:340)-61)/60,0)*50+OFFSET($B$62,(ROW(341:341)-62)/60,0)*10)/60</f>
        <v>2.2866666666666666</v>
      </c>
    </row>
    <row r="287" spans="1:8" x14ac:dyDescent="0.3">
      <c r="A287" s="1">
        <v>44603.75</v>
      </c>
      <c r="B287">
        <v>0.01</v>
      </c>
      <c r="F287" s="2">
        <f t="shared" si="4"/>
        <v>0.48680555555555488</v>
      </c>
      <c r="G287">
        <f ca="1">(OFFSET($B$37,(ROW(317:317)-36)/60,0)*49+OFFSET($B$38,(ROW(318:318)-37)/60,0)*11)/60</f>
        <v>2.2908333333333331</v>
      </c>
      <c r="H287">
        <f ca="1">(OFFSET($B$61,(ROW(341:341)-61)/60,0)*49+OFFSET($B$62,(ROW(342:342)-62)/60,0)*11)/60</f>
        <v>2.2863333333333333</v>
      </c>
    </row>
    <row r="288" spans="1:8" x14ac:dyDescent="0.3">
      <c r="A288" s="1">
        <v>44603.791666666664</v>
      </c>
      <c r="B288">
        <v>0</v>
      </c>
      <c r="F288" s="2">
        <f t="shared" si="4"/>
        <v>0.48749999999999932</v>
      </c>
      <c r="G288">
        <f ca="1">(OFFSET($B$37,(ROW(318:318)-36)/60,0)*48+OFFSET($B$38,(ROW(319:319)-37)/60,0)*12)/60</f>
        <v>2.2899999999999996</v>
      </c>
      <c r="H288">
        <f ca="1">(OFFSET($B$61,(ROW(342:342)-61)/60,0)*48+OFFSET($B$62,(ROW(343:343)-62)/60,0)*12)/60</f>
        <v>2.286</v>
      </c>
    </row>
    <row r="289" spans="1:8" x14ac:dyDescent="0.3">
      <c r="A289" s="1">
        <v>44603.833333333336</v>
      </c>
      <c r="B289">
        <v>0</v>
      </c>
      <c r="F289" s="2">
        <f t="shared" si="4"/>
        <v>0.48819444444444376</v>
      </c>
      <c r="G289">
        <f ca="1">(OFFSET($B$37,(ROW(319:319)-36)/60,0)*47+OFFSET($B$38,(ROW(320:320)-37)/60,0)*13)/60</f>
        <v>2.2891666666666666</v>
      </c>
      <c r="H289">
        <f ca="1">(OFFSET($B$61,(ROW(343:343)-61)/60,0)*47+OFFSET($B$62,(ROW(344:344)-62)/60,0)*13)/60</f>
        <v>2.2856666666666663</v>
      </c>
    </row>
    <row r="290" spans="1:8" x14ac:dyDescent="0.3">
      <c r="A290" s="1">
        <v>44603.875</v>
      </c>
      <c r="B290">
        <v>0</v>
      </c>
      <c r="F290" s="2">
        <f t="shared" si="4"/>
        <v>0.48888888888888821</v>
      </c>
      <c r="G290">
        <f ca="1">(OFFSET($B$37,(ROW(320:320)-36)/60,0)*46+OFFSET($B$38,(ROW(321:321)-37)/60,0)*14)/60</f>
        <v>2.2883333333333336</v>
      </c>
      <c r="H290">
        <f ca="1">(OFFSET($B$61,(ROW(344:344)-61)/60,0)*46+OFFSET($B$62,(ROW(345:345)-62)/60,0)*14)/60</f>
        <v>2.2853333333333334</v>
      </c>
    </row>
    <row r="291" spans="1:8" x14ac:dyDescent="0.3">
      <c r="A291" s="1">
        <v>44603.916666666664</v>
      </c>
      <c r="B291">
        <v>0</v>
      </c>
      <c r="F291" s="2">
        <f t="shared" si="4"/>
        <v>0.48958333333333265</v>
      </c>
      <c r="G291">
        <f ca="1">(OFFSET($B$37,(ROW(321:321)-36)/60,0)*45+OFFSET($B$38,(ROW(322:322)-37)/60,0)*15)/60</f>
        <v>2.2875000000000001</v>
      </c>
      <c r="H291">
        <f ca="1">(OFFSET($B$61,(ROW(345:345)-61)/60,0)*45+OFFSET($B$62,(ROW(346:346)-62)/60,0)*15)/60</f>
        <v>2.2849999999999997</v>
      </c>
    </row>
    <row r="292" spans="1:8" x14ac:dyDescent="0.3">
      <c r="A292" s="1">
        <v>44603.958333333336</v>
      </c>
      <c r="B292">
        <v>0</v>
      </c>
      <c r="F292" s="2">
        <f t="shared" si="4"/>
        <v>0.49027777777777709</v>
      </c>
      <c r="G292">
        <f ca="1">(OFFSET($B$37,(ROW(322:322)-36)/60,0)*44+OFFSET($B$38,(ROW(323:323)-37)/60,0)*16)/60</f>
        <v>2.2866666666666666</v>
      </c>
      <c r="H292">
        <f ca="1">(OFFSET($B$61,(ROW(346:346)-61)/60,0)*44+OFFSET($B$62,(ROW(347:347)-62)/60,0)*16)/60</f>
        <v>2.2846666666666668</v>
      </c>
    </row>
    <row r="293" spans="1:8" x14ac:dyDescent="0.3">
      <c r="A293" s="1">
        <v>44604</v>
      </c>
      <c r="B293">
        <v>0</v>
      </c>
      <c r="F293" s="2">
        <f t="shared" si="4"/>
        <v>0.49097222222222153</v>
      </c>
      <c r="G293">
        <f ca="1">(OFFSET($B$37,(ROW(323:323)-36)/60,0)*43+OFFSET($B$38,(ROW(324:324)-37)/60,0)*17)/60</f>
        <v>2.2858333333333332</v>
      </c>
      <c r="H293">
        <f ca="1">(OFFSET($B$61,(ROW(347:347)-61)/60,0)*43+OFFSET($B$62,(ROW(348:348)-62)/60,0)*17)/60</f>
        <v>2.2843333333333335</v>
      </c>
    </row>
    <row r="294" spans="1:8" x14ac:dyDescent="0.3">
      <c r="A294" s="1">
        <v>44604.041666666664</v>
      </c>
      <c r="B294">
        <v>0</v>
      </c>
      <c r="F294" s="2">
        <f t="shared" si="4"/>
        <v>0.49166666666666597</v>
      </c>
      <c r="G294">
        <f ca="1">(OFFSET($B$37,(ROW(324:324)-36)/60,0)*42+OFFSET($B$38,(ROW(325:325)-37)/60,0)*18)/60</f>
        <v>2.2849999999999997</v>
      </c>
      <c r="H294">
        <f ca="1">(OFFSET($B$61,(ROW(348:348)-61)/60,0)*42+OFFSET($B$62,(ROW(349:349)-62)/60,0)*18)/60</f>
        <v>2.2840000000000003</v>
      </c>
    </row>
    <row r="295" spans="1:8" x14ac:dyDescent="0.3">
      <c r="A295" s="1">
        <v>44604.083333333336</v>
      </c>
      <c r="B295">
        <v>0</v>
      </c>
      <c r="F295" s="2">
        <f t="shared" si="4"/>
        <v>0.49236111111111042</v>
      </c>
      <c r="G295">
        <f ca="1">(OFFSET($B$37,(ROW(325:325)-36)/60,0)*41+OFFSET($B$38,(ROW(326:326)-37)/60,0)*19)/60</f>
        <v>2.2841666666666667</v>
      </c>
      <c r="H295">
        <f ca="1">(OFFSET($B$61,(ROW(349:349)-61)/60,0)*41+OFFSET($B$62,(ROW(350:350)-62)/60,0)*19)/60</f>
        <v>2.283666666666667</v>
      </c>
    </row>
    <row r="296" spans="1:8" x14ac:dyDescent="0.3">
      <c r="A296" s="1">
        <v>44604.125</v>
      </c>
      <c r="B296">
        <v>0</v>
      </c>
      <c r="F296" s="2">
        <f t="shared" si="4"/>
        <v>0.49305555555555486</v>
      </c>
      <c r="G296">
        <f ca="1">(OFFSET($B$37,(ROW(326:326)-36)/60,0)*40+OFFSET($B$38,(ROW(327:327)-37)/60,0)*20)/60</f>
        <v>2.2833333333333332</v>
      </c>
      <c r="H296">
        <f ca="1">(OFFSET($B$61,(ROW(350:350)-61)/60,0)*40+OFFSET($B$62,(ROW(351:351)-62)/60,0)*20)/60</f>
        <v>2.2833333333333332</v>
      </c>
    </row>
    <row r="297" spans="1:8" x14ac:dyDescent="0.3">
      <c r="A297" s="1">
        <v>44604.166666666664</v>
      </c>
      <c r="B297">
        <v>0</v>
      </c>
      <c r="F297" s="2">
        <f t="shared" si="4"/>
        <v>0.4937499999999993</v>
      </c>
      <c r="G297">
        <f ca="1">(OFFSET($B$37,(ROW(327:327)-36)/60,0)*39+OFFSET($B$38,(ROW(328:328)-37)/60,0)*21)/60</f>
        <v>2.2824999999999998</v>
      </c>
      <c r="H297">
        <f ca="1">(OFFSET($B$61,(ROW(351:351)-61)/60,0)*39+OFFSET($B$62,(ROW(352:352)-62)/60,0)*21)/60</f>
        <v>2.2830000000000004</v>
      </c>
    </row>
    <row r="298" spans="1:8" x14ac:dyDescent="0.3">
      <c r="A298" s="1">
        <v>44604.208333333336</v>
      </c>
      <c r="B298">
        <v>0</v>
      </c>
      <c r="F298" s="2">
        <f t="shared" si="4"/>
        <v>0.49444444444444374</v>
      </c>
      <c r="G298">
        <f ca="1">(OFFSET($B$37,(ROW(328:328)-36)/60,0)*38+OFFSET($B$38,(ROW(329:329)-37)/60,0)*22)/60</f>
        <v>2.2816666666666663</v>
      </c>
      <c r="H298">
        <f ca="1">(OFFSET($B$61,(ROW(352:352)-61)/60,0)*38+OFFSET($B$62,(ROW(353:353)-62)/60,0)*22)/60</f>
        <v>2.2826666666666662</v>
      </c>
    </row>
    <row r="299" spans="1:8" x14ac:dyDescent="0.3">
      <c r="A299" s="1">
        <v>44604.25</v>
      </c>
      <c r="B299">
        <v>0</v>
      </c>
      <c r="F299" s="2">
        <f t="shared" si="4"/>
        <v>0.49513888888888818</v>
      </c>
      <c r="G299">
        <f ca="1">(OFFSET($B$37,(ROW(329:329)-36)/60,0)*37+OFFSET($B$38,(ROW(330:330)-37)/60,0)*23)/60</f>
        <v>2.2808333333333333</v>
      </c>
      <c r="H299">
        <f ca="1">(OFFSET($B$61,(ROW(353:353)-61)/60,0)*37+OFFSET($B$62,(ROW(354:354)-62)/60,0)*23)/60</f>
        <v>2.2823333333333333</v>
      </c>
    </row>
    <row r="300" spans="1:8" x14ac:dyDescent="0.3">
      <c r="A300" s="1">
        <v>44604.291666666664</v>
      </c>
      <c r="B300">
        <v>0.04</v>
      </c>
      <c r="F300" s="2">
        <f t="shared" si="4"/>
        <v>0.49583333333333263</v>
      </c>
      <c r="G300">
        <f ca="1">(OFFSET($B$37,(ROW(330:330)-36)/60,0)*36+OFFSET($B$38,(ROW(331:331)-37)/60,0)*24)/60</f>
        <v>2.2800000000000002</v>
      </c>
      <c r="H300">
        <f ca="1">(OFFSET($B$61,(ROW(354:354)-61)/60,0)*36+OFFSET($B$62,(ROW(355:355)-62)/60,0)*24)/60</f>
        <v>2.2820000000000005</v>
      </c>
    </row>
    <row r="301" spans="1:8" x14ac:dyDescent="0.3">
      <c r="A301" s="1">
        <v>44604.333333333336</v>
      </c>
      <c r="B301">
        <v>0.38</v>
      </c>
      <c r="F301" s="2">
        <f t="shared" si="4"/>
        <v>0.49652777777777707</v>
      </c>
      <c r="G301">
        <f ca="1">(OFFSET($B$37,(ROW(331:331)-36)/60,0)*35+OFFSET($B$38,(ROW(332:332)-37)/60,0)*25)/60</f>
        <v>2.2791666666666668</v>
      </c>
      <c r="H301">
        <f ca="1">(OFFSET($B$61,(ROW(355:355)-61)/60,0)*35+OFFSET($B$62,(ROW(356:356)-62)/60,0)*25)/60</f>
        <v>2.2816666666666667</v>
      </c>
    </row>
    <row r="302" spans="1:8" x14ac:dyDescent="0.3">
      <c r="A302" s="1">
        <v>44604.375</v>
      </c>
      <c r="B302">
        <v>1.1100000000000001</v>
      </c>
      <c r="F302" s="2">
        <f t="shared" si="4"/>
        <v>0.49722222222222151</v>
      </c>
      <c r="G302">
        <f ca="1">(OFFSET($B$37,(ROW(332:332)-36)/60,0)*34+OFFSET($B$38,(ROW(333:333)-37)/60,0)*26)/60</f>
        <v>2.2783333333333333</v>
      </c>
      <c r="H302">
        <f ca="1">(OFFSET($B$61,(ROW(356:356)-61)/60,0)*34+OFFSET($B$62,(ROW(357:357)-62)/60,0)*26)/60</f>
        <v>2.2813333333333334</v>
      </c>
    </row>
    <row r="303" spans="1:8" x14ac:dyDescent="0.3">
      <c r="A303" s="1">
        <v>44604.416666666664</v>
      </c>
      <c r="B303">
        <v>1.61</v>
      </c>
      <c r="F303" s="2">
        <f t="shared" si="4"/>
        <v>0.49791666666666595</v>
      </c>
      <c r="G303">
        <f ca="1">(OFFSET($B$37,(ROW(333:333)-36)/60,0)*33+OFFSET($B$38,(ROW(334:334)-37)/60,0)*27)/60</f>
        <v>2.2774999999999994</v>
      </c>
      <c r="H303">
        <f ca="1">(OFFSET($B$61,(ROW(357:357)-61)/60,0)*33+OFFSET($B$62,(ROW(358:358)-62)/60,0)*27)/60</f>
        <v>2.2810000000000001</v>
      </c>
    </row>
    <row r="304" spans="1:8" x14ac:dyDescent="0.3">
      <c r="A304" s="1">
        <v>44604.458333333336</v>
      </c>
      <c r="B304">
        <v>2.2599999999999998</v>
      </c>
      <c r="F304" s="2">
        <f t="shared" si="4"/>
        <v>0.49861111111111039</v>
      </c>
      <c r="G304">
        <f ca="1">(OFFSET($B$37,(ROW(334:334)-36)/60,0)*32+OFFSET($B$38,(ROW(335:335)-37)/60,0)*28)/60</f>
        <v>2.2766666666666664</v>
      </c>
      <c r="H304">
        <f ca="1">(OFFSET($B$61,(ROW(358:358)-61)/60,0)*32+OFFSET($B$62,(ROW(359:359)-62)/60,0)*28)/60</f>
        <v>2.2806666666666668</v>
      </c>
    </row>
    <row r="305" spans="1:8" x14ac:dyDescent="0.3">
      <c r="A305" s="1">
        <v>44604.5</v>
      </c>
      <c r="B305">
        <v>2.4900000000000002</v>
      </c>
      <c r="F305" s="2">
        <f t="shared" si="4"/>
        <v>0.49930555555555484</v>
      </c>
      <c r="G305">
        <f ca="1">(OFFSET($B$37,(ROW(335:335)-36)/60,0)*31+OFFSET($B$38,(ROW(336:336)-37)/60,0)*29)/60</f>
        <v>2.2758333333333334</v>
      </c>
      <c r="H305">
        <f ca="1">(OFFSET($B$61,(ROW(359:359)-61)/60,0)*31+OFFSET($B$62,(ROW(360:360)-62)/60,0)*29)/60</f>
        <v>2.2803333333333331</v>
      </c>
    </row>
    <row r="306" spans="1:8" x14ac:dyDescent="0.3">
      <c r="A306" s="1">
        <v>44604.541666666664</v>
      </c>
      <c r="B306">
        <v>2.0499999999999998</v>
      </c>
      <c r="F306" s="2">
        <f t="shared" si="4"/>
        <v>0.49999999999999928</v>
      </c>
      <c r="G306">
        <f ca="1">(OFFSET($B$36,(ROW(336:336)-36)/60,0)*30+OFFSET($B$37,(ROW(337:337)-37)/60,0)*30)/60</f>
        <v>2.2749999999999999</v>
      </c>
      <c r="H306">
        <f ca="1">(OFFSET($B$60,(ROW(360:360)-60)/60,0)*30+OFFSET($B$61,(ROW(361:361)-61)/60,0)*30)/60</f>
        <v>2.2800000000000002</v>
      </c>
    </row>
    <row r="307" spans="1:8" x14ac:dyDescent="0.3">
      <c r="A307" s="1">
        <v>44604.583333333336</v>
      </c>
      <c r="B307">
        <v>1.96</v>
      </c>
      <c r="F307" s="2">
        <f t="shared" si="4"/>
        <v>0.50069444444444378</v>
      </c>
      <c r="G307">
        <f ca="1">(OFFSET($B$36,(ROW(337:337)-36)/60,0)*29+OFFSET($B$37,(ROW(338:338)-37)/60,0)*31)/60</f>
        <v>2.2741666666666664</v>
      </c>
      <c r="H307">
        <f ca="1">(OFFSET($B$60,(ROW(361:361)-60)/60,0)*29+OFFSET($B$61,(ROW(362:362)-61)/60,0)*31)/60</f>
        <v>2.2796666666666665</v>
      </c>
    </row>
    <row r="308" spans="1:8" x14ac:dyDescent="0.3">
      <c r="A308" s="1">
        <v>44604.625</v>
      </c>
      <c r="B308">
        <v>1.54</v>
      </c>
      <c r="F308" s="2">
        <f t="shared" si="4"/>
        <v>0.50138888888888822</v>
      </c>
      <c r="G308">
        <f ca="1">(OFFSET($B$36,(ROW(338:338)-36)/60,0)*28+OFFSET($B$37,(ROW(339:339)-37)/60,0)*32)/60</f>
        <v>2.273333333333333</v>
      </c>
      <c r="H308">
        <f ca="1">(OFFSET($B$60,(ROW(362:362)-60)/60,0)*28+OFFSET($B$61,(ROW(363:363)-61)/60,0)*32)/60</f>
        <v>2.2793333333333332</v>
      </c>
    </row>
    <row r="309" spans="1:8" x14ac:dyDescent="0.3">
      <c r="A309" s="1">
        <v>44604.666666666664</v>
      </c>
      <c r="B309">
        <v>1.05</v>
      </c>
      <c r="F309" s="2">
        <f t="shared" si="4"/>
        <v>0.50208333333333266</v>
      </c>
      <c r="G309">
        <f ca="1">(OFFSET($B$36,(ROW(339:339)-36)/60,0)*27+OFFSET($B$37,(ROW(340:340)-37)/60,0)*33)/60</f>
        <v>2.2725</v>
      </c>
      <c r="H309">
        <f ca="1">(OFFSET($B$60,(ROW(363:363)-60)/60,0)*27+OFFSET($B$61,(ROW(364:364)-61)/60,0)*33)/60</f>
        <v>2.2790000000000004</v>
      </c>
    </row>
    <row r="310" spans="1:8" x14ac:dyDescent="0.3">
      <c r="A310" s="1">
        <v>44604.708333333336</v>
      </c>
      <c r="B310">
        <v>0.38</v>
      </c>
      <c r="F310" s="2">
        <f t="shared" si="4"/>
        <v>0.5027777777777771</v>
      </c>
      <c r="G310">
        <f ca="1">(OFFSET($B$36,(ROW(340:340)-36)/60,0)*26+OFFSET($B$37,(ROW(341:341)-37)/60,0)*34)/60</f>
        <v>2.2716666666666669</v>
      </c>
      <c r="H310">
        <f ca="1">(OFFSET($B$60,(ROW(364:364)-60)/60,0)*26+OFFSET($B$61,(ROW(365:365)-61)/60,0)*34)/60</f>
        <v>2.2786666666666666</v>
      </c>
    </row>
    <row r="311" spans="1:8" x14ac:dyDescent="0.3">
      <c r="A311" s="1">
        <v>44604.75</v>
      </c>
      <c r="B311">
        <v>0.01</v>
      </c>
      <c r="F311" s="2">
        <f t="shared" si="4"/>
        <v>0.50347222222222154</v>
      </c>
      <c r="G311">
        <f ca="1">(OFFSET($B$36,(ROW(341:341)-36)/60,0)*25+OFFSET($B$37,(ROW(342:342)-37)/60,0)*35)/60</f>
        <v>2.2708333333333335</v>
      </c>
      <c r="H311">
        <f ca="1">(OFFSET($B$60,(ROW(365:365)-60)/60,0)*25+OFFSET($B$61,(ROW(366:366)-61)/60,0)*35)/60</f>
        <v>2.2783333333333333</v>
      </c>
    </row>
    <row r="312" spans="1:8" x14ac:dyDescent="0.3">
      <c r="A312" s="1">
        <v>44604.791666666664</v>
      </c>
      <c r="B312">
        <v>0</v>
      </c>
      <c r="F312" s="2">
        <f t="shared" si="4"/>
        <v>0.50416666666666599</v>
      </c>
      <c r="G312">
        <f ca="1">(OFFSET($B$36,(ROW(342:342)-36)/60,0)*24+OFFSET($B$37,(ROW(343:343)-37)/60,0)*36)/60</f>
        <v>2.27</v>
      </c>
      <c r="H312">
        <f ca="1">(OFFSET($B$60,(ROW(366:366)-60)/60,0)*24+OFFSET($B$61,(ROW(367:367)-61)/60,0)*36)/60</f>
        <v>2.278</v>
      </c>
    </row>
    <row r="313" spans="1:8" x14ac:dyDescent="0.3">
      <c r="A313" s="1">
        <v>44604.833333333336</v>
      </c>
      <c r="B313">
        <v>0</v>
      </c>
      <c r="F313" s="2">
        <f t="shared" si="4"/>
        <v>0.50486111111111043</v>
      </c>
      <c r="G313">
        <f ca="1">(OFFSET($B$36,(ROW(343:343)-36)/60,0)*23+OFFSET($B$37,(ROW(344:344)-37)/60,0)*37)/60</f>
        <v>2.2691666666666666</v>
      </c>
      <c r="H313">
        <f ca="1">(OFFSET($B$60,(ROW(367:367)-60)/60,0)*23+OFFSET($B$61,(ROW(368:368)-61)/60,0)*37)/60</f>
        <v>2.2776666666666667</v>
      </c>
    </row>
    <row r="314" spans="1:8" x14ac:dyDescent="0.3">
      <c r="A314" s="1">
        <v>44604.875</v>
      </c>
      <c r="B314">
        <v>0</v>
      </c>
      <c r="F314" s="2">
        <f t="shared" si="4"/>
        <v>0.50555555555555487</v>
      </c>
      <c r="G314">
        <f ca="1">(OFFSET($B$36,(ROW(344:344)-36)/60,0)*22+OFFSET($B$37,(ROW(345:345)-37)/60,0)*38)/60</f>
        <v>2.2683333333333331</v>
      </c>
      <c r="H314">
        <f ca="1">(OFFSET($B$60,(ROW(368:368)-60)/60,0)*22+OFFSET($B$61,(ROW(369:369)-61)/60,0)*38)/60</f>
        <v>2.2773333333333334</v>
      </c>
    </row>
    <row r="315" spans="1:8" x14ac:dyDescent="0.3">
      <c r="A315" s="1">
        <v>44604.916666666664</v>
      </c>
      <c r="B315">
        <v>0</v>
      </c>
      <c r="F315" s="2">
        <f t="shared" si="4"/>
        <v>0.50624999999999931</v>
      </c>
      <c r="G315">
        <f ca="1">(OFFSET($B$36,(ROW(345:345)-36)/60,0)*21+OFFSET($B$37,(ROW(346:346)-37)/60,0)*39)/60</f>
        <v>2.2675000000000001</v>
      </c>
      <c r="H315">
        <f ca="1">(OFFSET($B$60,(ROW(369:369)-60)/60,0)*21+OFFSET($B$61,(ROW(370:370)-61)/60,0)*39)/60</f>
        <v>2.2770000000000001</v>
      </c>
    </row>
    <row r="316" spans="1:8" x14ac:dyDescent="0.3">
      <c r="A316" s="1">
        <v>44604.958333333336</v>
      </c>
      <c r="B316">
        <v>0</v>
      </c>
      <c r="F316" s="2">
        <f t="shared" si="4"/>
        <v>0.50694444444444375</v>
      </c>
      <c r="G316">
        <f ca="1">(OFFSET($B$36,(ROW(346:346)-36)/60,0)*20+OFFSET($B$37,(ROW(347:347)-37)/60,0)*40)/60</f>
        <v>2.2666666666666666</v>
      </c>
      <c r="H316">
        <f ca="1">(OFFSET($B$60,(ROW(370:370)-60)/60,0)*20+OFFSET($B$61,(ROW(371:371)-61)/60,0)*40)/60</f>
        <v>2.2766666666666664</v>
      </c>
    </row>
    <row r="317" spans="1:8" x14ac:dyDescent="0.3">
      <c r="A317" s="1">
        <v>44605</v>
      </c>
      <c r="B317">
        <v>0</v>
      </c>
      <c r="F317" s="2">
        <f t="shared" si="4"/>
        <v>0.5076388888888882</v>
      </c>
      <c r="G317">
        <f ca="1">(OFFSET($B$36,(ROW(347:347)-36)/60,0)*19+OFFSET($B$37,(ROW(348:348)-37)/60,0)*41)/60</f>
        <v>2.2658333333333331</v>
      </c>
      <c r="H317">
        <f ca="1">(OFFSET($B$60,(ROW(371:371)-60)/60,0)*19+OFFSET($B$61,(ROW(372:372)-61)/60,0)*41)/60</f>
        <v>2.2763333333333335</v>
      </c>
    </row>
    <row r="318" spans="1:8" x14ac:dyDescent="0.3">
      <c r="A318" s="1">
        <v>44605.041666666664</v>
      </c>
      <c r="B318">
        <v>0</v>
      </c>
      <c r="F318" s="2">
        <f t="shared" si="4"/>
        <v>0.50833333333333264</v>
      </c>
      <c r="G318">
        <f ca="1">(OFFSET($B$36,(ROW(348:348)-36)/60,0)*18+OFFSET($B$37,(ROW(349:349)-37)/60,0)*42)/60</f>
        <v>2.2650000000000001</v>
      </c>
      <c r="H318">
        <f ca="1">(OFFSET($B$60,(ROW(372:372)-60)/60,0)*18+OFFSET($B$61,(ROW(373:373)-61)/60,0)*42)/60</f>
        <v>2.2760000000000002</v>
      </c>
    </row>
    <row r="319" spans="1:8" x14ac:dyDescent="0.3">
      <c r="A319" s="1">
        <v>44605.083333333336</v>
      </c>
      <c r="B319">
        <v>0</v>
      </c>
      <c r="F319" s="2">
        <f t="shared" si="4"/>
        <v>0.50902777777777708</v>
      </c>
      <c r="G319">
        <f ca="1">(OFFSET($B$36,(ROW(349:349)-36)/60,0)*17+OFFSET($B$37,(ROW(350:350)-37)/60,0)*43)/60</f>
        <v>2.2641666666666667</v>
      </c>
      <c r="H319">
        <f ca="1">(OFFSET($B$60,(ROW(373:373)-60)/60,0)*17+OFFSET($B$61,(ROW(374:374)-61)/60,0)*43)/60</f>
        <v>2.2756666666666665</v>
      </c>
    </row>
    <row r="320" spans="1:8" x14ac:dyDescent="0.3">
      <c r="A320" s="1">
        <v>44605.125</v>
      </c>
      <c r="B320">
        <v>0</v>
      </c>
      <c r="F320" s="2">
        <f t="shared" si="4"/>
        <v>0.50972222222222152</v>
      </c>
      <c r="G320">
        <f ca="1">(OFFSET($B$36,(ROW(350:350)-36)/60,0)*16+OFFSET($B$37,(ROW(351:351)-37)/60,0)*44)/60</f>
        <v>2.2633333333333336</v>
      </c>
      <c r="H320">
        <f ca="1">(OFFSET($B$60,(ROW(374:374)-60)/60,0)*16+OFFSET($B$61,(ROW(375:375)-61)/60,0)*44)/60</f>
        <v>2.2753333333333332</v>
      </c>
    </row>
    <row r="321" spans="1:8" x14ac:dyDescent="0.3">
      <c r="A321" s="1">
        <v>44605.166666666664</v>
      </c>
      <c r="B321">
        <v>0</v>
      </c>
      <c r="F321" s="2">
        <f t="shared" si="4"/>
        <v>0.51041666666666596</v>
      </c>
      <c r="G321">
        <f ca="1">(OFFSET($B$36,(ROW(351:351)-36)/60,0)*15+OFFSET($B$37,(ROW(352:352)-37)/60,0)*45)/60</f>
        <v>2.2625000000000002</v>
      </c>
      <c r="H321">
        <f ca="1">(OFFSET($B$60,(ROW(375:375)-60)/60,0)*15+OFFSET($B$61,(ROW(376:376)-61)/60,0)*45)/60</f>
        <v>2.2749999999999999</v>
      </c>
    </row>
    <row r="322" spans="1:8" x14ac:dyDescent="0.3">
      <c r="A322" s="1">
        <v>44605.208333333336</v>
      </c>
      <c r="B322">
        <v>0</v>
      </c>
      <c r="F322" s="2">
        <f t="shared" si="4"/>
        <v>0.51111111111111041</v>
      </c>
      <c r="G322">
        <f ca="1">(OFFSET($B$36,(ROW(352:352)-36)/60,0)*14+OFFSET($B$37,(ROW(353:353)-37)/60,0)*46)/60</f>
        <v>2.2616666666666663</v>
      </c>
      <c r="H322">
        <f ca="1">(OFFSET($B$60,(ROW(376:376)-60)/60,0)*14+OFFSET($B$61,(ROW(377:377)-61)/60,0)*44)/60</f>
        <v>2.1989999999999998</v>
      </c>
    </row>
    <row r="323" spans="1:8" x14ac:dyDescent="0.3">
      <c r="A323" s="1">
        <v>44605.25</v>
      </c>
      <c r="B323">
        <v>0</v>
      </c>
      <c r="F323" s="2">
        <f t="shared" si="4"/>
        <v>0.51180555555555485</v>
      </c>
      <c r="G323">
        <f ca="1">(OFFSET($B$36,(ROW(353:353)-36)/60,0)*13+OFFSET($B$37,(ROW(354:354)-37)/60,0)*47)/60</f>
        <v>2.2608333333333333</v>
      </c>
      <c r="H323">
        <f ca="1">(OFFSET($B$60,(ROW(377:377)-60)/60,0)*13+OFFSET($B$61,(ROW(378:378)-61)/60,0)*47)/60</f>
        <v>2.2743333333333333</v>
      </c>
    </row>
    <row r="324" spans="1:8" x14ac:dyDescent="0.3">
      <c r="A324" s="1">
        <v>44605.291666666664</v>
      </c>
      <c r="B324">
        <v>0.04</v>
      </c>
      <c r="F324" s="2">
        <f t="shared" si="4"/>
        <v>0.51249999999999929</v>
      </c>
      <c r="G324">
        <f ca="1">(OFFSET($B$36,(ROW(354:354)-36)/60,0)*12+OFFSET($B$37,(ROW(355:355)-37)/60,0)*48)/60</f>
        <v>2.2599999999999998</v>
      </c>
      <c r="H324">
        <f ca="1">(OFFSET($B$60,(ROW(378:378)-60)/60,0)*12+OFFSET($B$61,(ROW(379:379)-61)/60,0)*48)/60</f>
        <v>2.274</v>
      </c>
    </row>
    <row r="325" spans="1:8" x14ac:dyDescent="0.3">
      <c r="A325" s="1">
        <v>44605.333333333336</v>
      </c>
      <c r="B325">
        <v>0.27</v>
      </c>
      <c r="F325" s="2">
        <f t="shared" si="4"/>
        <v>0.51319444444444373</v>
      </c>
      <c r="G325">
        <f ca="1">(OFFSET($B$36,(ROW(355:355)-36)/60,0)*11+OFFSET($B$37,(ROW(356:356)-37)/60,0)*49)/60</f>
        <v>2.2591666666666668</v>
      </c>
      <c r="H325">
        <f ca="1">(OFFSET($B$60,(ROW(379:379)-60)/60,0)*11+OFFSET($B$61,(ROW(380:380)-61)/60,0)*49)/60</f>
        <v>2.2736666666666667</v>
      </c>
    </row>
    <row r="326" spans="1:8" x14ac:dyDescent="0.3">
      <c r="A326" s="1">
        <v>44605.375</v>
      </c>
      <c r="B326">
        <v>0.43</v>
      </c>
      <c r="F326" s="2">
        <f t="shared" si="4"/>
        <v>0.51388888888888817</v>
      </c>
      <c r="G326">
        <f ca="1">(OFFSET($B$36,(ROW(356:356)-36)/60,0)*10+OFFSET($B$37,(ROW(357:357)-37)/60,0)*50)/60</f>
        <v>2.2583333333333333</v>
      </c>
      <c r="H326">
        <f ca="1">(OFFSET($B$60,(ROW(380:380)-60)/60,0)*10+OFFSET($B$61,(ROW(381:381)-61)/60,0)*50)/60</f>
        <v>2.2733333333333334</v>
      </c>
    </row>
    <row r="327" spans="1:8" x14ac:dyDescent="0.3">
      <c r="A327" s="1">
        <v>44605.416666666664</v>
      </c>
      <c r="B327">
        <v>0.35</v>
      </c>
      <c r="F327" s="2">
        <f t="shared" si="4"/>
        <v>0.51458333333333262</v>
      </c>
      <c r="G327">
        <f ca="1">(OFFSET($B$36,(ROW(357:357)-36)/60,0)*9+OFFSET($B$37,(ROW(358:358)-37)/60,0)*51)/60</f>
        <v>2.2574999999999998</v>
      </c>
      <c r="H327">
        <f ca="1">(OFFSET($B$60,(ROW(381:381)-60)/60,0)*9+OFFSET($B$61,(ROW(382:382)-61)/60,0)*51)/60</f>
        <v>2.2730000000000001</v>
      </c>
    </row>
    <row r="328" spans="1:8" x14ac:dyDescent="0.3">
      <c r="A328" s="1">
        <v>44605.458333333336</v>
      </c>
      <c r="B328">
        <v>0.36</v>
      </c>
      <c r="F328" s="2">
        <f t="shared" ref="F328:F391" si="5">F327+TIME(0,1,0)</f>
        <v>0.51527777777777706</v>
      </c>
      <c r="G328">
        <f ca="1">(OFFSET($B$36,(ROW(358:358)-36)/60,0)*8+OFFSET($B$37,(ROW(359:359)-37)/60,0)*52)/60</f>
        <v>2.2566666666666668</v>
      </c>
      <c r="H328">
        <f ca="1">(OFFSET($B$60,(ROW(382:382)-60)/60,0)*8+OFFSET($B$61,(ROW(383:383)-61)/60,0)*52)/60</f>
        <v>2.2726666666666668</v>
      </c>
    </row>
    <row r="329" spans="1:8" x14ac:dyDescent="0.3">
      <c r="A329" s="1">
        <v>44605.5</v>
      </c>
      <c r="B329">
        <v>0.25</v>
      </c>
      <c r="F329" s="2">
        <f t="shared" si="5"/>
        <v>0.5159722222222215</v>
      </c>
      <c r="G329">
        <f ca="1">(OFFSET($B$36,(ROW(359:359)-36)/60,0)*7+OFFSET($B$37,(ROW(360:360)-37)/60,0)*53)/60</f>
        <v>2.2558333333333334</v>
      </c>
      <c r="H329">
        <f ca="1">(OFFSET($B$60,(ROW(383:383)-60)/60,0)*7+OFFSET($B$61,(ROW(384:384)-61)/60,0)*53)/60</f>
        <v>2.2723333333333335</v>
      </c>
    </row>
    <row r="330" spans="1:8" x14ac:dyDescent="0.3">
      <c r="A330" s="1">
        <v>44605.541666666664</v>
      </c>
      <c r="B330">
        <v>0.33</v>
      </c>
      <c r="F330" s="2">
        <f t="shared" si="5"/>
        <v>0.51666666666666594</v>
      </c>
      <c r="G330">
        <f ca="1">(OFFSET($B$36,(ROW(360:360)-36)/60,0)*6+OFFSET($B$37,(ROW(361:361)-37)/60,0)*54)/60</f>
        <v>2.2550000000000003</v>
      </c>
      <c r="H330">
        <f ca="1">(OFFSET($B$60,(ROW(384:384)-60)/60,0)*6+OFFSET($B$61,(ROW(385:385)-61)/60,0)*54)/60</f>
        <v>2.2719999999999998</v>
      </c>
    </row>
    <row r="331" spans="1:8" x14ac:dyDescent="0.3">
      <c r="A331" s="1">
        <v>44605.583333333336</v>
      </c>
      <c r="B331">
        <v>0.32</v>
      </c>
      <c r="F331" s="2">
        <f t="shared" si="5"/>
        <v>0.51736111111111038</v>
      </c>
      <c r="G331">
        <f ca="1">(OFFSET($B$36,(ROW(361:361)-36)/60,0)*5+OFFSET($B$37,(ROW(362:362)-37)/60,0)*55)/60</f>
        <v>2.2541666666666669</v>
      </c>
      <c r="H331">
        <f ca="1">(OFFSET($B$60,(ROW(385:385)-60)/60,0)*5+OFFSET($B$61,(ROW(386:386)-61)/60,0)*55)/60</f>
        <v>2.2716666666666665</v>
      </c>
    </row>
    <row r="332" spans="1:8" x14ac:dyDescent="0.3">
      <c r="A332" s="1">
        <v>44605.625</v>
      </c>
      <c r="B332">
        <v>0.23</v>
      </c>
      <c r="F332" s="2">
        <f t="shared" si="5"/>
        <v>0.51805555555555483</v>
      </c>
      <c r="G332">
        <f ca="1">(OFFSET($B$36,(ROW(362:362)-36)/60,0)*4+OFFSET($B$37,(ROW(363:363)-37)/60,0)*56)/60</f>
        <v>2.253333333333333</v>
      </c>
      <c r="H332">
        <f ca="1">(OFFSET($B$60,(ROW(386:386)-60)/60,0)*4+OFFSET($B$61,(ROW(387:387)-61)/60,0)*56)/60</f>
        <v>2.2713333333333332</v>
      </c>
    </row>
    <row r="333" spans="1:8" x14ac:dyDescent="0.3">
      <c r="A333" s="1">
        <v>44605.666666666664</v>
      </c>
      <c r="B333">
        <v>0.11</v>
      </c>
      <c r="F333" s="2">
        <f t="shared" si="5"/>
        <v>0.51874999999999927</v>
      </c>
      <c r="G333">
        <f ca="1">(OFFSET($B$36,(ROW(363:363)-36)/60,0)*3+OFFSET($B$37,(ROW(364:364)-37)/60,0)*57)/60</f>
        <v>2.2524999999999999</v>
      </c>
      <c r="H333">
        <f ca="1">(OFFSET($B$60,(ROW(387:387)-60)/60,0)*3+OFFSET($B$61,(ROW(388:388)-61)/60,0)*57)/60</f>
        <v>2.2710000000000004</v>
      </c>
    </row>
    <row r="334" spans="1:8" x14ac:dyDescent="0.3">
      <c r="A334" s="1">
        <v>44605.708333333336</v>
      </c>
      <c r="B334">
        <v>0.04</v>
      </c>
      <c r="F334" s="2">
        <f t="shared" si="5"/>
        <v>0.51944444444444371</v>
      </c>
      <c r="G334">
        <f ca="1">(OFFSET($B$36,(ROW(364:364)-36)/60,0)*2+OFFSET($B$37,(ROW(365:365)-37)/60,0)*58)/60</f>
        <v>2.2516666666666665</v>
      </c>
      <c r="H334">
        <f ca="1">(OFFSET($B$60,(ROW(388:388)-60)/60,0)*2+OFFSET($B$61,(ROW(389:389)-61)/60,0)*58)/60</f>
        <v>2.2706666666666666</v>
      </c>
    </row>
    <row r="335" spans="1:8" x14ac:dyDescent="0.3">
      <c r="A335" s="1">
        <v>44605.75</v>
      </c>
      <c r="B335">
        <v>0</v>
      </c>
      <c r="F335" s="2">
        <f t="shared" si="5"/>
        <v>0.52013888888888815</v>
      </c>
      <c r="G335">
        <f ca="1">(OFFSET($B$36,(ROW(365:365)-36)/60,0)*1+OFFSET($B$37,(ROW(366:366)-37)/60,0)*59)/60</f>
        <v>2.2508333333333335</v>
      </c>
      <c r="H335">
        <f ca="1">(OFFSET($B$60,(ROW(389:389)-60)/60,0)*1+OFFSET($B$61,(ROW(390:390)-61)/60,0)*59)/60</f>
        <v>2.2703333333333333</v>
      </c>
    </row>
    <row r="336" spans="1:8" x14ac:dyDescent="0.3">
      <c r="A336" s="1">
        <v>44605.791666666664</v>
      </c>
      <c r="B336">
        <v>0</v>
      </c>
      <c r="F336" s="2">
        <f t="shared" si="5"/>
        <v>0.52083333333333259</v>
      </c>
      <c r="G336">
        <f ca="1">(OFFSET($B$36,(ROW(366:366)-36)/60,0)*0+OFFSET($B$37,(ROW(367:367)-37)/60,0)*60)/60</f>
        <v>2.25</v>
      </c>
      <c r="H336">
        <f ca="1">(OFFSET($B$60,(ROW(390:390)-60)/60,0)*0+OFFSET($B$61,(ROW(391:391)-61)/60,0)*60)/60</f>
        <v>2.27</v>
      </c>
    </row>
    <row r="337" spans="1:8" x14ac:dyDescent="0.3">
      <c r="A337" s="1">
        <v>44605.833333333336</v>
      </c>
      <c r="B337">
        <v>0</v>
      </c>
      <c r="F337" s="2">
        <f t="shared" si="5"/>
        <v>0.52152777777777704</v>
      </c>
      <c r="G337">
        <f ca="1">(OFFSET($B$37,(ROW(367:367)-36)/60,0)*59+OFFSET($B$38,(ROW(368:368)-37)/60,0)*1)/60</f>
        <v>2.2449999999999997</v>
      </c>
      <c r="H337">
        <f ca="1">(OFFSET($B$61,(ROW(391:391)-61)/60,0)*58+OFFSET($B$62,(ROW(392:392)-62)/60,0)*2)/60</f>
        <v>2.2603333333333335</v>
      </c>
    </row>
    <row r="338" spans="1:8" x14ac:dyDescent="0.3">
      <c r="A338" s="1">
        <v>44605.875</v>
      </c>
      <c r="B338">
        <v>0</v>
      </c>
      <c r="F338" s="2">
        <f t="shared" si="5"/>
        <v>0.52222222222222148</v>
      </c>
      <c r="G338">
        <f ca="1">(OFFSET($B$37,(ROW(368:368)-36)/60,0)*58+OFFSET($B$38,(ROW(369:369)-37)/60,0)*2)/60</f>
        <v>2.2400000000000002</v>
      </c>
      <c r="H338">
        <f ca="1">(OFFSET($B$61,(ROW(392:392)-61)/60,0)*59+OFFSET($B$62,(ROW(393:393)-62)/60,0)*1)/60</f>
        <v>2.2651666666666666</v>
      </c>
    </row>
    <row r="339" spans="1:8" x14ac:dyDescent="0.3">
      <c r="A339" s="1">
        <v>44605.916666666664</v>
      </c>
      <c r="B339">
        <v>0</v>
      </c>
      <c r="F339" s="2">
        <f t="shared" si="5"/>
        <v>0.52291666666666592</v>
      </c>
      <c r="G339">
        <f ca="1">(OFFSET($B$37,(ROW(369:369)-36)/60,0)*57+OFFSET($B$38,(ROW(370:370)-37)/60,0)*3)/60</f>
        <v>2.2349999999999999</v>
      </c>
      <c r="H339">
        <f ca="1">(OFFSET($B$61,(ROW(393:393)-61)/60,0)*57+OFFSET($B$62,(ROW(394:394)-62)/60,0)*3)/60</f>
        <v>2.2555000000000001</v>
      </c>
    </row>
    <row r="340" spans="1:8" x14ac:dyDescent="0.3">
      <c r="A340" s="1">
        <v>44605.958333333336</v>
      </c>
      <c r="B340">
        <v>0</v>
      </c>
      <c r="F340" s="2">
        <f t="shared" si="5"/>
        <v>0.52361111111111036</v>
      </c>
      <c r="G340">
        <f ca="1">(OFFSET($B$37,(ROW(370:370)-36)/60,0)*56+OFFSET($B$38,(ROW(371:371)-37)/60,0)*4)/60</f>
        <v>2.23</v>
      </c>
      <c r="H340">
        <f ca="1">(OFFSET($B$61,(ROW(394:394)-61)/60,0)*56+OFFSET($B$62,(ROW(395:395)-62)/60,0)*4)/60</f>
        <v>2.2506666666666666</v>
      </c>
    </row>
    <row r="341" spans="1:8" x14ac:dyDescent="0.3">
      <c r="A341" s="1">
        <v>44606</v>
      </c>
      <c r="B341">
        <v>0</v>
      </c>
      <c r="F341" s="2">
        <f t="shared" si="5"/>
        <v>0.5243055555555548</v>
      </c>
      <c r="G341">
        <f ca="1">(OFFSET($B$37,(ROW(371:371)-36)/60,0)*55+OFFSET($B$38,(ROW(372:372)-37)/60,0)*5)/60</f>
        <v>2.2250000000000001</v>
      </c>
      <c r="H341">
        <f ca="1">(OFFSET($B$61,(ROW(395:395)-61)/60,0)*55+OFFSET($B$62,(ROW(396:396)-62)/60,0)*5)/60</f>
        <v>2.2458333333333331</v>
      </c>
    </row>
    <row r="342" spans="1:8" x14ac:dyDescent="0.3">
      <c r="A342" s="1">
        <v>44606.041666666664</v>
      </c>
      <c r="B342">
        <v>0</v>
      </c>
      <c r="F342" s="2">
        <f t="shared" si="5"/>
        <v>0.52499999999999925</v>
      </c>
      <c r="G342">
        <f ca="1">(OFFSET($B$37,(ROW(372:372)-36)/60,0)*54+OFFSET($B$38,(ROW(373:373)-37)/60,0)*6)/60</f>
        <v>2.2199999999999998</v>
      </c>
      <c r="H342">
        <f ca="1">(OFFSET($B$61,(ROW(396:396)-61)/60,0)*54+OFFSET($B$62,(ROW(397:397)-62)/60,0)*6)/60</f>
        <v>2.2410000000000001</v>
      </c>
    </row>
    <row r="343" spans="1:8" x14ac:dyDescent="0.3">
      <c r="A343" s="1">
        <v>44606.083333333336</v>
      </c>
      <c r="B343">
        <v>0</v>
      </c>
      <c r="F343" s="2">
        <f t="shared" si="5"/>
        <v>0.52569444444444369</v>
      </c>
      <c r="G343">
        <f ca="1">(OFFSET($B$37,(ROW(373:373)-36)/60,0)*53+OFFSET($B$38,(ROW(374:374)-37)/60,0)*7)/60</f>
        <v>2.2150000000000003</v>
      </c>
      <c r="H343">
        <f ca="1">(OFFSET($B$61,(ROW(397:397)-61)/60,0)*53+OFFSET($B$62,(ROW(398:398)-62)/60,0)*7)/60</f>
        <v>2.2361666666666671</v>
      </c>
    </row>
    <row r="344" spans="1:8" x14ac:dyDescent="0.3">
      <c r="A344" s="1">
        <v>44606.125</v>
      </c>
      <c r="B344">
        <v>0</v>
      </c>
      <c r="F344" s="2">
        <f t="shared" si="5"/>
        <v>0.52638888888888813</v>
      </c>
      <c r="G344">
        <f ca="1">(OFFSET($B$37,(ROW(374:374)-36)/60,0)*52+OFFSET($B$38,(ROW(375:375)-37)/60,0)*8)/60</f>
        <v>2.21</v>
      </c>
      <c r="H344">
        <f ca="1">(OFFSET($B$61,(ROW(398:398)-61)/60,0)*52+OFFSET($B$62,(ROW(399:399)-62)/60,0)*8)/60</f>
        <v>2.2313333333333332</v>
      </c>
    </row>
    <row r="345" spans="1:8" x14ac:dyDescent="0.3">
      <c r="A345" s="1">
        <v>44606.166666666664</v>
      </c>
      <c r="B345">
        <v>0</v>
      </c>
      <c r="F345" s="2">
        <f t="shared" si="5"/>
        <v>0.52708333333333257</v>
      </c>
      <c r="G345">
        <f ca="1">(OFFSET($B$37,(ROW(375:375)-36)/60,0)*51+OFFSET($B$38,(ROW(376:376)-37)/60,0)*9)/60</f>
        <v>2.2050000000000001</v>
      </c>
      <c r="H345">
        <f ca="1">(OFFSET($B$61,(ROW(399:399)-61)/60,0)*51+OFFSET($B$62,(ROW(400:400)-62)/60,0)*9)/60</f>
        <v>2.2265000000000001</v>
      </c>
    </row>
    <row r="346" spans="1:8" x14ac:dyDescent="0.3">
      <c r="A346" s="1">
        <v>44606.208333333336</v>
      </c>
      <c r="B346">
        <v>0</v>
      </c>
      <c r="F346" s="2">
        <f t="shared" si="5"/>
        <v>0.52777777777777701</v>
      </c>
      <c r="G346">
        <f ca="1">(OFFSET($B$37,(ROW(376:376)-36)/60,0)*50+OFFSET($B$38,(ROW(377:377)-37)/60,0)*10)/60</f>
        <v>2.2000000000000002</v>
      </c>
      <c r="H346">
        <f ca="1">(OFFSET($B$61,(ROW(400:400)-61)/60,0)*50+OFFSET($B$62,(ROW(401:401)-62)/60,0)*10)/60</f>
        <v>2.2216666666666667</v>
      </c>
    </row>
    <row r="347" spans="1:8" x14ac:dyDescent="0.3">
      <c r="A347" s="1">
        <v>44606.25</v>
      </c>
      <c r="B347">
        <v>0</v>
      </c>
      <c r="F347" s="2">
        <f t="shared" si="5"/>
        <v>0.52847222222222145</v>
      </c>
      <c r="G347">
        <f ca="1">(OFFSET($B$37,(ROW(377:377)-36)/60,0)*49+OFFSET($B$38,(ROW(378:378)-37)/60,0)*11)/60</f>
        <v>2.1949999999999998</v>
      </c>
      <c r="H347">
        <f ca="1">(OFFSET($B$61,(ROW(401:401)-61)/60,0)*49+OFFSET($B$62,(ROW(402:402)-62)/60,0)*11)/60</f>
        <v>2.2168333333333332</v>
      </c>
    </row>
    <row r="348" spans="1:8" x14ac:dyDescent="0.3">
      <c r="A348" s="1">
        <v>44606.291666666664</v>
      </c>
      <c r="B348">
        <v>0.01</v>
      </c>
      <c r="F348" s="2">
        <f t="shared" si="5"/>
        <v>0.5291666666666659</v>
      </c>
      <c r="G348">
        <f ca="1">(OFFSET($B$37,(ROW(378:378)-36)/60,0)*48+OFFSET($B$38,(ROW(379:379)-37)/60,0)*12)/60</f>
        <v>2.19</v>
      </c>
      <c r="H348">
        <f ca="1">(OFFSET($B$61,(ROW(402:402)-61)/60,0)*48+OFFSET($B$62,(ROW(403:403)-62)/60,0)*12)/60</f>
        <v>2.2120000000000002</v>
      </c>
    </row>
    <row r="349" spans="1:8" x14ac:dyDescent="0.3">
      <c r="A349" s="1">
        <v>44606.333333333336</v>
      </c>
      <c r="B349">
        <v>0.14000000000000001</v>
      </c>
      <c r="F349" s="2">
        <f t="shared" si="5"/>
        <v>0.52986111111111034</v>
      </c>
      <c r="G349">
        <f ca="1">(OFFSET($B$37,(ROW(379:379)-36)/60,0)*47+OFFSET($B$38,(ROW(380:380)-37)/60,0)*13)/60</f>
        <v>2.1850000000000001</v>
      </c>
      <c r="H349">
        <f ca="1">(OFFSET($B$61,(ROW(403:403)-61)/60,0)*47+OFFSET($B$62,(ROW(404:404)-62)/60,0)*13)/60</f>
        <v>2.2071666666666667</v>
      </c>
    </row>
    <row r="350" spans="1:8" x14ac:dyDescent="0.3">
      <c r="A350" s="1">
        <v>44606.375</v>
      </c>
      <c r="B350">
        <v>0.54</v>
      </c>
      <c r="F350" s="2">
        <f t="shared" si="5"/>
        <v>0.53055555555555478</v>
      </c>
      <c r="G350">
        <f ca="1">(OFFSET($B$37,(ROW(380:380)-36)/60,0)*46+OFFSET($B$38,(ROW(381:381)-37)/60,0)*14)/60</f>
        <v>2.1800000000000002</v>
      </c>
      <c r="H350">
        <f ca="1">(OFFSET($B$61,(ROW(404:404)-61)/60,0)*46+OFFSET($B$62,(ROW(405:405)-62)/60,0)*14)/60</f>
        <v>2.2023333333333333</v>
      </c>
    </row>
    <row r="351" spans="1:8" x14ac:dyDescent="0.3">
      <c r="A351" s="1">
        <v>44606.416666666664</v>
      </c>
      <c r="B351">
        <v>1.1399999999999999</v>
      </c>
      <c r="F351" s="2">
        <f t="shared" si="5"/>
        <v>0.53124999999999922</v>
      </c>
      <c r="G351">
        <f ca="1">(OFFSET($B$37,(ROW(381:381)-36)/60,0)*45+OFFSET($B$38,(ROW(382:382)-37)/60,0)*15)/60</f>
        <v>2.1749999999999998</v>
      </c>
      <c r="H351">
        <f ca="1">(OFFSET($B$61,(ROW(405:405)-61)/60,0)*45+OFFSET($B$62,(ROW(406:406)-62)/60,0)*15)/60</f>
        <v>2.1974999999999998</v>
      </c>
    </row>
    <row r="352" spans="1:8" x14ac:dyDescent="0.3">
      <c r="A352" s="1">
        <v>44606.458333333336</v>
      </c>
      <c r="B352">
        <v>1.19</v>
      </c>
      <c r="F352" s="2">
        <f t="shared" si="5"/>
        <v>0.53194444444444366</v>
      </c>
      <c r="G352">
        <f ca="1">(OFFSET($B$37,(ROW(382:382)-36)/60,0)*44+OFFSET($B$38,(ROW(383:383)-37)/60,0)*16)/60</f>
        <v>2.17</v>
      </c>
      <c r="H352">
        <f ca="1">(OFFSET($B$61,(ROW(406:406)-61)/60,0)*44+OFFSET($B$62,(ROW(407:407)-62)/60,0)*16)/60</f>
        <v>2.1926666666666668</v>
      </c>
    </row>
    <row r="353" spans="1:8" x14ac:dyDescent="0.3">
      <c r="A353" s="1">
        <v>44606.5</v>
      </c>
      <c r="B353">
        <v>1.04</v>
      </c>
      <c r="F353" s="2">
        <f t="shared" si="5"/>
        <v>0.53263888888888811</v>
      </c>
      <c r="G353">
        <f ca="1">(OFFSET($B$37,(ROW(383:383)-36)/60,0)*43+OFFSET($B$38,(ROW(384:384)-37)/60,0)*17)/60</f>
        <v>2.165</v>
      </c>
      <c r="H353">
        <f ca="1">(OFFSET($B$61,(ROW(407:407)-61)/60,0)*43+OFFSET($B$62,(ROW(408:408)-62)/60,0)*17)/60</f>
        <v>2.1878333333333329</v>
      </c>
    </row>
    <row r="354" spans="1:8" x14ac:dyDescent="0.3">
      <c r="A354" s="1">
        <v>44606.541666666664</v>
      </c>
      <c r="B354">
        <v>1.35</v>
      </c>
      <c r="F354" s="2">
        <f t="shared" si="5"/>
        <v>0.53333333333333255</v>
      </c>
      <c r="G354">
        <f ca="1">(OFFSET($B$37,(ROW(384:384)-36)/60,0)*42+OFFSET($B$38,(ROW(385:385)-37)/60,0)*18)/60</f>
        <v>2.1599999999999997</v>
      </c>
      <c r="H354">
        <f ca="1">(OFFSET($B$61,(ROW(408:408)-61)/60,0)*42+OFFSET($B$62,(ROW(409:409)-62)/60,0)*18)/60</f>
        <v>2.1830000000000003</v>
      </c>
    </row>
    <row r="355" spans="1:8" x14ac:dyDescent="0.3">
      <c r="A355" s="1">
        <v>44606.583333333336</v>
      </c>
      <c r="B355">
        <v>1.33</v>
      </c>
      <c r="F355" s="2">
        <f t="shared" si="5"/>
        <v>0.53402777777777699</v>
      </c>
      <c r="G355">
        <f ca="1">(OFFSET($B$37,(ROW(385:385)-36)/60,0)*41+OFFSET($B$38,(ROW(386:386)-37)/60,0)*19)/60</f>
        <v>2.1550000000000002</v>
      </c>
      <c r="H355">
        <f ca="1">(OFFSET($B$61,(ROW(409:409)-61)/60,0)*41+OFFSET($B$62,(ROW(410:410)-62)/60,0)*19)/60</f>
        <v>2.1781666666666668</v>
      </c>
    </row>
    <row r="356" spans="1:8" x14ac:dyDescent="0.3">
      <c r="A356" s="1">
        <v>44606.625</v>
      </c>
      <c r="B356">
        <v>1.21</v>
      </c>
      <c r="F356" s="2">
        <f t="shared" si="5"/>
        <v>0.53472222222222143</v>
      </c>
      <c r="G356">
        <f ca="1">(OFFSET($B$37,(ROW(386:386)-36)/60,0)*40+OFFSET($B$38,(ROW(387:387)-37)/60,0)*20)/60</f>
        <v>2.15</v>
      </c>
      <c r="H356">
        <f ca="1">(OFFSET($B$61,(ROW(410:410)-61)/60,0)*40+OFFSET($B$62,(ROW(411:411)-62)/60,0)*20)/60</f>
        <v>2.1733333333333333</v>
      </c>
    </row>
    <row r="357" spans="1:8" x14ac:dyDescent="0.3">
      <c r="A357" s="1">
        <v>44606.666666666664</v>
      </c>
      <c r="B357">
        <v>0.82</v>
      </c>
      <c r="F357" s="2">
        <f t="shared" si="5"/>
        <v>0.53541666666666587</v>
      </c>
      <c r="G357">
        <f ca="1">(OFFSET($B$37,(ROW(387:387)-36)/60,0)*39+OFFSET($B$38,(ROW(388:388)-37)/60,0)*21)/60</f>
        <v>2.145</v>
      </c>
      <c r="H357">
        <f ca="1">(OFFSET($B$61,(ROW(411:411)-61)/60,0)*39+OFFSET($B$62,(ROW(412:412)-62)/60,0)*21)/60</f>
        <v>2.1685000000000003</v>
      </c>
    </row>
    <row r="358" spans="1:8" x14ac:dyDescent="0.3">
      <c r="A358" s="1">
        <v>44606.708333333336</v>
      </c>
      <c r="B358">
        <v>0.34</v>
      </c>
      <c r="F358" s="2">
        <f t="shared" si="5"/>
        <v>0.53611111111111032</v>
      </c>
      <c r="G358">
        <f ca="1">(OFFSET($B$37,(ROW(388:388)-36)/60,0)*38+OFFSET($B$38,(ROW(389:389)-37)/60,0)*22)/60</f>
        <v>2.14</v>
      </c>
      <c r="H358">
        <f ca="1">(OFFSET($B$61,(ROW(412:412)-61)/60,0)*38+OFFSET($B$62,(ROW(413:413)-62)/60,0)*22)/60</f>
        <v>2.1636666666666664</v>
      </c>
    </row>
    <row r="359" spans="1:8" x14ac:dyDescent="0.3">
      <c r="A359" s="1">
        <v>44606.75</v>
      </c>
      <c r="B359">
        <v>0.02</v>
      </c>
      <c r="F359" s="2">
        <f t="shared" si="5"/>
        <v>0.53680555555555476</v>
      </c>
      <c r="G359">
        <f ca="1">(OFFSET($B$37,(ROW(389:389)-36)/60,0)*37+OFFSET($B$38,(ROW(390:390)-37)/60,0)*23)/60</f>
        <v>2.1349999999999998</v>
      </c>
      <c r="H359">
        <f ca="1">(OFFSET($B$61,(ROW(413:413)-61)/60,0)*37+OFFSET($B$62,(ROW(414:414)-62)/60,0)*23)/60</f>
        <v>2.1588333333333334</v>
      </c>
    </row>
    <row r="360" spans="1:8" x14ac:dyDescent="0.3">
      <c r="A360" s="1">
        <v>44606.791666666664</v>
      </c>
      <c r="B360">
        <v>0</v>
      </c>
      <c r="F360" s="2">
        <f t="shared" si="5"/>
        <v>0.5374999999999992</v>
      </c>
      <c r="G360">
        <f ca="1">(OFFSET($B$37,(ROW(390:390)-36)/60,0)*36+OFFSET($B$38,(ROW(391:391)-37)/60,0)*24)/60</f>
        <v>2.13</v>
      </c>
      <c r="H360">
        <f ca="1">(OFFSET($B$61,(ROW(414:414)-61)/60,0)*36+OFFSET($B$62,(ROW(415:415)-62)/60,0)*24)/60</f>
        <v>2.1540000000000004</v>
      </c>
    </row>
    <row r="361" spans="1:8" x14ac:dyDescent="0.3">
      <c r="A361" s="1">
        <v>44606.833333333336</v>
      </c>
      <c r="B361">
        <v>0</v>
      </c>
      <c r="F361" s="2">
        <f t="shared" si="5"/>
        <v>0.53819444444444364</v>
      </c>
      <c r="G361">
        <f ca="1">(OFFSET($B$37,(ROW(391:391)-36)/60,0)*35+OFFSET($B$38,(ROW(392:392)-37)/60,0)*25)/60</f>
        <v>2.125</v>
      </c>
      <c r="H361">
        <f ca="1">(OFFSET($B$61,(ROW(415:415)-61)/60,0)*35+OFFSET($B$62,(ROW(416:416)-62)/60,0)*25)/60</f>
        <v>2.1491666666666664</v>
      </c>
    </row>
    <row r="362" spans="1:8" x14ac:dyDescent="0.3">
      <c r="A362" s="1">
        <v>44606.875</v>
      </c>
      <c r="B362">
        <v>0</v>
      </c>
      <c r="F362" s="2">
        <f t="shared" si="5"/>
        <v>0.53888888888888808</v>
      </c>
      <c r="G362">
        <f ca="1">(OFFSET($B$37,(ROW(392:392)-36)/60,0)*34+OFFSET($B$38,(ROW(393:393)-37)/60,0)*26)/60</f>
        <v>2.1199999999999997</v>
      </c>
      <c r="H362">
        <f ca="1">(OFFSET($B$61,(ROW(416:416)-61)/60,0)*34+OFFSET($B$62,(ROW(417:417)-62)/60,0)*26)/60</f>
        <v>2.1443333333333334</v>
      </c>
    </row>
    <row r="363" spans="1:8" x14ac:dyDescent="0.3">
      <c r="A363" s="1">
        <v>44606.916666666664</v>
      </c>
      <c r="B363">
        <v>0</v>
      </c>
      <c r="F363" s="2">
        <f t="shared" si="5"/>
        <v>0.53958333333333253</v>
      </c>
      <c r="G363">
        <f ca="1">(OFFSET($B$37,(ROW(393:393)-36)/60,0)*33+OFFSET($B$38,(ROW(394:394)-37)/60,0)*27)/60</f>
        <v>2.1150000000000002</v>
      </c>
      <c r="H363">
        <f ca="1">(OFFSET($B$61,(ROW(417:417)-61)/60,0)*33+OFFSET($B$62,(ROW(418:418)-62)/60,0)*27)/60</f>
        <v>2.1395</v>
      </c>
    </row>
    <row r="364" spans="1:8" x14ac:dyDescent="0.3">
      <c r="A364" s="1">
        <v>44606.958333333336</v>
      </c>
      <c r="B364">
        <v>0</v>
      </c>
      <c r="F364" s="2">
        <f t="shared" si="5"/>
        <v>0.54027777777777697</v>
      </c>
      <c r="G364">
        <f ca="1">(OFFSET($B$37,(ROW(394:394)-36)/60,0)*32+OFFSET($B$38,(ROW(395:395)-37)/60,0)*28)/60</f>
        <v>2.11</v>
      </c>
      <c r="H364">
        <f ca="1">(OFFSET($B$61,(ROW(418:418)-61)/60,0)*32+OFFSET($B$62,(ROW(419:419)-62)/60,0)*28)/60</f>
        <v>2.1346666666666665</v>
      </c>
    </row>
    <row r="365" spans="1:8" x14ac:dyDescent="0.3">
      <c r="A365" s="1">
        <v>44607</v>
      </c>
      <c r="B365">
        <v>0</v>
      </c>
      <c r="F365" s="2">
        <f t="shared" si="5"/>
        <v>0.54097222222222141</v>
      </c>
      <c r="G365">
        <f ca="1">(OFFSET($B$37,(ROW(395:395)-36)/60,0)*31+OFFSET($B$38,(ROW(396:396)-37)/60,0)*29)/60</f>
        <v>2.105</v>
      </c>
      <c r="H365">
        <f ca="1">(OFFSET($B$61,(ROW(419:419)-61)/60,0)*31+OFFSET($B$62,(ROW(420:420)-62)/60,0)*29)/60</f>
        <v>2.1298333333333335</v>
      </c>
    </row>
    <row r="366" spans="1:8" x14ac:dyDescent="0.3">
      <c r="A366" s="1">
        <v>44607.041666666664</v>
      </c>
      <c r="B366">
        <v>0</v>
      </c>
      <c r="F366" s="2">
        <f t="shared" si="5"/>
        <v>0.54166666666666585</v>
      </c>
      <c r="G366">
        <f ca="1">(OFFSET($B$36,(ROW(396:396)-36)/60,0)*30+OFFSET($B$37,(ROW(397:397)-37)/60,0)*30)/60</f>
        <v>2.1</v>
      </c>
      <c r="H366">
        <f ca="1">(OFFSET($B$60,(ROW(420:420)-60)/60,0)*30+OFFSET($B$61,(ROW(421:421)-61)/60,0)*30)/60</f>
        <v>2.125</v>
      </c>
    </row>
    <row r="367" spans="1:8" x14ac:dyDescent="0.3">
      <c r="A367" s="1">
        <v>44607.083333333336</v>
      </c>
      <c r="B367">
        <v>0</v>
      </c>
      <c r="F367" s="2">
        <f t="shared" si="5"/>
        <v>0.54236111111111029</v>
      </c>
      <c r="G367">
        <f ca="1">(OFFSET($B$36,(ROW(397:397)-36)/60,0)*29+OFFSET($B$37,(ROW(398:398)-37)/60,0)*31)/60</f>
        <v>2.0949999999999998</v>
      </c>
      <c r="H367">
        <f ca="1">(OFFSET($B$60,(ROW(421:421)-60)/60,0)*29+OFFSET($B$61,(ROW(422:422)-61)/60,0)*31)/60</f>
        <v>2.120166666666667</v>
      </c>
    </row>
    <row r="368" spans="1:8" x14ac:dyDescent="0.3">
      <c r="A368" s="1">
        <v>44607.125</v>
      </c>
      <c r="B368">
        <v>0</v>
      </c>
      <c r="F368" s="2">
        <f t="shared" si="5"/>
        <v>0.54305555555555474</v>
      </c>
      <c r="G368">
        <f ca="1">(OFFSET($B$36,(ROW(398:398)-36)/60,0)*28+OFFSET($B$37,(ROW(399:399)-37)/60,0)*32)/60</f>
        <v>2.0900000000000003</v>
      </c>
      <c r="H368">
        <f ca="1">(OFFSET($B$60,(ROW(422:422)-60)/60,0)*28+OFFSET($B$61,(ROW(423:423)-61)/60,0)*32)/60</f>
        <v>2.1153333333333335</v>
      </c>
    </row>
    <row r="369" spans="1:8" x14ac:dyDescent="0.3">
      <c r="A369" s="1">
        <v>44607.166666666664</v>
      </c>
      <c r="B369">
        <v>0</v>
      </c>
      <c r="F369" s="2">
        <f t="shared" si="5"/>
        <v>0.54374999999999918</v>
      </c>
      <c r="G369">
        <f ca="1">(OFFSET($B$36,(ROW(399:399)-36)/60,0)*27+OFFSET($B$37,(ROW(400:400)-37)/60,0)*33)/60</f>
        <v>2.085</v>
      </c>
      <c r="H369">
        <f ca="1">(OFFSET($B$60,(ROW(423:423)-60)/60,0)*27+OFFSET($B$61,(ROW(424:424)-61)/60,0)*33)/60</f>
        <v>2.1105</v>
      </c>
    </row>
    <row r="370" spans="1:8" x14ac:dyDescent="0.3">
      <c r="A370" s="1">
        <v>44607.208333333336</v>
      </c>
      <c r="B370">
        <v>0</v>
      </c>
      <c r="F370" s="2">
        <f t="shared" si="5"/>
        <v>0.54444444444444362</v>
      </c>
      <c r="G370">
        <f ca="1">(OFFSET($B$36,(ROW(400:400)-36)/60,0)*26+OFFSET($B$37,(ROW(401:401)-37)/60,0)*34)/60</f>
        <v>2.08</v>
      </c>
      <c r="H370">
        <f ca="1">(OFFSET($B$60,(ROW(424:424)-60)/60,0)*26+OFFSET($B$61,(ROW(425:425)-61)/60,0)*34)/60</f>
        <v>2.1056666666666666</v>
      </c>
    </row>
    <row r="371" spans="1:8" x14ac:dyDescent="0.3">
      <c r="A371" s="1">
        <v>44607.25</v>
      </c>
      <c r="B371">
        <v>0</v>
      </c>
      <c r="F371" s="2">
        <f t="shared" si="5"/>
        <v>0.54513888888888806</v>
      </c>
      <c r="G371">
        <f ca="1">(OFFSET($B$36,(ROW(401:401)-36)/60,0)*25+OFFSET($B$37,(ROW(402:402)-37)/60,0)*35)/60</f>
        <v>2.0750000000000002</v>
      </c>
      <c r="H371">
        <f ca="1">(OFFSET($B$60,(ROW(425:425)-60)/60,0)*25+OFFSET($B$61,(ROW(426:426)-61)/60,0)*35)/60</f>
        <v>2.1008333333333331</v>
      </c>
    </row>
    <row r="372" spans="1:8" x14ac:dyDescent="0.3">
      <c r="A372" s="1">
        <v>44607.291666666664</v>
      </c>
      <c r="B372">
        <v>0.03</v>
      </c>
      <c r="F372" s="2">
        <f t="shared" si="5"/>
        <v>0.5458333333333325</v>
      </c>
      <c r="G372">
        <f ca="1">(OFFSET($B$36,(ROW(402:402)-36)/60,0)*24+OFFSET($B$37,(ROW(403:403)-37)/60,0)*36)/60</f>
        <v>2.0699999999999998</v>
      </c>
      <c r="H372">
        <f ca="1">(OFFSET($B$60,(ROW(426:426)-60)/60,0)*24+OFFSET($B$61,(ROW(427:427)-61)/60,0)*36)/60</f>
        <v>2.0960000000000001</v>
      </c>
    </row>
    <row r="373" spans="1:8" x14ac:dyDescent="0.3">
      <c r="A373" s="1">
        <v>44607.333333333336</v>
      </c>
      <c r="B373">
        <v>0.43</v>
      </c>
      <c r="F373" s="2">
        <f t="shared" si="5"/>
        <v>0.54652777777777695</v>
      </c>
      <c r="G373">
        <f ca="1">(OFFSET($B$36,(ROW(403:403)-36)/60,0)*23+OFFSET($B$37,(ROW(404:404)-37)/60,0)*37)/60</f>
        <v>2.0649999999999999</v>
      </c>
      <c r="H373">
        <f ca="1">(OFFSET($B$60,(ROW(427:427)-60)/60,0)*23+OFFSET($B$61,(ROW(428:428)-61)/60,0)*37)/60</f>
        <v>2.0911666666666666</v>
      </c>
    </row>
    <row r="374" spans="1:8" x14ac:dyDescent="0.3">
      <c r="A374" s="1">
        <v>44607.375</v>
      </c>
      <c r="B374">
        <v>1.18</v>
      </c>
      <c r="F374" s="2">
        <f t="shared" si="5"/>
        <v>0.54722222222222139</v>
      </c>
      <c r="G374">
        <f ca="1">(OFFSET($B$36,(ROW(404:404)-36)/60,0)*22+OFFSET($B$37,(ROW(405:405)-37)/60,0)*38)/60</f>
        <v>2.06</v>
      </c>
      <c r="H374">
        <f ca="1">(OFFSET($B$60,(ROW(428:428)-60)/60,0)*22+OFFSET($B$61,(ROW(429:429)-61)/60,0)*38)/60</f>
        <v>2.0863333333333332</v>
      </c>
    </row>
    <row r="375" spans="1:8" x14ac:dyDescent="0.3">
      <c r="A375" s="1">
        <v>44607.416666666664</v>
      </c>
      <c r="B375">
        <v>1.21</v>
      </c>
      <c r="F375" s="2">
        <f t="shared" si="5"/>
        <v>0.54791666666666583</v>
      </c>
      <c r="G375">
        <f ca="1">(OFFSET($B$36,(ROW(405:405)-36)/60,0)*21+OFFSET($B$37,(ROW(406:406)-37)/60,0)*39)/60</f>
        <v>2.0550000000000002</v>
      </c>
      <c r="H375">
        <f ca="1">(OFFSET($B$60,(ROW(429:429)-60)/60,0)*21+OFFSET($B$61,(ROW(430:430)-61)/60,0)*39)/60</f>
        <v>2.0815000000000001</v>
      </c>
    </row>
    <row r="376" spans="1:8" x14ac:dyDescent="0.3">
      <c r="A376" s="1">
        <v>44607.458333333336</v>
      </c>
      <c r="B376">
        <v>0.7</v>
      </c>
      <c r="F376" s="2">
        <f t="shared" si="5"/>
        <v>0.54861111111111027</v>
      </c>
      <c r="G376">
        <f ca="1">(OFFSET($B$36,(ROW(406:406)-36)/60,0)*20+OFFSET($B$37,(ROW(407:407)-37)/60,0)*40)/60</f>
        <v>2.0499999999999998</v>
      </c>
      <c r="H376">
        <f ca="1">(OFFSET($B$60,(ROW(430:430)-60)/60,0)*20+OFFSET($B$61,(ROW(431:431)-61)/60,0)*40)/60</f>
        <v>2.0766666666666667</v>
      </c>
    </row>
    <row r="377" spans="1:8" x14ac:dyDescent="0.3">
      <c r="A377" s="1">
        <v>44607.5</v>
      </c>
      <c r="B377">
        <v>1.25</v>
      </c>
      <c r="F377" s="2">
        <f t="shared" si="5"/>
        <v>0.54930555555555471</v>
      </c>
      <c r="G377">
        <f ca="1">(OFFSET($B$36,(ROW(407:407)-36)/60,0)*19+OFFSET($B$37,(ROW(408:408)-37)/60,0)*41)/60</f>
        <v>2.0449999999999999</v>
      </c>
      <c r="H377">
        <f ca="1">(OFFSET($B$60,(ROW(431:431)-60)/60,0)*19+OFFSET($B$61,(ROW(432:432)-61)/60,0)*41)/60</f>
        <v>2.0718333333333332</v>
      </c>
    </row>
    <row r="378" spans="1:8" x14ac:dyDescent="0.3">
      <c r="A378" s="1">
        <v>44607.541666666664</v>
      </c>
      <c r="B378">
        <v>1.31</v>
      </c>
      <c r="F378" s="2">
        <f t="shared" si="5"/>
        <v>0.54999999999999916</v>
      </c>
      <c r="G378">
        <f ca="1">(OFFSET($B$36,(ROW(408:408)-36)/60,0)*18+OFFSET($B$37,(ROW(409:409)-37)/60,0)*42)/60</f>
        <v>2.04</v>
      </c>
      <c r="H378">
        <f ca="1">(OFFSET($B$60,(ROW(432:432)-60)/60,0)*18+OFFSET($B$61,(ROW(433:433)-61)/60,0)*42)/60</f>
        <v>2.0669999999999997</v>
      </c>
    </row>
    <row r="379" spans="1:8" x14ac:dyDescent="0.3">
      <c r="A379" s="1">
        <v>44607.583333333336</v>
      </c>
      <c r="B379">
        <v>1.99</v>
      </c>
      <c r="F379" s="2">
        <f t="shared" si="5"/>
        <v>0.5506944444444436</v>
      </c>
      <c r="G379">
        <f ca="1">(OFFSET($B$36,(ROW(409:409)-36)/60,0)*17+OFFSET($B$37,(ROW(410:410)-37)/60,0)*43)/60</f>
        <v>2.0349999999999997</v>
      </c>
      <c r="H379">
        <f ca="1">(OFFSET($B$60,(ROW(433:433)-60)/60,0)*17+OFFSET($B$61,(ROW(434:434)-61)/60,0)*43)/60</f>
        <v>2.0621666666666667</v>
      </c>
    </row>
    <row r="380" spans="1:8" x14ac:dyDescent="0.3">
      <c r="A380" s="1">
        <v>44607.625</v>
      </c>
      <c r="B380">
        <v>1.66</v>
      </c>
      <c r="F380" s="2">
        <f t="shared" si="5"/>
        <v>0.55138888888888804</v>
      </c>
      <c r="G380">
        <f ca="1">(OFFSET($B$36,(ROW(410:410)-36)/60,0)*16+OFFSET($B$37,(ROW(411:411)-37)/60,0)*44)/60</f>
        <v>2.0299999999999998</v>
      </c>
      <c r="H380">
        <f ca="1">(OFFSET($B$60,(ROW(434:434)-60)/60,0)*16+OFFSET($B$61,(ROW(435:435)-61)/60,0)*44)/60</f>
        <v>2.0573333333333332</v>
      </c>
    </row>
    <row r="381" spans="1:8" x14ac:dyDescent="0.3">
      <c r="A381" s="1">
        <v>44607.666666666664</v>
      </c>
      <c r="B381">
        <v>0.97</v>
      </c>
      <c r="F381" s="2">
        <f t="shared" si="5"/>
        <v>0.55208333333333248</v>
      </c>
      <c r="G381">
        <f ca="1">(OFFSET($B$36,(ROW(411:411)-36)/60,0)*15+OFFSET($B$37,(ROW(412:412)-37)/60,0)*45)/60</f>
        <v>2.0249999999999999</v>
      </c>
      <c r="H381">
        <f ca="1">(OFFSET($B$60,(ROW(435:435)-60)/60,0)*15+OFFSET($B$61,(ROW(436:436)-61)/60,0)*45)/60</f>
        <v>2.0524999999999998</v>
      </c>
    </row>
    <row r="382" spans="1:8" x14ac:dyDescent="0.3">
      <c r="A382" s="1">
        <v>44607.708333333336</v>
      </c>
      <c r="B382">
        <v>0.25</v>
      </c>
      <c r="F382" s="2">
        <f t="shared" si="5"/>
        <v>0.55277777777777692</v>
      </c>
      <c r="G382">
        <f ca="1">(OFFSET($B$36,(ROW(412:412)-36)/60,0)*14+OFFSET($B$37,(ROW(413:413)-37)/60,0)*46)/60</f>
        <v>2.02</v>
      </c>
      <c r="H382">
        <f ca="1">(OFFSET($B$60,(ROW(436:436)-60)/60,0)*14+OFFSET($B$61,(ROW(437:437)-61)/60,0)*44)/60</f>
        <v>1.9816666666666667</v>
      </c>
    </row>
    <row r="383" spans="1:8" x14ac:dyDescent="0.3">
      <c r="A383" s="1">
        <v>44607.75</v>
      </c>
      <c r="B383">
        <v>0.01</v>
      </c>
      <c r="F383" s="2">
        <f t="shared" si="5"/>
        <v>0.55347222222222137</v>
      </c>
      <c r="G383">
        <f ca="1">(OFFSET($B$36,(ROW(413:413)-36)/60,0)*13+OFFSET($B$37,(ROW(414:414)-37)/60,0)*47)/60</f>
        <v>2.0149999999999997</v>
      </c>
      <c r="H383">
        <f ca="1">(OFFSET($B$60,(ROW(437:437)-60)/60,0)*13+OFFSET($B$61,(ROW(438:438)-61)/60,0)*47)/60</f>
        <v>2.0428333333333333</v>
      </c>
    </row>
    <row r="384" spans="1:8" x14ac:dyDescent="0.3">
      <c r="A384" s="1">
        <v>44607.791666666664</v>
      </c>
      <c r="B384">
        <v>0</v>
      </c>
      <c r="F384" s="2">
        <f t="shared" si="5"/>
        <v>0.55416666666666581</v>
      </c>
      <c r="G384">
        <f ca="1">(OFFSET($B$36,(ROW(414:414)-36)/60,0)*12+OFFSET($B$37,(ROW(415:415)-37)/60,0)*48)/60</f>
        <v>2.0099999999999998</v>
      </c>
      <c r="H384">
        <f ca="1">(OFFSET($B$60,(ROW(438:438)-60)/60,0)*12+OFFSET($B$61,(ROW(439:439)-61)/60,0)*48)/60</f>
        <v>2.0379999999999998</v>
      </c>
    </row>
    <row r="385" spans="1:8" x14ac:dyDescent="0.3">
      <c r="A385" s="1">
        <v>44607.833333333336</v>
      </c>
      <c r="B385">
        <v>0</v>
      </c>
      <c r="F385" s="2">
        <f t="shared" si="5"/>
        <v>0.55486111111111025</v>
      </c>
      <c r="G385">
        <f ca="1">(OFFSET($B$36,(ROW(415:415)-36)/60,0)*11+OFFSET($B$37,(ROW(416:416)-37)/60,0)*49)/60</f>
        <v>2.0049999999999999</v>
      </c>
      <c r="H385">
        <f ca="1">(OFFSET($B$60,(ROW(439:439)-60)/60,0)*11+OFFSET($B$61,(ROW(440:440)-61)/60,0)*49)/60</f>
        <v>2.0331666666666668</v>
      </c>
    </row>
    <row r="386" spans="1:8" x14ac:dyDescent="0.3">
      <c r="A386" s="1">
        <v>44607.875</v>
      </c>
      <c r="B386">
        <v>0</v>
      </c>
      <c r="F386" s="2">
        <f t="shared" si="5"/>
        <v>0.55555555555555469</v>
      </c>
      <c r="G386">
        <f ca="1">(OFFSET($B$36,(ROW(416:416)-36)/60,0)*10+OFFSET($B$37,(ROW(417:417)-37)/60,0)*50)/60</f>
        <v>2</v>
      </c>
      <c r="H386">
        <f ca="1">(OFFSET($B$60,(ROW(440:440)-60)/60,0)*10+OFFSET($B$61,(ROW(441:441)-61)/60,0)*50)/60</f>
        <v>2.0283333333333333</v>
      </c>
    </row>
    <row r="387" spans="1:8" x14ac:dyDescent="0.3">
      <c r="A387" s="1">
        <v>44607.916666666664</v>
      </c>
      <c r="B387">
        <v>0</v>
      </c>
      <c r="F387" s="2">
        <f t="shared" si="5"/>
        <v>0.55624999999999913</v>
      </c>
      <c r="G387">
        <f ca="1">(OFFSET($B$36,(ROW(417:417)-36)/60,0)*9+OFFSET($B$37,(ROW(418:418)-37)/60,0)*51)/60</f>
        <v>1.9950000000000001</v>
      </c>
      <c r="H387">
        <f ca="1">(OFFSET($B$60,(ROW(441:441)-60)/60,0)*9+OFFSET($B$61,(ROW(442:442)-61)/60,0)*51)/60</f>
        <v>2.0234999999999999</v>
      </c>
    </row>
    <row r="388" spans="1:8" x14ac:dyDescent="0.3">
      <c r="A388" s="1">
        <v>44607.958333333336</v>
      </c>
      <c r="B388">
        <v>0</v>
      </c>
      <c r="F388" s="2">
        <f t="shared" si="5"/>
        <v>0.55694444444444358</v>
      </c>
      <c r="G388">
        <f ca="1">(OFFSET($B$36,(ROW(418:418)-36)/60,0)*8+OFFSET($B$37,(ROW(419:419)-37)/60,0)*52)/60</f>
        <v>1.9899999999999998</v>
      </c>
      <c r="H388">
        <f ca="1">(OFFSET($B$60,(ROW(442:442)-60)/60,0)*8+OFFSET($B$61,(ROW(443:443)-61)/60,0)*52)/60</f>
        <v>2.0186666666666664</v>
      </c>
    </row>
    <row r="389" spans="1:8" x14ac:dyDescent="0.3">
      <c r="A389" s="1">
        <v>44608</v>
      </c>
      <c r="B389">
        <v>0</v>
      </c>
      <c r="F389" s="2">
        <f t="shared" si="5"/>
        <v>0.55763888888888802</v>
      </c>
      <c r="G389">
        <f ca="1">(OFFSET($B$36,(ROW(419:419)-36)/60,0)*7+OFFSET($B$37,(ROW(420:420)-37)/60,0)*53)/60</f>
        <v>1.9849999999999999</v>
      </c>
      <c r="H389">
        <f ca="1">(OFFSET($B$60,(ROW(443:443)-60)/60,0)*7+OFFSET($B$61,(ROW(444:444)-61)/60,0)*53)/60</f>
        <v>2.0138333333333334</v>
      </c>
    </row>
    <row r="390" spans="1:8" x14ac:dyDescent="0.3">
      <c r="A390" s="1">
        <v>44608.041666666664</v>
      </c>
      <c r="B390">
        <v>0</v>
      </c>
      <c r="F390" s="2">
        <f t="shared" si="5"/>
        <v>0.55833333333333246</v>
      </c>
      <c r="G390">
        <f ca="1">(OFFSET($B$36,(ROW(420:420)-36)/60,0)*6+OFFSET($B$37,(ROW(421:421)-37)/60,0)*54)/60</f>
        <v>1.98</v>
      </c>
      <c r="H390">
        <f ca="1">(OFFSET($B$60,(ROW(444:444)-60)/60,0)*6+OFFSET($B$61,(ROW(445:445)-61)/60,0)*54)/60</f>
        <v>2.0089999999999999</v>
      </c>
    </row>
    <row r="391" spans="1:8" x14ac:dyDescent="0.3">
      <c r="A391" s="1">
        <v>44608.083333333336</v>
      </c>
      <c r="B391">
        <v>0</v>
      </c>
      <c r="F391" s="2">
        <f t="shared" si="5"/>
        <v>0.5590277777777769</v>
      </c>
      <c r="G391">
        <f ca="1">(OFFSET($B$36,(ROW(421:421)-36)/60,0)*5+OFFSET($B$37,(ROW(422:422)-37)/60,0)*55)/60</f>
        <v>1.9750000000000001</v>
      </c>
      <c r="H391">
        <f ca="1">(OFFSET($B$60,(ROW(445:445)-60)/60,0)*5+OFFSET($B$61,(ROW(446:446)-61)/60,0)*55)/60</f>
        <v>2.0041666666666669</v>
      </c>
    </row>
    <row r="392" spans="1:8" x14ac:dyDescent="0.3">
      <c r="A392" s="1">
        <v>44608.125</v>
      </c>
      <c r="B392">
        <v>0</v>
      </c>
      <c r="F392" s="2">
        <f t="shared" ref="F392:F455" si="6">F391+TIME(0,1,0)</f>
        <v>0.55972222222222134</v>
      </c>
      <c r="G392">
        <f ca="1">(OFFSET($B$36,(ROW(422:422)-36)/60,0)*4+OFFSET($B$37,(ROW(423:423)-37)/60,0)*56)/60</f>
        <v>1.97</v>
      </c>
      <c r="H392">
        <f ca="1">(OFFSET($B$60,(ROW(446:446)-60)/60,0)*4+OFFSET($B$61,(ROW(447:447)-61)/60,0)*56)/60</f>
        <v>1.9993333333333332</v>
      </c>
    </row>
    <row r="393" spans="1:8" x14ac:dyDescent="0.3">
      <c r="A393" s="1">
        <v>44608.166666666664</v>
      </c>
      <c r="B393">
        <v>0</v>
      </c>
      <c r="F393" s="2">
        <f t="shared" si="6"/>
        <v>0.56041666666666579</v>
      </c>
      <c r="G393">
        <f ca="1">(OFFSET($B$36,(ROW(423:423)-36)/60,0)*3+OFFSET($B$37,(ROW(424:424)-37)/60,0)*57)/60</f>
        <v>1.9649999999999999</v>
      </c>
      <c r="H393">
        <f ca="1">(OFFSET($B$60,(ROW(447:447)-60)/60,0)*3+OFFSET($B$61,(ROW(448:448)-61)/60,0)*57)/60</f>
        <v>1.9944999999999999</v>
      </c>
    </row>
    <row r="394" spans="1:8" x14ac:dyDescent="0.3">
      <c r="A394" s="1">
        <v>44608.208333333336</v>
      </c>
      <c r="B394">
        <v>0</v>
      </c>
      <c r="F394" s="2">
        <f t="shared" si="6"/>
        <v>0.56111111111111023</v>
      </c>
      <c r="G394">
        <f ca="1">(OFFSET($B$36,(ROW(424:424)-36)/60,0)*2+OFFSET($B$37,(ROW(425:425)-37)/60,0)*58)/60</f>
        <v>1.96</v>
      </c>
      <c r="H394">
        <f ca="1">(OFFSET($B$60,(ROW(448:448)-60)/60,0)*2+OFFSET($B$61,(ROW(449:449)-61)/60,0)*58)/60</f>
        <v>1.9896666666666669</v>
      </c>
    </row>
    <row r="395" spans="1:8" x14ac:dyDescent="0.3">
      <c r="A395" s="1">
        <v>44608.25</v>
      </c>
      <c r="B395">
        <v>0</v>
      </c>
      <c r="F395" s="2">
        <f t="shared" si="6"/>
        <v>0.56180555555555467</v>
      </c>
      <c r="G395">
        <f ca="1">(OFFSET($B$36,(ROW(425:425)-36)/60,0)*1+OFFSET($B$37,(ROW(426:426)-37)/60,0)*59)/60</f>
        <v>1.9549999999999998</v>
      </c>
      <c r="H395">
        <f ca="1">(OFFSET($B$60,(ROW(449:449)-60)/60,0)*1+OFFSET($B$61,(ROW(450:450)-61)/60,0)*59)/60</f>
        <v>1.9848333333333332</v>
      </c>
    </row>
    <row r="396" spans="1:8" x14ac:dyDescent="0.3">
      <c r="A396" s="1">
        <v>44608.291666666664</v>
      </c>
      <c r="B396">
        <v>0.03</v>
      </c>
      <c r="F396" s="2">
        <f t="shared" si="6"/>
        <v>0.56249999999999911</v>
      </c>
      <c r="G396">
        <f ca="1">(OFFSET($B$36,(ROW(426:426)-36)/60,0)*0+OFFSET($B$37,(ROW(427:427)-37)/60,0)*60)/60</f>
        <v>1.95</v>
      </c>
      <c r="H396">
        <f ca="1">(OFFSET($B$60,(ROW(450:450)-60)/60,0)*0+OFFSET($B$61,(ROW(451:451)-61)/60,0)*60)/60</f>
        <v>1.98</v>
      </c>
    </row>
    <row r="397" spans="1:8" x14ac:dyDescent="0.3">
      <c r="A397" s="1">
        <v>44608.333333333336</v>
      </c>
      <c r="B397">
        <v>0.45</v>
      </c>
      <c r="F397" s="2">
        <f t="shared" si="6"/>
        <v>0.56319444444444355</v>
      </c>
      <c r="G397">
        <f ca="1">(OFFSET($B$37,(ROW(427:427)-36)/60,0)*59+OFFSET($B$38,(ROW(428:428)-37)/60,0)*1)/60</f>
        <v>1.9423333333333332</v>
      </c>
      <c r="H397">
        <f ca="1">(OFFSET($B$61,(ROW(451:451)-61)/60,0)*58+OFFSET($B$62,(ROW(452:452)-62)/60,0)*2)/60</f>
        <v>1.9646666666666668</v>
      </c>
    </row>
    <row r="398" spans="1:8" x14ac:dyDescent="0.3">
      <c r="A398" s="1">
        <v>44608.375</v>
      </c>
      <c r="B398">
        <v>1.27</v>
      </c>
      <c r="F398" s="2">
        <f t="shared" si="6"/>
        <v>0.563888888888888</v>
      </c>
      <c r="G398">
        <f ca="1">(OFFSET($B$37,(ROW(428:428)-36)/60,0)*58+OFFSET($B$38,(ROW(429:429)-37)/60,0)*2)/60</f>
        <v>1.9346666666666665</v>
      </c>
      <c r="H398">
        <f ca="1">(OFFSET($B$61,(ROW(452:452)-61)/60,0)*59+OFFSET($B$62,(ROW(453:453)-62)/60,0)*1)/60</f>
        <v>1.972333333333333</v>
      </c>
    </row>
    <row r="399" spans="1:8" x14ac:dyDescent="0.3">
      <c r="A399" s="1">
        <v>44608.416666666664</v>
      </c>
      <c r="B399">
        <v>1.89</v>
      </c>
      <c r="F399" s="2">
        <f t="shared" si="6"/>
        <v>0.56458333333333244</v>
      </c>
      <c r="G399">
        <f ca="1">(OFFSET($B$37,(ROW(429:429)-36)/60,0)*57+OFFSET($B$38,(ROW(430:430)-37)/60,0)*3)/60</f>
        <v>1.9269999999999998</v>
      </c>
      <c r="H399">
        <f ca="1">(OFFSET($B$61,(ROW(453:453)-61)/60,0)*57+OFFSET($B$62,(ROW(454:454)-62)/60,0)*3)/60</f>
        <v>1.9570000000000001</v>
      </c>
    </row>
    <row r="400" spans="1:8" x14ac:dyDescent="0.3">
      <c r="A400" s="1">
        <v>44608.458333333336</v>
      </c>
      <c r="B400">
        <v>2.25</v>
      </c>
      <c r="F400" s="2">
        <f t="shared" si="6"/>
        <v>0.56527777777777688</v>
      </c>
      <c r="G400">
        <f ca="1">(OFFSET($B$37,(ROW(430:430)-36)/60,0)*56+OFFSET($B$38,(ROW(431:431)-37)/60,0)*4)/60</f>
        <v>1.9193333333333333</v>
      </c>
      <c r="H400">
        <f ca="1">(OFFSET($B$61,(ROW(454:454)-61)/60,0)*56+OFFSET($B$62,(ROW(455:455)-62)/60,0)*4)/60</f>
        <v>1.9493333333333331</v>
      </c>
    </row>
    <row r="401" spans="1:8" x14ac:dyDescent="0.3">
      <c r="A401" s="1">
        <v>44608.5</v>
      </c>
      <c r="B401">
        <v>2.4900000000000002</v>
      </c>
      <c r="F401" s="2">
        <f t="shared" si="6"/>
        <v>0.56597222222222132</v>
      </c>
      <c r="G401">
        <f ca="1">(OFFSET($B$37,(ROW(431:431)-36)/60,0)*55+OFFSET($B$38,(ROW(432:432)-37)/60,0)*5)/60</f>
        <v>1.9116666666666666</v>
      </c>
      <c r="H401">
        <f ca="1">(OFFSET($B$61,(ROW(455:455)-61)/60,0)*55+OFFSET($B$62,(ROW(456:456)-62)/60,0)*5)/60</f>
        <v>1.9416666666666667</v>
      </c>
    </row>
    <row r="402" spans="1:8" x14ac:dyDescent="0.3">
      <c r="A402" s="1">
        <v>44608.541666666664</v>
      </c>
      <c r="B402">
        <v>2.5</v>
      </c>
      <c r="F402" s="2">
        <f t="shared" si="6"/>
        <v>0.56666666666666576</v>
      </c>
      <c r="G402">
        <f ca="1">(OFFSET($B$37,(ROW(432:432)-36)/60,0)*54+OFFSET($B$38,(ROW(433:433)-37)/60,0)*6)/60</f>
        <v>1.9039999999999999</v>
      </c>
      <c r="H402">
        <f ca="1">(OFFSET($B$61,(ROW(456:456)-61)/60,0)*54+OFFSET($B$62,(ROW(457:457)-62)/60,0)*6)/60</f>
        <v>1.9340000000000002</v>
      </c>
    </row>
    <row r="403" spans="1:8" x14ac:dyDescent="0.3">
      <c r="A403" s="1">
        <v>44608.583333333336</v>
      </c>
      <c r="B403">
        <v>1.2</v>
      </c>
      <c r="F403" s="2">
        <f t="shared" si="6"/>
        <v>0.56736111111111021</v>
      </c>
      <c r="G403">
        <f ca="1">(OFFSET($B$37,(ROW(433:433)-36)/60,0)*53+OFFSET($B$38,(ROW(434:434)-37)/60,0)*7)/60</f>
        <v>1.8963333333333334</v>
      </c>
      <c r="H403">
        <f ca="1">(OFFSET($B$61,(ROW(457:457)-61)/60,0)*53+OFFSET($B$62,(ROW(458:458)-62)/60,0)*7)/60</f>
        <v>1.9263333333333332</v>
      </c>
    </row>
    <row r="404" spans="1:8" x14ac:dyDescent="0.3">
      <c r="A404" s="1">
        <v>44608.625</v>
      </c>
      <c r="B404">
        <v>0.33</v>
      </c>
      <c r="F404" s="2">
        <f t="shared" si="6"/>
        <v>0.56805555555555465</v>
      </c>
      <c r="G404">
        <f ca="1">(OFFSET($B$37,(ROW(434:434)-36)/60,0)*52+OFFSET($B$38,(ROW(435:435)-37)/60,0)*8)/60</f>
        <v>1.8886666666666665</v>
      </c>
      <c r="H404">
        <f ca="1">(OFFSET($B$61,(ROW(458:458)-61)/60,0)*52+OFFSET($B$62,(ROW(459:459)-62)/60,0)*8)/60</f>
        <v>1.9186666666666665</v>
      </c>
    </row>
    <row r="405" spans="1:8" x14ac:dyDescent="0.3">
      <c r="A405" s="1">
        <v>44608.666666666664</v>
      </c>
      <c r="B405">
        <v>0.15</v>
      </c>
      <c r="F405" s="2">
        <f t="shared" si="6"/>
        <v>0.56874999999999909</v>
      </c>
      <c r="G405">
        <f ca="1">(OFFSET($B$37,(ROW(435:435)-36)/60,0)*51+OFFSET($B$38,(ROW(436:436)-37)/60,0)*9)/60</f>
        <v>1.881</v>
      </c>
      <c r="H405">
        <f ca="1">(OFFSET($B$61,(ROW(459:459)-61)/60,0)*51+OFFSET($B$62,(ROW(460:460)-62)/60,0)*9)/60</f>
        <v>1.911</v>
      </c>
    </row>
    <row r="406" spans="1:8" x14ac:dyDescent="0.3">
      <c r="A406" s="1">
        <v>44608.708333333336</v>
      </c>
      <c r="B406">
        <v>0.1</v>
      </c>
      <c r="F406" s="2">
        <f t="shared" si="6"/>
        <v>0.56944444444444353</v>
      </c>
      <c r="G406">
        <f ca="1">(OFFSET($B$37,(ROW(436:436)-36)/60,0)*50+OFFSET($B$38,(ROW(437:437)-37)/60,0)*10)/60</f>
        <v>1.8733333333333335</v>
      </c>
      <c r="H406">
        <f ca="1">(OFFSET($B$61,(ROW(460:460)-61)/60,0)*50+OFFSET($B$62,(ROW(461:461)-62)/60,0)*10)/60</f>
        <v>1.9033333333333333</v>
      </c>
    </row>
    <row r="407" spans="1:8" x14ac:dyDescent="0.3">
      <c r="A407" s="1">
        <v>44608.75</v>
      </c>
      <c r="B407">
        <v>0.02</v>
      </c>
      <c r="F407" s="2">
        <f t="shared" si="6"/>
        <v>0.57013888888888797</v>
      </c>
      <c r="G407">
        <f ca="1">(OFFSET($B$37,(ROW(437:437)-36)/60,0)*49+OFFSET($B$38,(ROW(438:438)-37)/60,0)*11)/60</f>
        <v>1.8656666666666666</v>
      </c>
      <c r="H407">
        <f ca="1">(OFFSET($B$61,(ROW(461:461)-61)/60,0)*49+OFFSET($B$62,(ROW(462:462)-62)/60,0)*11)/60</f>
        <v>1.8956666666666666</v>
      </c>
    </row>
    <row r="408" spans="1:8" x14ac:dyDescent="0.3">
      <c r="A408" s="1">
        <v>44608.791666666664</v>
      </c>
      <c r="B408">
        <v>0</v>
      </c>
      <c r="F408" s="2">
        <f t="shared" si="6"/>
        <v>0.57083333333333242</v>
      </c>
      <c r="G408">
        <f ca="1">(OFFSET($B$37,(ROW(438:438)-36)/60,0)*48+OFFSET($B$38,(ROW(439:439)-37)/60,0)*12)/60</f>
        <v>1.8579999999999999</v>
      </c>
      <c r="H408">
        <f ca="1">(OFFSET($B$61,(ROW(462:462)-61)/60,0)*48+OFFSET($B$62,(ROW(463:463)-62)/60,0)*12)/60</f>
        <v>1.8880000000000001</v>
      </c>
    </row>
    <row r="409" spans="1:8" x14ac:dyDescent="0.3">
      <c r="A409" s="1">
        <v>44608.833333333336</v>
      </c>
      <c r="B409">
        <v>0</v>
      </c>
      <c r="F409" s="2">
        <f t="shared" si="6"/>
        <v>0.57152777777777686</v>
      </c>
      <c r="G409">
        <f ca="1">(OFFSET($B$37,(ROW(439:439)-36)/60,0)*47+OFFSET($B$38,(ROW(440:440)-37)/60,0)*13)/60</f>
        <v>1.8503333333333332</v>
      </c>
      <c r="H409">
        <f ca="1">(OFFSET($B$61,(ROW(463:463)-61)/60,0)*47+OFFSET($B$62,(ROW(464:464)-62)/60,0)*13)/60</f>
        <v>1.8803333333333334</v>
      </c>
    </row>
    <row r="410" spans="1:8" x14ac:dyDescent="0.3">
      <c r="A410" s="1">
        <v>44608.875</v>
      </c>
      <c r="B410">
        <v>0</v>
      </c>
      <c r="F410" s="2">
        <f t="shared" si="6"/>
        <v>0.5722222222222213</v>
      </c>
      <c r="G410">
        <f ca="1">(OFFSET($B$37,(ROW(440:440)-36)/60,0)*46+OFFSET($B$38,(ROW(441:441)-37)/60,0)*14)/60</f>
        <v>1.8426666666666667</v>
      </c>
      <c r="H410">
        <f ca="1">(OFFSET($B$61,(ROW(464:464)-61)/60,0)*46+OFFSET($B$62,(ROW(465:465)-62)/60,0)*14)/60</f>
        <v>1.8726666666666667</v>
      </c>
    </row>
    <row r="411" spans="1:8" x14ac:dyDescent="0.3">
      <c r="A411" s="1">
        <v>44608.916666666664</v>
      </c>
      <c r="B411">
        <v>0</v>
      </c>
      <c r="F411" s="2">
        <f t="shared" si="6"/>
        <v>0.57291666666666574</v>
      </c>
      <c r="G411">
        <f ca="1">(OFFSET($B$37,(ROW(441:441)-36)/60,0)*45+OFFSET($B$38,(ROW(442:442)-37)/60,0)*15)/60</f>
        <v>1.835</v>
      </c>
      <c r="H411">
        <f ca="1">(OFFSET($B$61,(ROW(465:465)-61)/60,0)*45+OFFSET($B$62,(ROW(466:466)-62)/60,0)*15)/60</f>
        <v>1.8649999999999998</v>
      </c>
    </row>
    <row r="412" spans="1:8" x14ac:dyDescent="0.3">
      <c r="A412" s="1">
        <v>44608.958333333336</v>
      </c>
      <c r="B412">
        <v>0</v>
      </c>
      <c r="F412" s="2">
        <f t="shared" si="6"/>
        <v>0.57361111111111018</v>
      </c>
      <c r="G412">
        <f ca="1">(OFFSET($B$37,(ROW(442:442)-36)/60,0)*44+OFFSET($B$38,(ROW(443:443)-37)/60,0)*16)/60</f>
        <v>1.8273333333333333</v>
      </c>
      <c r="H412">
        <f ca="1">(OFFSET($B$61,(ROW(466:466)-61)/60,0)*44+OFFSET($B$62,(ROW(467:467)-62)/60,0)*16)/60</f>
        <v>1.8573333333333333</v>
      </c>
    </row>
    <row r="413" spans="1:8" x14ac:dyDescent="0.3">
      <c r="A413" s="1">
        <v>44609</v>
      </c>
      <c r="B413">
        <v>0</v>
      </c>
      <c r="F413" s="2">
        <f t="shared" si="6"/>
        <v>0.57430555555555463</v>
      </c>
      <c r="G413">
        <f ca="1">(OFFSET($B$37,(ROW(443:443)-36)/60,0)*43+OFFSET($B$38,(ROW(444:444)-37)/60,0)*17)/60</f>
        <v>1.8196666666666665</v>
      </c>
      <c r="H413">
        <f ca="1">(OFFSET($B$61,(ROW(467:467)-61)/60,0)*43+OFFSET($B$62,(ROW(468:468)-62)/60,0)*17)/60</f>
        <v>1.8496666666666668</v>
      </c>
    </row>
    <row r="414" spans="1:8" x14ac:dyDescent="0.3">
      <c r="A414" s="1">
        <v>44609.041666666664</v>
      </c>
      <c r="B414">
        <v>0</v>
      </c>
      <c r="F414" s="2">
        <f t="shared" si="6"/>
        <v>0.57499999999999907</v>
      </c>
      <c r="G414">
        <f ca="1">(OFFSET($B$37,(ROW(444:444)-36)/60,0)*42+OFFSET($B$38,(ROW(445:445)-37)/60,0)*18)/60</f>
        <v>1.8120000000000001</v>
      </c>
      <c r="H414">
        <f ca="1">(OFFSET($B$61,(ROW(468:468)-61)/60,0)*42+OFFSET($B$62,(ROW(469:469)-62)/60,0)*18)/60</f>
        <v>1.8419999999999999</v>
      </c>
    </row>
    <row r="415" spans="1:8" x14ac:dyDescent="0.3">
      <c r="A415" s="1">
        <v>44609.083333333336</v>
      </c>
      <c r="B415">
        <v>0</v>
      </c>
      <c r="F415" s="2">
        <f t="shared" si="6"/>
        <v>0.57569444444444351</v>
      </c>
      <c r="G415">
        <f ca="1">(OFFSET($B$37,(ROW(445:445)-36)/60,0)*41+OFFSET($B$38,(ROW(446:446)-37)/60,0)*19)/60</f>
        <v>1.8043333333333333</v>
      </c>
      <c r="H415">
        <f ca="1">(OFFSET($B$61,(ROW(469:469)-61)/60,0)*41+OFFSET($B$62,(ROW(470:470)-62)/60,0)*19)/60</f>
        <v>1.8343333333333331</v>
      </c>
    </row>
    <row r="416" spans="1:8" x14ac:dyDescent="0.3">
      <c r="A416" s="1">
        <v>44609.125</v>
      </c>
      <c r="B416">
        <v>0</v>
      </c>
      <c r="F416" s="2">
        <f t="shared" si="6"/>
        <v>0.57638888888888795</v>
      </c>
      <c r="G416">
        <f ca="1">(OFFSET($B$37,(ROW(446:446)-36)/60,0)*40+OFFSET($B$38,(ROW(447:447)-37)/60,0)*20)/60</f>
        <v>1.7966666666666666</v>
      </c>
      <c r="H416">
        <f ca="1">(OFFSET($B$61,(ROW(470:470)-61)/60,0)*40+OFFSET($B$62,(ROW(471:471)-62)/60,0)*20)/60</f>
        <v>1.8266666666666667</v>
      </c>
    </row>
    <row r="417" spans="1:8" x14ac:dyDescent="0.3">
      <c r="A417" s="1">
        <v>44609.166666666664</v>
      </c>
      <c r="B417">
        <v>0</v>
      </c>
      <c r="F417" s="2">
        <f t="shared" si="6"/>
        <v>0.57708333333333239</v>
      </c>
      <c r="G417">
        <f ca="1">(OFFSET($B$37,(ROW(447:447)-36)/60,0)*39+OFFSET($B$38,(ROW(448:448)-37)/60,0)*21)/60</f>
        <v>1.7890000000000001</v>
      </c>
      <c r="H417">
        <f ca="1">(OFFSET($B$61,(ROW(471:471)-61)/60,0)*39+OFFSET($B$62,(ROW(472:472)-62)/60,0)*21)/60</f>
        <v>1.819</v>
      </c>
    </row>
    <row r="418" spans="1:8" x14ac:dyDescent="0.3">
      <c r="A418" s="1">
        <v>44609.208333333336</v>
      </c>
      <c r="B418">
        <v>0</v>
      </c>
      <c r="F418" s="2">
        <f t="shared" si="6"/>
        <v>0.57777777777777684</v>
      </c>
      <c r="G418">
        <f ca="1">(OFFSET($B$37,(ROW(448:448)-36)/60,0)*38+OFFSET($B$38,(ROW(449:449)-37)/60,0)*22)/60</f>
        <v>1.7813333333333332</v>
      </c>
      <c r="H418">
        <f ca="1">(OFFSET($B$61,(ROW(472:472)-61)/60,0)*38+OFFSET($B$62,(ROW(473:473)-62)/60,0)*22)/60</f>
        <v>1.8113333333333332</v>
      </c>
    </row>
    <row r="419" spans="1:8" x14ac:dyDescent="0.3">
      <c r="A419" s="1">
        <v>44609.25</v>
      </c>
      <c r="B419">
        <v>0</v>
      </c>
      <c r="F419" s="2">
        <f t="shared" si="6"/>
        <v>0.57847222222222128</v>
      </c>
      <c r="G419">
        <f ca="1">(OFFSET($B$37,(ROW(449:449)-36)/60,0)*37+OFFSET($B$38,(ROW(450:450)-37)/60,0)*23)/60</f>
        <v>1.7736666666666665</v>
      </c>
      <c r="H419">
        <f ca="1">(OFFSET($B$61,(ROW(473:473)-61)/60,0)*37+OFFSET($B$62,(ROW(474:474)-62)/60,0)*23)/60</f>
        <v>1.8036666666666668</v>
      </c>
    </row>
    <row r="420" spans="1:8" x14ac:dyDescent="0.3">
      <c r="A420" s="1">
        <v>44609.291666666664</v>
      </c>
      <c r="B420">
        <v>0.05</v>
      </c>
      <c r="F420" s="2">
        <f t="shared" si="6"/>
        <v>0.57916666666666572</v>
      </c>
      <c r="G420">
        <f ca="1">(OFFSET($B$37,(ROW(450:450)-36)/60,0)*36+OFFSET($B$38,(ROW(451:451)-37)/60,0)*24)/60</f>
        <v>1.7660000000000002</v>
      </c>
      <c r="H420">
        <f ca="1">(OFFSET($B$61,(ROW(474:474)-61)/60,0)*36+OFFSET($B$62,(ROW(475:475)-62)/60,0)*24)/60</f>
        <v>1.796</v>
      </c>
    </row>
    <row r="421" spans="1:8" x14ac:dyDescent="0.3">
      <c r="A421" s="1">
        <v>44609.333333333336</v>
      </c>
      <c r="B421">
        <v>0.57999999999999996</v>
      </c>
      <c r="F421" s="2">
        <f t="shared" si="6"/>
        <v>0.57986111111111016</v>
      </c>
      <c r="G421">
        <f ca="1">(OFFSET($B$37,(ROW(451:451)-36)/60,0)*35+OFFSET($B$38,(ROW(452:452)-37)/60,0)*25)/60</f>
        <v>1.7583333333333333</v>
      </c>
      <c r="H421">
        <f ca="1">(OFFSET($B$61,(ROW(475:475)-61)/60,0)*35+OFFSET($B$62,(ROW(476:476)-62)/60,0)*25)/60</f>
        <v>1.7883333333333333</v>
      </c>
    </row>
    <row r="422" spans="1:8" x14ac:dyDescent="0.3">
      <c r="A422" s="1">
        <v>44609.375</v>
      </c>
      <c r="B422">
        <v>1.35</v>
      </c>
      <c r="F422" s="2">
        <f t="shared" si="6"/>
        <v>0.5805555555555546</v>
      </c>
      <c r="G422">
        <f ca="1">(OFFSET($B$37,(ROW(452:452)-36)/60,0)*34+OFFSET($B$38,(ROW(453:453)-37)/60,0)*26)/60</f>
        <v>1.7506666666666666</v>
      </c>
      <c r="H422">
        <f ca="1">(OFFSET($B$61,(ROW(476:476)-61)/60,0)*34+OFFSET($B$62,(ROW(477:477)-62)/60,0)*26)/60</f>
        <v>1.7806666666666666</v>
      </c>
    </row>
    <row r="423" spans="1:8" x14ac:dyDescent="0.3">
      <c r="A423" s="1">
        <v>44609.416666666664</v>
      </c>
      <c r="B423">
        <v>1.97</v>
      </c>
      <c r="F423" s="2">
        <f t="shared" si="6"/>
        <v>0.58124999999999905</v>
      </c>
      <c r="G423">
        <f ca="1">(OFFSET($B$37,(ROW(453:453)-36)/60,0)*33+OFFSET($B$38,(ROW(454:454)-37)/60,0)*27)/60</f>
        <v>1.7429999999999997</v>
      </c>
      <c r="H423">
        <f ca="1">(OFFSET($B$61,(ROW(477:477)-61)/60,0)*33+OFFSET($B$62,(ROW(478:478)-62)/60,0)*27)/60</f>
        <v>1.7729999999999999</v>
      </c>
    </row>
    <row r="424" spans="1:8" x14ac:dyDescent="0.3">
      <c r="A424" s="1">
        <v>44609.458333333336</v>
      </c>
      <c r="B424">
        <v>2.4300000000000002</v>
      </c>
      <c r="F424" s="2">
        <f t="shared" si="6"/>
        <v>0.58194444444444349</v>
      </c>
      <c r="G424">
        <f ca="1">(OFFSET($B$37,(ROW(454:454)-36)/60,0)*32+OFFSET($B$38,(ROW(455:455)-37)/60,0)*28)/60</f>
        <v>1.7353333333333334</v>
      </c>
      <c r="H424">
        <f ca="1">(OFFSET($B$61,(ROW(478:478)-61)/60,0)*32+OFFSET($B$62,(ROW(479:479)-62)/60,0)*28)/60</f>
        <v>1.7653333333333334</v>
      </c>
    </row>
    <row r="425" spans="1:8" x14ac:dyDescent="0.3">
      <c r="A425" s="1">
        <v>44609.5</v>
      </c>
      <c r="B425">
        <v>2.68</v>
      </c>
      <c r="F425" s="2">
        <f t="shared" si="6"/>
        <v>0.58263888888888793</v>
      </c>
      <c r="G425">
        <f ca="1">(OFFSET($B$37,(ROW(455:455)-36)/60,0)*31+OFFSET($B$38,(ROW(456:456)-37)/60,0)*29)/60</f>
        <v>1.7276666666666667</v>
      </c>
      <c r="H425">
        <f ca="1">(OFFSET($B$61,(ROW(479:479)-61)/60,0)*31+OFFSET($B$62,(ROW(480:480)-62)/60,0)*29)/60</f>
        <v>1.7576666666666667</v>
      </c>
    </row>
    <row r="426" spans="1:8" x14ac:dyDescent="0.3">
      <c r="A426" s="1">
        <v>44609.541666666664</v>
      </c>
      <c r="B426">
        <v>2.4500000000000002</v>
      </c>
      <c r="F426" s="2">
        <f t="shared" si="6"/>
        <v>0.58333333333333237</v>
      </c>
      <c r="G426">
        <f ca="1">(OFFSET($B$36,(ROW(456:456)-36)/60,0)*30+OFFSET($B$37,(ROW(457:457)-37)/60,0)*30)/60</f>
        <v>1.72</v>
      </c>
      <c r="H426">
        <f ca="1">(OFFSET($B$60,(ROW(480:480)-60)/60,0)*30+OFFSET($B$61,(ROW(481:481)-61)/60,0)*30)/60</f>
        <v>1.75</v>
      </c>
    </row>
    <row r="427" spans="1:8" x14ac:dyDescent="0.3">
      <c r="A427" s="1">
        <v>44609.583333333336</v>
      </c>
      <c r="B427">
        <v>2.16</v>
      </c>
      <c r="F427" s="2">
        <f t="shared" si="6"/>
        <v>0.58402777777777681</v>
      </c>
      <c r="G427">
        <f ca="1">(OFFSET($B$36,(ROW(457:457)-36)/60,0)*29+OFFSET($B$37,(ROW(458:458)-37)/60,0)*31)/60</f>
        <v>1.7123333333333333</v>
      </c>
      <c r="H427">
        <f ca="1">(OFFSET($B$60,(ROW(481:481)-60)/60,0)*29+OFFSET($B$61,(ROW(482:482)-61)/60,0)*31)/60</f>
        <v>1.7423333333333333</v>
      </c>
    </row>
    <row r="428" spans="1:8" x14ac:dyDescent="0.3">
      <c r="A428" s="1">
        <v>44609.625</v>
      </c>
      <c r="B428">
        <v>1.19</v>
      </c>
      <c r="F428" s="2">
        <f t="shared" si="6"/>
        <v>0.58472222222222126</v>
      </c>
      <c r="G428">
        <f ca="1">(OFFSET($B$36,(ROW(458:458)-36)/60,0)*28+OFFSET($B$37,(ROW(459:459)-37)/60,0)*32)/60</f>
        <v>1.7046666666666668</v>
      </c>
      <c r="H428">
        <f ca="1">(OFFSET($B$60,(ROW(482:482)-60)/60,0)*28+OFFSET($B$61,(ROW(483:483)-61)/60,0)*32)/60</f>
        <v>1.7346666666666666</v>
      </c>
    </row>
    <row r="429" spans="1:8" x14ac:dyDescent="0.3">
      <c r="A429" s="1">
        <v>44609.666666666664</v>
      </c>
      <c r="B429">
        <v>1.1100000000000001</v>
      </c>
      <c r="F429" s="2">
        <f t="shared" si="6"/>
        <v>0.5854166666666657</v>
      </c>
      <c r="G429">
        <f ca="1">(OFFSET($B$36,(ROW(459:459)-36)/60,0)*27+OFFSET($B$37,(ROW(460:460)-37)/60,0)*33)/60</f>
        <v>1.6969999999999998</v>
      </c>
      <c r="H429">
        <f ca="1">(OFFSET($B$60,(ROW(483:483)-60)/60,0)*27+OFFSET($B$61,(ROW(484:484)-61)/60,0)*33)/60</f>
        <v>1.7270000000000001</v>
      </c>
    </row>
    <row r="430" spans="1:8" x14ac:dyDescent="0.3">
      <c r="A430" s="1">
        <v>44609.708333333336</v>
      </c>
      <c r="B430">
        <v>0.28000000000000003</v>
      </c>
      <c r="F430" s="2">
        <f t="shared" si="6"/>
        <v>0.58611111111111014</v>
      </c>
      <c r="G430">
        <f ca="1">(OFFSET($B$36,(ROW(460:460)-36)/60,0)*26+OFFSET($B$37,(ROW(461:461)-37)/60,0)*34)/60</f>
        <v>1.6893333333333331</v>
      </c>
      <c r="H430">
        <f ca="1">(OFFSET($B$60,(ROW(484:484)-60)/60,0)*26+OFFSET($B$61,(ROW(485:485)-61)/60,0)*34)/60</f>
        <v>1.7193333333333334</v>
      </c>
    </row>
    <row r="431" spans="1:8" x14ac:dyDescent="0.3">
      <c r="A431" s="1">
        <v>44609.75</v>
      </c>
      <c r="B431">
        <v>0.02</v>
      </c>
      <c r="F431" s="2">
        <f t="shared" si="6"/>
        <v>0.58680555555555458</v>
      </c>
      <c r="G431">
        <f ca="1">(OFFSET($B$36,(ROW(461:461)-36)/60,0)*25+OFFSET($B$37,(ROW(462:462)-37)/60,0)*35)/60</f>
        <v>1.6816666666666669</v>
      </c>
      <c r="H431">
        <f ca="1">(OFFSET($B$60,(ROW(485:485)-60)/60,0)*25+OFFSET($B$61,(ROW(486:486)-61)/60,0)*35)/60</f>
        <v>1.7116666666666667</v>
      </c>
    </row>
    <row r="432" spans="1:8" x14ac:dyDescent="0.3">
      <c r="A432" s="1">
        <v>44609.791666666664</v>
      </c>
      <c r="B432">
        <v>0</v>
      </c>
      <c r="F432" s="2">
        <f t="shared" si="6"/>
        <v>0.58749999999999902</v>
      </c>
      <c r="G432">
        <f ca="1">(OFFSET($B$36,(ROW(462:462)-36)/60,0)*24+OFFSET($B$37,(ROW(463:463)-37)/60,0)*36)/60</f>
        <v>1.6739999999999999</v>
      </c>
      <c r="H432">
        <f ca="1">(OFFSET($B$60,(ROW(486:486)-60)/60,0)*24+OFFSET($B$61,(ROW(487:487)-61)/60,0)*36)/60</f>
        <v>1.704</v>
      </c>
    </row>
    <row r="433" spans="1:8" x14ac:dyDescent="0.3">
      <c r="A433" s="1">
        <v>44609.833333333336</v>
      </c>
      <c r="B433">
        <v>0</v>
      </c>
      <c r="F433" s="2">
        <f t="shared" si="6"/>
        <v>0.58819444444444346</v>
      </c>
      <c r="G433">
        <f ca="1">(OFFSET($B$36,(ROW(463:463)-36)/60,0)*23+OFFSET($B$37,(ROW(464:464)-37)/60,0)*37)/60</f>
        <v>1.6663333333333334</v>
      </c>
      <c r="H433">
        <f ca="1">(OFFSET($B$60,(ROW(487:487)-60)/60,0)*23+OFFSET($B$61,(ROW(488:488)-61)/60,0)*37)/60</f>
        <v>1.6963333333333332</v>
      </c>
    </row>
    <row r="434" spans="1:8" x14ac:dyDescent="0.3">
      <c r="A434" s="1">
        <v>44609.875</v>
      </c>
      <c r="B434">
        <v>0</v>
      </c>
      <c r="F434" s="2">
        <f t="shared" si="6"/>
        <v>0.58888888888888791</v>
      </c>
      <c r="G434">
        <f ca="1">(OFFSET($B$36,(ROW(464:464)-36)/60,0)*22+OFFSET($B$37,(ROW(465:465)-37)/60,0)*38)/60</f>
        <v>1.6586666666666665</v>
      </c>
      <c r="H434">
        <f ca="1">(OFFSET($B$60,(ROW(488:488)-60)/60,0)*22+OFFSET($B$61,(ROW(489:489)-61)/60,0)*38)/60</f>
        <v>1.6886666666666665</v>
      </c>
    </row>
    <row r="435" spans="1:8" x14ac:dyDescent="0.3">
      <c r="A435" s="1">
        <v>44609.916666666664</v>
      </c>
      <c r="B435">
        <v>0</v>
      </c>
      <c r="F435" s="2">
        <f t="shared" si="6"/>
        <v>0.58958333333333235</v>
      </c>
      <c r="G435">
        <f ca="1">(OFFSET($B$36,(ROW(465:465)-36)/60,0)*21+OFFSET($B$37,(ROW(466:466)-37)/60,0)*39)/60</f>
        <v>1.651</v>
      </c>
      <c r="H435">
        <f ca="1">(OFFSET($B$60,(ROW(489:489)-60)/60,0)*21+OFFSET($B$61,(ROW(490:490)-61)/60,0)*39)/60</f>
        <v>1.681</v>
      </c>
    </row>
    <row r="436" spans="1:8" x14ac:dyDescent="0.3">
      <c r="A436" s="1">
        <v>44609.958333333336</v>
      </c>
      <c r="B436">
        <v>0</v>
      </c>
      <c r="F436" s="2">
        <f t="shared" si="6"/>
        <v>0.59027777777777679</v>
      </c>
      <c r="G436">
        <f ca="1">(OFFSET($B$36,(ROW(466:466)-36)/60,0)*20+OFFSET($B$37,(ROW(467:467)-37)/60,0)*40)/60</f>
        <v>1.6433333333333333</v>
      </c>
      <c r="H436">
        <f ca="1">(OFFSET($B$60,(ROW(490:490)-60)/60,0)*20+OFFSET($B$61,(ROW(491:491)-61)/60,0)*40)/60</f>
        <v>1.6733333333333333</v>
      </c>
    </row>
    <row r="437" spans="1:8" x14ac:dyDescent="0.3">
      <c r="A437" s="1">
        <v>44610</v>
      </c>
      <c r="B437">
        <v>0</v>
      </c>
      <c r="F437" s="2">
        <f t="shared" si="6"/>
        <v>0.59097222222222123</v>
      </c>
      <c r="G437">
        <f ca="1">(OFFSET($B$36,(ROW(467:467)-36)/60,0)*19+OFFSET($B$37,(ROW(468:468)-37)/60,0)*41)/60</f>
        <v>1.6356666666666664</v>
      </c>
      <c r="H437">
        <f ca="1">(OFFSET($B$60,(ROW(491:491)-60)/60,0)*19+OFFSET($B$61,(ROW(492:492)-61)/60,0)*41)/60</f>
        <v>1.6656666666666666</v>
      </c>
    </row>
    <row r="438" spans="1:8" x14ac:dyDescent="0.3">
      <c r="A438" s="1">
        <v>44610.041666666664</v>
      </c>
      <c r="B438">
        <v>0</v>
      </c>
      <c r="F438" s="2">
        <f t="shared" si="6"/>
        <v>0.59166666666666567</v>
      </c>
      <c r="G438">
        <f ca="1">(OFFSET($B$36,(ROW(468:468)-36)/60,0)*18+OFFSET($B$37,(ROW(469:469)-37)/60,0)*42)/60</f>
        <v>1.6280000000000001</v>
      </c>
      <c r="H438">
        <f ca="1">(OFFSET($B$60,(ROW(492:492)-60)/60,0)*18+OFFSET($B$61,(ROW(493:493)-61)/60,0)*42)/60</f>
        <v>1.6580000000000001</v>
      </c>
    </row>
    <row r="439" spans="1:8" x14ac:dyDescent="0.3">
      <c r="A439" s="1">
        <v>44610.083333333336</v>
      </c>
      <c r="B439">
        <v>0</v>
      </c>
      <c r="F439" s="2">
        <f t="shared" si="6"/>
        <v>0.59236111111111012</v>
      </c>
      <c r="G439">
        <f ca="1">(OFFSET($B$36,(ROW(469:469)-36)/60,0)*17+OFFSET($B$37,(ROW(470:470)-37)/60,0)*43)/60</f>
        <v>1.6203333333333334</v>
      </c>
      <c r="H439">
        <f ca="1">(OFFSET($B$60,(ROW(493:493)-60)/60,0)*17+OFFSET($B$61,(ROW(494:494)-61)/60,0)*43)/60</f>
        <v>1.6503333333333332</v>
      </c>
    </row>
    <row r="440" spans="1:8" x14ac:dyDescent="0.3">
      <c r="A440" s="1">
        <v>44610.125</v>
      </c>
      <c r="B440">
        <v>0</v>
      </c>
      <c r="F440" s="2">
        <f t="shared" si="6"/>
        <v>0.59305555555555456</v>
      </c>
      <c r="G440">
        <f ca="1">(OFFSET($B$36,(ROW(470:470)-36)/60,0)*16+OFFSET($B$37,(ROW(471:471)-37)/60,0)*44)/60</f>
        <v>1.6126666666666667</v>
      </c>
      <c r="H440">
        <f ca="1">(OFFSET($B$60,(ROW(494:494)-60)/60,0)*16+OFFSET($B$61,(ROW(495:495)-61)/60,0)*44)/60</f>
        <v>1.6426666666666667</v>
      </c>
    </row>
    <row r="441" spans="1:8" x14ac:dyDescent="0.3">
      <c r="A441" s="1">
        <v>44610.166666666664</v>
      </c>
      <c r="B441">
        <v>0</v>
      </c>
      <c r="F441" s="2">
        <f t="shared" si="6"/>
        <v>0.593749999999999</v>
      </c>
      <c r="G441">
        <f ca="1">(OFFSET($B$36,(ROW(471:471)-36)/60,0)*15+OFFSET($B$37,(ROW(472:472)-37)/60,0)*45)/60</f>
        <v>1.605</v>
      </c>
      <c r="H441">
        <f ca="1">(OFFSET($B$60,(ROW(495:495)-60)/60,0)*15+OFFSET($B$61,(ROW(496:496)-61)/60,0)*45)/60</f>
        <v>1.6350000000000002</v>
      </c>
    </row>
    <row r="442" spans="1:8" x14ac:dyDescent="0.3">
      <c r="A442" s="1">
        <v>44610.208333333336</v>
      </c>
      <c r="B442">
        <v>0</v>
      </c>
      <c r="F442" s="2">
        <f t="shared" si="6"/>
        <v>0.59444444444444344</v>
      </c>
      <c r="G442">
        <f ca="1">(OFFSET($B$36,(ROW(472:472)-36)/60,0)*14+OFFSET($B$37,(ROW(473:473)-37)/60,0)*46)/60</f>
        <v>1.5973333333333335</v>
      </c>
      <c r="H442">
        <f ca="1">(OFFSET($B$60,(ROW(496:496)-60)/60,0)*14+OFFSET($B$61,(ROW(497:497)-61)/60,0)*44)/60</f>
        <v>1.5766666666666667</v>
      </c>
    </row>
    <row r="443" spans="1:8" x14ac:dyDescent="0.3">
      <c r="A443" s="1">
        <v>44610.25</v>
      </c>
      <c r="B443">
        <v>0</v>
      </c>
      <c r="F443" s="2">
        <f t="shared" si="6"/>
        <v>0.59513888888888788</v>
      </c>
      <c r="G443">
        <f ca="1">(OFFSET($B$36,(ROW(473:473)-36)/60,0)*13+OFFSET($B$37,(ROW(474:474)-37)/60,0)*47)/60</f>
        <v>1.5896666666666666</v>
      </c>
      <c r="H443">
        <f ca="1">(OFFSET($B$60,(ROW(497:497)-60)/60,0)*13+OFFSET($B$61,(ROW(498:498)-61)/60,0)*47)/60</f>
        <v>1.6196666666666666</v>
      </c>
    </row>
    <row r="444" spans="1:8" x14ac:dyDescent="0.3">
      <c r="A444" s="1">
        <v>44610.291666666664</v>
      </c>
      <c r="B444">
        <v>0.03</v>
      </c>
      <c r="F444" s="2">
        <f t="shared" si="6"/>
        <v>0.59583333333333233</v>
      </c>
      <c r="G444">
        <f ca="1">(OFFSET($B$36,(ROW(474:474)-36)/60,0)*12+OFFSET($B$37,(ROW(475:475)-37)/60,0)*48)/60</f>
        <v>1.5819999999999999</v>
      </c>
      <c r="H444">
        <f ca="1">(OFFSET($B$60,(ROW(498:498)-60)/60,0)*12+OFFSET($B$61,(ROW(499:499)-61)/60,0)*48)/60</f>
        <v>1.6119999999999999</v>
      </c>
    </row>
    <row r="445" spans="1:8" x14ac:dyDescent="0.3">
      <c r="A445" s="1">
        <v>44610.333333333336</v>
      </c>
      <c r="B445">
        <v>0.59</v>
      </c>
      <c r="F445" s="2">
        <f t="shared" si="6"/>
        <v>0.59652777777777677</v>
      </c>
      <c r="G445">
        <f ca="1">(OFFSET($B$36,(ROW(475:475)-36)/60,0)*11+OFFSET($B$37,(ROW(476:476)-37)/60,0)*49)/60</f>
        <v>1.5743333333333334</v>
      </c>
      <c r="H445">
        <f ca="1">(OFFSET($B$60,(ROW(499:499)-60)/60,0)*11+OFFSET($B$61,(ROW(500:500)-61)/60,0)*49)/60</f>
        <v>1.6043333333333334</v>
      </c>
    </row>
    <row r="446" spans="1:8" x14ac:dyDescent="0.3">
      <c r="A446" s="1">
        <v>44610.375</v>
      </c>
      <c r="B446">
        <v>1.35</v>
      </c>
      <c r="F446" s="2">
        <f t="shared" si="6"/>
        <v>0.59722222222222121</v>
      </c>
      <c r="G446">
        <f ca="1">(OFFSET($B$36,(ROW(476:476)-36)/60,0)*10+OFFSET($B$37,(ROW(477:477)-37)/60,0)*50)/60</f>
        <v>1.5666666666666667</v>
      </c>
      <c r="H446">
        <f ca="1">(OFFSET($B$60,(ROW(500:500)-60)/60,0)*10+OFFSET($B$61,(ROW(501:501)-61)/60,0)*50)/60</f>
        <v>1.5966666666666667</v>
      </c>
    </row>
    <row r="447" spans="1:8" x14ac:dyDescent="0.3">
      <c r="A447" s="1">
        <v>44610.416666666664</v>
      </c>
      <c r="B447">
        <v>1.97</v>
      </c>
      <c r="F447" s="2">
        <f t="shared" si="6"/>
        <v>0.59791666666666565</v>
      </c>
      <c r="G447">
        <f ca="1">(OFFSET($B$36,(ROW(477:477)-36)/60,0)*9+OFFSET($B$37,(ROW(478:478)-37)/60,0)*51)/60</f>
        <v>1.5589999999999999</v>
      </c>
      <c r="H447">
        <f ca="1">(OFFSET($B$60,(ROW(501:501)-60)/60,0)*9+OFFSET($B$61,(ROW(502:502)-61)/60,0)*51)/60</f>
        <v>1.589</v>
      </c>
    </row>
    <row r="448" spans="1:8" x14ac:dyDescent="0.3">
      <c r="A448" s="1">
        <v>44610.458333333336</v>
      </c>
      <c r="B448">
        <v>2.41</v>
      </c>
      <c r="F448" s="2">
        <f t="shared" si="6"/>
        <v>0.59861111111111009</v>
      </c>
      <c r="G448">
        <f ca="1">(OFFSET($B$36,(ROW(478:478)-36)/60,0)*8+OFFSET($B$37,(ROW(479:479)-37)/60,0)*52)/60</f>
        <v>1.5513333333333332</v>
      </c>
      <c r="H448">
        <f ca="1">(OFFSET($B$60,(ROW(502:502)-60)/60,0)*8+OFFSET($B$61,(ROW(503:503)-61)/60,0)*52)/60</f>
        <v>1.5813333333333335</v>
      </c>
    </row>
    <row r="449" spans="1:8" x14ac:dyDescent="0.3">
      <c r="A449" s="1">
        <v>44610.5</v>
      </c>
      <c r="B449">
        <v>2.64</v>
      </c>
      <c r="F449" s="2">
        <f t="shared" si="6"/>
        <v>0.59930555555555454</v>
      </c>
      <c r="G449">
        <f ca="1">(OFFSET($B$36,(ROW(479:479)-36)/60,0)*7+OFFSET($B$37,(ROW(480:480)-37)/60,0)*53)/60</f>
        <v>1.5436666666666667</v>
      </c>
      <c r="H449">
        <f ca="1">(OFFSET($B$60,(ROW(503:503)-60)/60,0)*7+OFFSET($B$61,(ROW(504:504)-61)/60,0)*53)/60</f>
        <v>1.5736666666666668</v>
      </c>
    </row>
    <row r="450" spans="1:8" x14ac:dyDescent="0.3">
      <c r="A450" s="1">
        <v>44610.541666666664</v>
      </c>
      <c r="B450">
        <v>2.63</v>
      </c>
      <c r="F450" s="2">
        <f t="shared" si="6"/>
        <v>0.59999999999999898</v>
      </c>
      <c r="G450">
        <f ca="1">(OFFSET($B$36,(ROW(480:480)-36)/60,0)*6+OFFSET($B$37,(ROW(481:481)-37)/60,0)*54)/60</f>
        <v>1.536</v>
      </c>
      <c r="H450">
        <f ca="1">(OFFSET($B$60,(ROW(504:504)-60)/60,0)*6+OFFSET($B$61,(ROW(505:505)-61)/60,0)*54)/60</f>
        <v>1.5659999999999998</v>
      </c>
    </row>
    <row r="451" spans="1:8" x14ac:dyDescent="0.3">
      <c r="A451" s="1">
        <v>44610.583333333336</v>
      </c>
      <c r="B451">
        <v>2.36</v>
      </c>
      <c r="F451" s="2">
        <f t="shared" si="6"/>
        <v>0.60069444444444342</v>
      </c>
      <c r="G451">
        <f ca="1">(OFFSET($B$36,(ROW(481:481)-36)/60,0)*5+OFFSET($B$37,(ROW(482:482)-37)/60,0)*55)/60</f>
        <v>1.5283333333333333</v>
      </c>
      <c r="H451">
        <f ca="1">(OFFSET($B$60,(ROW(505:505)-60)/60,0)*5+OFFSET($B$61,(ROW(506:506)-61)/60,0)*55)/60</f>
        <v>1.5583333333333333</v>
      </c>
    </row>
    <row r="452" spans="1:8" x14ac:dyDescent="0.3">
      <c r="A452" s="1">
        <v>44610.625</v>
      </c>
      <c r="B452">
        <v>1.88</v>
      </c>
      <c r="F452" s="2">
        <f t="shared" si="6"/>
        <v>0.60138888888888786</v>
      </c>
      <c r="G452">
        <f ca="1">(OFFSET($B$36,(ROW(482:482)-36)/60,0)*4+OFFSET($B$37,(ROW(483:483)-37)/60,0)*56)/60</f>
        <v>1.5206666666666666</v>
      </c>
      <c r="H452">
        <f ca="1">(OFFSET($B$60,(ROW(506:506)-60)/60,0)*4+OFFSET($B$61,(ROW(507:507)-61)/60,0)*56)/60</f>
        <v>1.5506666666666669</v>
      </c>
    </row>
    <row r="453" spans="1:8" x14ac:dyDescent="0.3">
      <c r="A453" s="1">
        <v>44610.666666666664</v>
      </c>
      <c r="B453">
        <v>1.24</v>
      </c>
      <c r="F453" s="2">
        <f t="shared" si="6"/>
        <v>0.6020833333333323</v>
      </c>
      <c r="G453">
        <f ca="1">(OFFSET($B$36,(ROW(483:483)-36)/60,0)*3+OFFSET($B$37,(ROW(484:484)-37)/60,0)*57)/60</f>
        <v>1.5129999999999997</v>
      </c>
      <c r="H453">
        <f ca="1">(OFFSET($B$60,(ROW(507:507)-60)/60,0)*3+OFFSET($B$61,(ROW(508:508)-61)/60,0)*57)/60</f>
        <v>1.5429999999999999</v>
      </c>
    </row>
    <row r="454" spans="1:8" x14ac:dyDescent="0.3">
      <c r="A454" s="1">
        <v>44610.708333333336</v>
      </c>
      <c r="B454">
        <v>0.5</v>
      </c>
      <c r="F454" s="2">
        <f t="shared" si="6"/>
        <v>0.60277777777777675</v>
      </c>
      <c r="G454">
        <f ca="1">(OFFSET($B$36,(ROW(484:484)-36)/60,0)*2+OFFSET($B$37,(ROW(485:485)-37)/60,0)*58)/60</f>
        <v>1.5053333333333334</v>
      </c>
      <c r="H454">
        <f ca="1">(OFFSET($B$60,(ROW(508:508)-60)/60,0)*2+OFFSET($B$61,(ROW(509:509)-61)/60,0)*58)/60</f>
        <v>1.5353333333333332</v>
      </c>
    </row>
    <row r="455" spans="1:8" x14ac:dyDescent="0.3">
      <c r="A455" s="1">
        <v>44610.75</v>
      </c>
      <c r="B455">
        <v>0.03</v>
      </c>
      <c r="F455" s="2">
        <f t="shared" si="6"/>
        <v>0.60347222222222119</v>
      </c>
      <c r="G455">
        <f ca="1">(OFFSET($B$36,(ROW(485:485)-36)/60,0)*1+OFFSET($B$37,(ROW(486:486)-37)/60,0)*59)/60</f>
        <v>1.4976666666666667</v>
      </c>
      <c r="H455">
        <f ca="1">(OFFSET($B$60,(ROW(509:509)-60)/60,0)*1+OFFSET($B$61,(ROW(510:510)-61)/60,0)*59)/60</f>
        <v>1.527666666666667</v>
      </c>
    </row>
    <row r="456" spans="1:8" x14ac:dyDescent="0.3">
      <c r="A456" s="1">
        <v>44610.791666666664</v>
      </c>
      <c r="B456">
        <v>0</v>
      </c>
      <c r="F456" s="2">
        <f t="shared" ref="F456:F519" si="7">F455+TIME(0,1,0)</f>
        <v>0.60416666666666563</v>
      </c>
      <c r="G456">
        <f ca="1">(OFFSET($B$36,(ROW(486:486)-36)/60,0)*0+OFFSET($B$37,(ROW(487:487)-37)/60,0)*60)/60</f>
        <v>1.49</v>
      </c>
      <c r="H456">
        <f ca="1">(OFFSET($B$60,(ROW(510:510)-60)/60,0)*0+OFFSET($B$61,(ROW(511:511)-61)/60,0)*60)/60</f>
        <v>1.52</v>
      </c>
    </row>
    <row r="457" spans="1:8" x14ac:dyDescent="0.3">
      <c r="A457" s="1">
        <v>44610.833333333336</v>
      </c>
      <c r="B457">
        <v>0</v>
      </c>
      <c r="F457" s="2">
        <f t="shared" si="7"/>
        <v>0.60486111111111007</v>
      </c>
      <c r="G457">
        <f ca="1">(OFFSET($B$37,(ROW(487:487)-36)/60,0)*59+OFFSET($B$38,(ROW(488:488)-37)/60,0)*1)/60</f>
        <v>1.4795</v>
      </c>
      <c r="H457">
        <f ca="1">(OFFSET($B$61,(ROW(511:511)-61)/60,0)*58+OFFSET($B$62,(ROW(512:512)-62)/60,0)*2)/60</f>
        <v>1.4993333333333332</v>
      </c>
    </row>
    <row r="458" spans="1:8" x14ac:dyDescent="0.3">
      <c r="A458" s="1">
        <v>44610.875</v>
      </c>
      <c r="B458">
        <v>0</v>
      </c>
      <c r="F458" s="2">
        <f t="shared" si="7"/>
        <v>0.60555555555555451</v>
      </c>
      <c r="G458">
        <f ca="1">(OFFSET($B$37,(ROW(488:488)-36)/60,0)*58+OFFSET($B$38,(ROW(489:489)-37)/60,0)*2)/60</f>
        <v>1.4690000000000001</v>
      </c>
      <c r="H458">
        <f ca="1">(OFFSET($B$61,(ROW(512:512)-61)/60,0)*59+OFFSET($B$62,(ROW(513:513)-62)/60,0)*1)/60</f>
        <v>1.5096666666666669</v>
      </c>
    </row>
    <row r="459" spans="1:8" x14ac:dyDescent="0.3">
      <c r="A459" s="1">
        <v>44610.916666666664</v>
      </c>
      <c r="B459">
        <v>0</v>
      </c>
      <c r="F459" s="2">
        <f t="shared" si="7"/>
        <v>0.60624999999999896</v>
      </c>
      <c r="G459">
        <f ca="1">(OFFSET($B$37,(ROW(489:489)-36)/60,0)*57+OFFSET($B$38,(ROW(490:490)-37)/60,0)*3)/60</f>
        <v>1.4584999999999999</v>
      </c>
      <c r="H459">
        <f ca="1">(OFFSET($B$61,(ROW(513:513)-61)/60,0)*57+OFFSET($B$62,(ROW(514:514)-62)/60,0)*3)/60</f>
        <v>1.4890000000000001</v>
      </c>
    </row>
    <row r="460" spans="1:8" x14ac:dyDescent="0.3">
      <c r="A460" s="1">
        <v>44610.958333333336</v>
      </c>
      <c r="B460">
        <v>0</v>
      </c>
      <c r="F460" s="2">
        <f t="shared" si="7"/>
        <v>0.6069444444444434</v>
      </c>
      <c r="G460">
        <f ca="1">(OFFSET($B$37,(ROW(490:490)-36)/60,0)*56+OFFSET($B$38,(ROW(491:491)-37)/60,0)*4)/60</f>
        <v>1.448</v>
      </c>
      <c r="H460">
        <f ca="1">(OFFSET($B$61,(ROW(514:514)-61)/60,0)*56+OFFSET($B$62,(ROW(515:515)-62)/60,0)*4)/60</f>
        <v>1.4786666666666666</v>
      </c>
    </row>
    <row r="461" spans="1:8" x14ac:dyDescent="0.3">
      <c r="A461" s="1">
        <v>44611</v>
      </c>
      <c r="B461">
        <v>0</v>
      </c>
      <c r="F461" s="2">
        <f t="shared" si="7"/>
        <v>0.60763888888888784</v>
      </c>
      <c r="G461">
        <f ca="1">(OFFSET($B$37,(ROW(491:491)-36)/60,0)*55+OFFSET($B$38,(ROW(492:492)-37)/60,0)*5)/60</f>
        <v>1.4375</v>
      </c>
      <c r="H461">
        <f ca="1">(OFFSET($B$61,(ROW(515:515)-61)/60,0)*55+OFFSET($B$62,(ROW(516:516)-62)/60,0)*5)/60</f>
        <v>1.4683333333333333</v>
      </c>
    </row>
    <row r="462" spans="1:8" x14ac:dyDescent="0.3">
      <c r="A462" s="1">
        <v>44611.041666666664</v>
      </c>
      <c r="B462">
        <v>0</v>
      </c>
      <c r="F462" s="2">
        <f t="shared" si="7"/>
        <v>0.60833333333333228</v>
      </c>
      <c r="G462">
        <f ca="1">(OFFSET($B$37,(ROW(492:492)-36)/60,0)*54+OFFSET($B$38,(ROW(493:493)-37)/60,0)*6)/60</f>
        <v>1.4269999999999998</v>
      </c>
      <c r="H462">
        <f ca="1">(OFFSET($B$61,(ROW(516:516)-61)/60,0)*54+OFFSET($B$62,(ROW(517:517)-62)/60,0)*6)/60</f>
        <v>1.458</v>
      </c>
    </row>
    <row r="463" spans="1:8" x14ac:dyDescent="0.3">
      <c r="A463" s="1">
        <v>44611.083333333336</v>
      </c>
      <c r="B463">
        <v>0</v>
      </c>
      <c r="F463" s="2">
        <f t="shared" si="7"/>
        <v>0.60902777777777672</v>
      </c>
      <c r="G463">
        <f ca="1">(OFFSET($B$37,(ROW(493:493)-36)/60,0)*53+OFFSET($B$38,(ROW(494:494)-37)/60,0)*7)/60</f>
        <v>1.4164999999999999</v>
      </c>
      <c r="H463">
        <f ca="1">(OFFSET($B$61,(ROW(517:517)-61)/60,0)*53+OFFSET($B$62,(ROW(518:518)-62)/60,0)*7)/60</f>
        <v>1.4476666666666667</v>
      </c>
    </row>
    <row r="464" spans="1:8" x14ac:dyDescent="0.3">
      <c r="A464" s="1">
        <v>44611.125</v>
      </c>
      <c r="B464">
        <v>0</v>
      </c>
      <c r="F464" s="2">
        <f t="shared" si="7"/>
        <v>0.60972222222222117</v>
      </c>
      <c r="G464">
        <f ca="1">(OFFSET($B$37,(ROW(494:494)-36)/60,0)*52+OFFSET($B$38,(ROW(495:495)-37)/60,0)*8)/60</f>
        <v>1.4059999999999999</v>
      </c>
      <c r="H464">
        <f ca="1">(OFFSET($B$61,(ROW(518:518)-61)/60,0)*52+OFFSET($B$62,(ROW(519:519)-62)/60,0)*8)/60</f>
        <v>1.4373333333333336</v>
      </c>
    </row>
    <row r="465" spans="1:8" x14ac:dyDescent="0.3">
      <c r="A465" s="1">
        <v>44611.166666666664</v>
      </c>
      <c r="B465">
        <v>0</v>
      </c>
      <c r="F465" s="2">
        <f t="shared" si="7"/>
        <v>0.61041666666666561</v>
      </c>
      <c r="G465">
        <f ca="1">(OFFSET($B$37,(ROW(495:495)-36)/60,0)*51+OFFSET($B$38,(ROW(496:496)-37)/60,0)*9)/60</f>
        <v>1.3954999999999997</v>
      </c>
      <c r="H465">
        <f ca="1">(OFFSET($B$61,(ROW(519:519)-61)/60,0)*51+OFFSET($B$62,(ROW(520:520)-62)/60,0)*9)/60</f>
        <v>1.4269999999999998</v>
      </c>
    </row>
    <row r="466" spans="1:8" x14ac:dyDescent="0.3">
      <c r="A466" s="1">
        <v>44611.208333333336</v>
      </c>
      <c r="B466">
        <v>0</v>
      </c>
      <c r="F466" s="2">
        <f t="shared" si="7"/>
        <v>0.61111111111111005</v>
      </c>
      <c r="G466">
        <f ca="1">(OFFSET($B$37,(ROW(496:496)-36)/60,0)*50+OFFSET($B$38,(ROW(497:497)-37)/60,0)*10)/60</f>
        <v>1.385</v>
      </c>
      <c r="H466">
        <f ca="1">(OFFSET($B$61,(ROW(520:520)-61)/60,0)*50+OFFSET($B$62,(ROW(521:521)-62)/60,0)*10)/60</f>
        <v>1.4166666666666667</v>
      </c>
    </row>
    <row r="467" spans="1:8" x14ac:dyDescent="0.3">
      <c r="A467" s="1">
        <v>44611.25</v>
      </c>
      <c r="B467">
        <v>0</v>
      </c>
      <c r="F467" s="2">
        <f t="shared" si="7"/>
        <v>0.61180555555555449</v>
      </c>
      <c r="G467">
        <f ca="1">(OFFSET($B$37,(ROW(497:497)-36)/60,0)*49+OFFSET($B$38,(ROW(498:498)-37)/60,0)*11)/60</f>
        <v>1.3745000000000001</v>
      </c>
      <c r="H467">
        <f ca="1">(OFFSET($B$61,(ROW(521:521)-61)/60,0)*49+OFFSET($B$62,(ROW(522:522)-62)/60,0)*11)/60</f>
        <v>1.4063333333333334</v>
      </c>
    </row>
    <row r="468" spans="1:8" x14ac:dyDescent="0.3">
      <c r="A468" s="1">
        <v>44611.291666666664</v>
      </c>
      <c r="B468">
        <v>0.04</v>
      </c>
      <c r="F468" s="2">
        <f t="shared" si="7"/>
        <v>0.61249999999999893</v>
      </c>
      <c r="G468">
        <f ca="1">(OFFSET($B$37,(ROW(498:498)-36)/60,0)*48+OFFSET($B$38,(ROW(499:499)-37)/60,0)*12)/60</f>
        <v>1.3640000000000001</v>
      </c>
      <c r="H468">
        <f ca="1">(OFFSET($B$61,(ROW(522:522)-61)/60,0)*48+OFFSET($B$62,(ROW(523:523)-62)/60,0)*12)/60</f>
        <v>1.3960000000000001</v>
      </c>
    </row>
    <row r="469" spans="1:8" x14ac:dyDescent="0.3">
      <c r="A469" s="1">
        <v>44611.333333333336</v>
      </c>
      <c r="B469">
        <v>0.23</v>
      </c>
      <c r="F469" s="2">
        <f t="shared" si="7"/>
        <v>0.61319444444444338</v>
      </c>
      <c r="G469">
        <f ca="1">(OFFSET($B$37,(ROW(499:499)-36)/60,0)*47+OFFSET($B$38,(ROW(500:500)-37)/60,0)*13)/60</f>
        <v>1.3535000000000001</v>
      </c>
      <c r="H469">
        <f ca="1">(OFFSET($B$61,(ROW(523:523)-61)/60,0)*47+OFFSET($B$62,(ROW(524:524)-62)/60,0)*13)/60</f>
        <v>1.3856666666666666</v>
      </c>
    </row>
    <row r="470" spans="1:8" x14ac:dyDescent="0.3">
      <c r="A470" s="1">
        <v>44611.375</v>
      </c>
      <c r="B470">
        <v>0.59</v>
      </c>
      <c r="F470" s="2">
        <f t="shared" si="7"/>
        <v>0.61388888888888782</v>
      </c>
      <c r="G470">
        <f ca="1">(OFFSET($B$37,(ROW(500:500)-36)/60,0)*46+OFFSET($B$38,(ROW(501:501)-37)/60,0)*14)/60</f>
        <v>1.3430000000000002</v>
      </c>
      <c r="H470">
        <f ca="1">(OFFSET($B$61,(ROW(524:524)-61)/60,0)*46+OFFSET($B$62,(ROW(525:525)-62)/60,0)*14)/60</f>
        <v>1.3753333333333333</v>
      </c>
    </row>
    <row r="471" spans="1:8" x14ac:dyDescent="0.3">
      <c r="A471" s="1">
        <v>44611.416666666664</v>
      </c>
      <c r="B471">
        <v>0.67</v>
      </c>
      <c r="F471" s="2">
        <f t="shared" si="7"/>
        <v>0.61458333333333226</v>
      </c>
      <c r="G471">
        <f ca="1">(OFFSET($B$37,(ROW(501:501)-36)/60,0)*45+OFFSET($B$38,(ROW(502:502)-37)/60,0)*15)/60</f>
        <v>1.3325</v>
      </c>
      <c r="H471">
        <f ca="1">(OFFSET($B$61,(ROW(525:525)-61)/60,0)*45+OFFSET($B$62,(ROW(526:526)-62)/60,0)*15)/60</f>
        <v>1.365</v>
      </c>
    </row>
    <row r="472" spans="1:8" x14ac:dyDescent="0.3">
      <c r="A472" s="1">
        <v>44611.458333333336</v>
      </c>
      <c r="B472">
        <v>1.08</v>
      </c>
      <c r="F472" s="2">
        <f t="shared" si="7"/>
        <v>0.6152777777777767</v>
      </c>
      <c r="G472">
        <f ca="1">(OFFSET($B$37,(ROW(502:502)-36)/60,0)*44+OFFSET($B$38,(ROW(503:503)-37)/60,0)*16)/60</f>
        <v>1.3220000000000001</v>
      </c>
      <c r="H472">
        <f ca="1">(OFFSET($B$61,(ROW(526:526)-61)/60,0)*44+OFFSET($B$62,(ROW(527:527)-62)/60,0)*16)/60</f>
        <v>1.3546666666666667</v>
      </c>
    </row>
    <row r="473" spans="1:8" x14ac:dyDescent="0.3">
      <c r="A473" s="1">
        <v>44611.5</v>
      </c>
      <c r="B473">
        <v>1.85</v>
      </c>
      <c r="F473" s="2">
        <f t="shared" si="7"/>
        <v>0.61597222222222114</v>
      </c>
      <c r="G473">
        <f ca="1">(OFFSET($B$37,(ROW(503:503)-36)/60,0)*43+OFFSET($B$38,(ROW(504:504)-37)/60,0)*17)/60</f>
        <v>1.3114999999999999</v>
      </c>
      <c r="H473">
        <f ca="1">(OFFSET($B$61,(ROW(527:527)-61)/60,0)*43+OFFSET($B$62,(ROW(528:528)-62)/60,0)*17)/60</f>
        <v>1.3443333333333334</v>
      </c>
    </row>
    <row r="474" spans="1:8" x14ac:dyDescent="0.3">
      <c r="A474" s="1">
        <v>44611.541666666664</v>
      </c>
      <c r="B474">
        <v>1.17</v>
      </c>
      <c r="F474" s="2">
        <f t="shared" si="7"/>
        <v>0.61666666666666559</v>
      </c>
      <c r="G474">
        <f ca="1">(OFFSET($B$37,(ROW(504:504)-36)/60,0)*42+OFFSET($B$38,(ROW(505:505)-37)/60,0)*18)/60</f>
        <v>1.3009999999999999</v>
      </c>
      <c r="H474">
        <f ca="1">(OFFSET($B$61,(ROW(528:528)-61)/60,0)*42+OFFSET($B$62,(ROW(529:529)-62)/60,0)*18)/60</f>
        <v>1.3340000000000001</v>
      </c>
    </row>
    <row r="475" spans="1:8" x14ac:dyDescent="0.3">
      <c r="A475" s="1">
        <v>44611.583333333336</v>
      </c>
      <c r="B475">
        <v>1</v>
      </c>
      <c r="F475" s="2">
        <f t="shared" si="7"/>
        <v>0.61736111111111003</v>
      </c>
      <c r="G475">
        <f ca="1">(OFFSET($B$37,(ROW(505:505)-36)/60,0)*41+OFFSET($B$38,(ROW(506:506)-37)/60,0)*19)/60</f>
        <v>1.2905</v>
      </c>
      <c r="H475">
        <f ca="1">(OFFSET($B$61,(ROW(529:529)-61)/60,0)*41+OFFSET($B$62,(ROW(530:530)-62)/60,0)*19)/60</f>
        <v>1.3236666666666668</v>
      </c>
    </row>
    <row r="476" spans="1:8" x14ac:dyDescent="0.3">
      <c r="A476" s="1">
        <v>44611.625</v>
      </c>
      <c r="B476">
        <v>0.54</v>
      </c>
      <c r="F476" s="2">
        <f t="shared" si="7"/>
        <v>0.61805555555555447</v>
      </c>
      <c r="G476">
        <f ca="1">(OFFSET($B$37,(ROW(506:506)-36)/60,0)*40+OFFSET($B$38,(ROW(507:507)-37)/60,0)*20)/60</f>
        <v>1.28</v>
      </c>
      <c r="H476">
        <f ca="1">(OFFSET($B$61,(ROW(530:530)-61)/60,0)*40+OFFSET($B$62,(ROW(531:531)-62)/60,0)*20)/60</f>
        <v>1.3133333333333332</v>
      </c>
    </row>
    <row r="477" spans="1:8" x14ac:dyDescent="0.3">
      <c r="A477" s="1">
        <v>44611.666666666664</v>
      </c>
      <c r="B477">
        <v>0.2</v>
      </c>
      <c r="F477" s="2">
        <f t="shared" si="7"/>
        <v>0.61874999999999891</v>
      </c>
      <c r="G477">
        <f ca="1">(OFFSET($B$37,(ROW(507:507)-36)/60,0)*39+OFFSET($B$38,(ROW(508:508)-37)/60,0)*21)/60</f>
        <v>1.2695000000000001</v>
      </c>
      <c r="H477">
        <f ca="1">(OFFSET($B$61,(ROW(531:531)-61)/60,0)*39+OFFSET($B$62,(ROW(532:532)-62)/60,0)*21)/60</f>
        <v>1.3030000000000002</v>
      </c>
    </row>
    <row r="478" spans="1:8" x14ac:dyDescent="0.3">
      <c r="A478" s="1">
        <v>44611.708333333336</v>
      </c>
      <c r="B478">
        <v>0.1</v>
      </c>
      <c r="F478" s="2">
        <f t="shared" si="7"/>
        <v>0.61944444444444335</v>
      </c>
      <c r="G478">
        <f ca="1">(OFFSET($B$37,(ROW(508:508)-36)/60,0)*38+OFFSET($B$38,(ROW(509:509)-37)/60,0)*22)/60</f>
        <v>1.2589999999999999</v>
      </c>
      <c r="H478">
        <f ca="1">(OFFSET($B$61,(ROW(532:532)-61)/60,0)*38+OFFSET($B$62,(ROW(533:533)-62)/60,0)*22)/60</f>
        <v>1.2926666666666666</v>
      </c>
    </row>
    <row r="479" spans="1:8" x14ac:dyDescent="0.3">
      <c r="A479" s="1">
        <v>44611.75</v>
      </c>
      <c r="B479">
        <v>0.02</v>
      </c>
      <c r="F479" s="2">
        <f t="shared" si="7"/>
        <v>0.6201388888888878</v>
      </c>
      <c r="G479">
        <f ca="1">(OFFSET($B$37,(ROW(509:509)-36)/60,0)*37+OFFSET($B$38,(ROW(510:510)-37)/60,0)*23)/60</f>
        <v>1.2484999999999999</v>
      </c>
      <c r="H479">
        <f ca="1">(OFFSET($B$61,(ROW(533:533)-61)/60,0)*37+OFFSET($B$62,(ROW(534:534)-62)/60,0)*23)/60</f>
        <v>1.2823333333333333</v>
      </c>
    </row>
    <row r="480" spans="1:8" x14ac:dyDescent="0.3">
      <c r="A480" s="1">
        <v>44611.791666666664</v>
      </c>
      <c r="B480">
        <v>0</v>
      </c>
      <c r="F480" s="2">
        <f t="shared" si="7"/>
        <v>0.62083333333333224</v>
      </c>
      <c r="G480">
        <f ca="1">(OFFSET($B$37,(ROW(510:510)-36)/60,0)*36+OFFSET($B$38,(ROW(511:511)-37)/60,0)*24)/60</f>
        <v>1.238</v>
      </c>
      <c r="H480">
        <f ca="1">(OFFSET($B$61,(ROW(534:534)-61)/60,0)*36+OFFSET($B$62,(ROW(535:535)-62)/60,0)*24)/60</f>
        <v>1.2719999999999998</v>
      </c>
    </row>
    <row r="481" spans="1:8" x14ac:dyDescent="0.3">
      <c r="A481" s="1">
        <v>44611.833333333336</v>
      </c>
      <c r="B481">
        <v>0</v>
      </c>
      <c r="F481" s="2">
        <f t="shared" si="7"/>
        <v>0.62152777777777668</v>
      </c>
      <c r="G481">
        <f ca="1">(OFFSET($B$37,(ROW(511:511)-36)/60,0)*35+OFFSET($B$38,(ROW(512:512)-37)/60,0)*25)/60</f>
        <v>1.2275</v>
      </c>
      <c r="H481">
        <f ca="1">(OFFSET($B$61,(ROW(535:535)-61)/60,0)*35+OFFSET($B$62,(ROW(536:536)-62)/60,0)*25)/60</f>
        <v>1.2616666666666667</v>
      </c>
    </row>
    <row r="482" spans="1:8" x14ac:dyDescent="0.3">
      <c r="A482" s="1">
        <v>44611.875</v>
      </c>
      <c r="B482">
        <v>0</v>
      </c>
      <c r="F482" s="2">
        <f t="shared" si="7"/>
        <v>0.62222222222222112</v>
      </c>
      <c r="G482">
        <f ca="1">(OFFSET($B$37,(ROW(512:512)-36)/60,0)*34+OFFSET($B$38,(ROW(513:513)-37)/60,0)*26)/60</f>
        <v>1.2169999999999999</v>
      </c>
      <c r="H482">
        <f ca="1">(OFFSET($B$61,(ROW(536:536)-61)/60,0)*34+OFFSET($B$62,(ROW(537:537)-62)/60,0)*26)/60</f>
        <v>1.2513333333333334</v>
      </c>
    </row>
    <row r="483" spans="1:8" x14ac:dyDescent="0.3">
      <c r="A483" s="1">
        <v>44611.916666666664</v>
      </c>
      <c r="B483">
        <v>0</v>
      </c>
      <c r="F483" s="2">
        <f t="shared" si="7"/>
        <v>0.62291666666666556</v>
      </c>
      <c r="G483">
        <f ca="1">(OFFSET($B$37,(ROW(513:513)-36)/60,0)*33+OFFSET($B$38,(ROW(514:514)-37)/60,0)*27)/60</f>
        <v>1.2064999999999999</v>
      </c>
      <c r="H483">
        <f ca="1">(OFFSET($B$61,(ROW(537:537)-61)/60,0)*33+OFFSET($B$62,(ROW(538:538)-62)/60,0)*27)/60</f>
        <v>1.2410000000000001</v>
      </c>
    </row>
    <row r="484" spans="1:8" x14ac:dyDescent="0.3">
      <c r="A484" s="1">
        <v>44611.958333333336</v>
      </c>
      <c r="B484">
        <v>0</v>
      </c>
      <c r="F484" s="2">
        <f t="shared" si="7"/>
        <v>0.62361111111111001</v>
      </c>
      <c r="G484">
        <f ca="1">(OFFSET($B$37,(ROW(514:514)-36)/60,0)*32+OFFSET($B$38,(ROW(515:515)-37)/60,0)*28)/60</f>
        <v>1.196</v>
      </c>
      <c r="H484">
        <f ca="1">(OFFSET($B$61,(ROW(538:538)-61)/60,0)*32+OFFSET($B$62,(ROW(539:539)-62)/60,0)*28)/60</f>
        <v>1.2306666666666668</v>
      </c>
    </row>
    <row r="485" spans="1:8" x14ac:dyDescent="0.3">
      <c r="A485" s="1">
        <v>44612</v>
      </c>
      <c r="B485">
        <v>0</v>
      </c>
      <c r="F485" s="2">
        <f t="shared" si="7"/>
        <v>0.62430555555555445</v>
      </c>
      <c r="G485">
        <f ca="1">(OFFSET($B$37,(ROW(515:515)-36)/60,0)*31+OFFSET($B$38,(ROW(516:516)-37)/60,0)*29)/60</f>
        <v>1.1855</v>
      </c>
      <c r="H485">
        <f ca="1">(OFFSET($B$61,(ROW(539:539)-61)/60,0)*31+OFFSET($B$62,(ROW(540:540)-62)/60,0)*29)/60</f>
        <v>1.2203333333333333</v>
      </c>
    </row>
    <row r="486" spans="1:8" x14ac:dyDescent="0.3">
      <c r="A486" s="1">
        <v>44612.041666666664</v>
      </c>
      <c r="B486">
        <v>0</v>
      </c>
      <c r="F486" s="2">
        <f t="shared" si="7"/>
        <v>0.62499999999999889</v>
      </c>
      <c r="G486">
        <f ca="1">(OFFSET($B$36,(ROW(516:516)-36)/60,0)*30+OFFSET($B$37,(ROW(517:517)-37)/60,0)*30)/60</f>
        <v>1.175</v>
      </c>
      <c r="H486">
        <f ca="1">(OFFSET($B$60,(ROW(540:540)-60)/60,0)*30+OFFSET($B$61,(ROW(541:541)-61)/60,0)*30)/60</f>
        <v>1.21</v>
      </c>
    </row>
    <row r="487" spans="1:8" x14ac:dyDescent="0.3">
      <c r="A487" s="1">
        <v>44612.083333333336</v>
      </c>
      <c r="B487">
        <v>0</v>
      </c>
      <c r="F487" s="2">
        <f t="shared" si="7"/>
        <v>0.62569444444444333</v>
      </c>
      <c r="G487">
        <f ca="1">(OFFSET($B$36,(ROW(517:517)-36)/60,0)*29+OFFSET($B$37,(ROW(518:518)-37)/60,0)*31)/60</f>
        <v>1.1645000000000001</v>
      </c>
      <c r="H487">
        <f ca="1">(OFFSET($B$60,(ROW(541:541)-60)/60,0)*29+OFFSET($B$61,(ROW(542:542)-61)/60,0)*31)/60</f>
        <v>1.1996666666666667</v>
      </c>
    </row>
    <row r="488" spans="1:8" x14ac:dyDescent="0.3">
      <c r="A488" s="1">
        <v>44612.125</v>
      </c>
      <c r="B488">
        <v>0</v>
      </c>
      <c r="F488" s="2">
        <f t="shared" si="7"/>
        <v>0.62638888888888777</v>
      </c>
      <c r="G488">
        <f ca="1">(OFFSET($B$36,(ROW(518:518)-36)/60,0)*28+OFFSET($B$37,(ROW(519:519)-37)/60,0)*32)/60</f>
        <v>1.1539999999999999</v>
      </c>
      <c r="H488">
        <f ca="1">(OFFSET($B$60,(ROW(542:542)-60)/60,0)*28+OFFSET($B$61,(ROW(543:543)-61)/60,0)*32)/60</f>
        <v>1.1893333333333334</v>
      </c>
    </row>
    <row r="489" spans="1:8" x14ac:dyDescent="0.3">
      <c r="A489" s="1">
        <v>44612.166666666664</v>
      </c>
      <c r="B489">
        <v>0</v>
      </c>
      <c r="F489" s="2">
        <f t="shared" si="7"/>
        <v>0.62708333333333222</v>
      </c>
      <c r="G489">
        <f ca="1">(OFFSET($B$36,(ROW(519:519)-36)/60,0)*27+OFFSET($B$37,(ROW(520:520)-37)/60,0)*33)/60</f>
        <v>1.1435</v>
      </c>
      <c r="H489">
        <f ca="1">(OFFSET($B$60,(ROW(543:543)-60)/60,0)*27+OFFSET($B$61,(ROW(544:544)-61)/60,0)*33)/60</f>
        <v>1.1789999999999998</v>
      </c>
    </row>
    <row r="490" spans="1:8" x14ac:dyDescent="0.3">
      <c r="A490" s="1">
        <v>44612.208333333336</v>
      </c>
      <c r="B490">
        <v>0</v>
      </c>
      <c r="F490" s="2">
        <f t="shared" si="7"/>
        <v>0.62777777777777666</v>
      </c>
      <c r="G490">
        <f ca="1">(OFFSET($B$36,(ROW(520:520)-36)/60,0)*26+OFFSET($B$37,(ROW(521:521)-37)/60,0)*34)/60</f>
        <v>1.133</v>
      </c>
      <c r="H490">
        <f ca="1">(OFFSET($B$60,(ROW(544:544)-60)/60,0)*26+OFFSET($B$61,(ROW(545:545)-61)/60,0)*34)/60</f>
        <v>1.1686666666666667</v>
      </c>
    </row>
    <row r="491" spans="1:8" x14ac:dyDescent="0.3">
      <c r="A491" s="1">
        <v>44612.25</v>
      </c>
      <c r="B491">
        <v>0</v>
      </c>
      <c r="F491" s="2">
        <f t="shared" si="7"/>
        <v>0.6284722222222211</v>
      </c>
      <c r="G491">
        <f ca="1">(OFFSET($B$36,(ROW(521:521)-36)/60,0)*25+OFFSET($B$37,(ROW(522:522)-37)/60,0)*35)/60</f>
        <v>1.1224999999999998</v>
      </c>
      <c r="H491">
        <f ca="1">(OFFSET($B$60,(ROW(545:545)-60)/60,0)*25+OFFSET($B$61,(ROW(546:546)-61)/60,0)*35)/60</f>
        <v>1.1583333333333334</v>
      </c>
    </row>
    <row r="492" spans="1:8" x14ac:dyDescent="0.3">
      <c r="A492" s="1">
        <v>44612.291666666664</v>
      </c>
      <c r="B492">
        <v>0</v>
      </c>
      <c r="F492" s="2">
        <f t="shared" si="7"/>
        <v>0.62916666666666554</v>
      </c>
      <c r="G492">
        <f ca="1">(OFFSET($B$36,(ROW(522:522)-36)/60,0)*24+OFFSET($B$37,(ROW(523:523)-37)/60,0)*36)/60</f>
        <v>1.1119999999999999</v>
      </c>
      <c r="H492">
        <f ca="1">(OFFSET($B$60,(ROW(546:546)-60)/60,0)*24+OFFSET($B$61,(ROW(547:547)-61)/60,0)*36)/60</f>
        <v>1.1479999999999999</v>
      </c>
    </row>
    <row r="493" spans="1:8" x14ac:dyDescent="0.3">
      <c r="A493" s="1">
        <v>44612.333333333336</v>
      </c>
      <c r="B493">
        <v>0.09</v>
      </c>
      <c r="F493" s="2">
        <f t="shared" si="7"/>
        <v>0.62986111111110998</v>
      </c>
      <c r="G493">
        <f ca="1">(OFFSET($B$36,(ROW(523:523)-36)/60,0)*23+OFFSET($B$37,(ROW(524:524)-37)/60,0)*37)/60</f>
        <v>1.1015000000000001</v>
      </c>
      <c r="H493">
        <f ca="1">(OFFSET($B$60,(ROW(547:547)-60)/60,0)*23+OFFSET($B$61,(ROW(548:548)-61)/60,0)*37)/60</f>
        <v>1.1376666666666668</v>
      </c>
    </row>
    <row r="494" spans="1:8" x14ac:dyDescent="0.3">
      <c r="A494" s="1">
        <v>44612.375</v>
      </c>
      <c r="B494">
        <v>0.28999999999999998</v>
      </c>
      <c r="F494" s="2">
        <f t="shared" si="7"/>
        <v>0.63055555555555443</v>
      </c>
      <c r="G494">
        <f ca="1">(OFFSET($B$36,(ROW(524:524)-36)/60,0)*22+OFFSET($B$37,(ROW(525:525)-37)/60,0)*38)/60</f>
        <v>1.0910000000000002</v>
      </c>
      <c r="H494">
        <f ca="1">(OFFSET($B$60,(ROW(548:548)-60)/60,0)*22+OFFSET($B$61,(ROW(549:549)-61)/60,0)*38)/60</f>
        <v>1.1273333333333333</v>
      </c>
    </row>
    <row r="495" spans="1:8" x14ac:dyDescent="0.3">
      <c r="A495" s="1">
        <v>44612.416666666664</v>
      </c>
      <c r="B495">
        <v>0.28000000000000003</v>
      </c>
      <c r="F495" s="2">
        <f t="shared" si="7"/>
        <v>0.63124999999999887</v>
      </c>
      <c r="G495">
        <f ca="1">(OFFSET($B$36,(ROW(525:525)-36)/60,0)*21+OFFSET($B$37,(ROW(526:526)-37)/60,0)*39)/60</f>
        <v>1.0805</v>
      </c>
      <c r="H495">
        <f ca="1">(OFFSET($B$60,(ROW(549:549)-60)/60,0)*21+OFFSET($B$61,(ROW(550:550)-61)/60,0)*39)/60</f>
        <v>1.1170000000000002</v>
      </c>
    </row>
    <row r="496" spans="1:8" x14ac:dyDescent="0.3">
      <c r="A496" s="1">
        <v>44612.458333333336</v>
      </c>
      <c r="B496">
        <v>0.48</v>
      </c>
      <c r="F496" s="2">
        <f t="shared" si="7"/>
        <v>0.63194444444444331</v>
      </c>
      <c r="G496">
        <f ca="1">(OFFSET($B$36,(ROW(526:526)-36)/60,0)*20+OFFSET($B$37,(ROW(527:527)-37)/60,0)*40)/60</f>
        <v>1.07</v>
      </c>
      <c r="H496">
        <f ca="1">(OFFSET($B$60,(ROW(550:550)-60)/60,0)*20+OFFSET($B$61,(ROW(551:551)-61)/60,0)*40)/60</f>
        <v>1.1066666666666667</v>
      </c>
    </row>
    <row r="497" spans="1:8" x14ac:dyDescent="0.3">
      <c r="A497" s="1">
        <v>44612.5</v>
      </c>
      <c r="B497">
        <v>1.1000000000000001</v>
      </c>
      <c r="F497" s="2">
        <f t="shared" si="7"/>
        <v>0.63263888888888775</v>
      </c>
      <c r="G497">
        <f ca="1">(OFFSET($B$36,(ROW(527:527)-36)/60,0)*19+OFFSET($B$37,(ROW(528:528)-37)/60,0)*41)/60</f>
        <v>1.0594999999999999</v>
      </c>
      <c r="H497">
        <f ca="1">(OFFSET($B$60,(ROW(551:551)-60)/60,0)*19+OFFSET($B$61,(ROW(552:552)-61)/60,0)*41)/60</f>
        <v>1.0963333333333334</v>
      </c>
    </row>
    <row r="498" spans="1:8" x14ac:dyDescent="0.3">
      <c r="A498" s="1">
        <v>44612.541666666664</v>
      </c>
      <c r="B498">
        <v>1.32</v>
      </c>
      <c r="F498" s="2">
        <f t="shared" si="7"/>
        <v>0.63333333333333219</v>
      </c>
      <c r="G498">
        <f ca="1">(OFFSET($B$36,(ROW(528:528)-36)/60,0)*18+OFFSET($B$37,(ROW(529:529)-37)/60,0)*42)/60</f>
        <v>1.0489999999999999</v>
      </c>
      <c r="H498">
        <f ca="1">(OFFSET($B$60,(ROW(552:552)-60)/60,0)*18+OFFSET($B$61,(ROW(553:553)-61)/60,0)*42)/60</f>
        <v>1.0859999999999999</v>
      </c>
    </row>
    <row r="499" spans="1:8" x14ac:dyDescent="0.3">
      <c r="A499" s="1">
        <v>44612.583333333336</v>
      </c>
      <c r="B499">
        <v>0.49</v>
      </c>
      <c r="F499" s="2">
        <f t="shared" si="7"/>
        <v>0.63402777777777664</v>
      </c>
      <c r="G499">
        <f ca="1">(OFFSET($B$36,(ROW(529:529)-36)/60,0)*17+OFFSET($B$37,(ROW(530:530)-37)/60,0)*43)/60</f>
        <v>1.0385</v>
      </c>
      <c r="H499">
        <f ca="1">(OFFSET($B$60,(ROW(553:553)-60)/60,0)*17+OFFSET($B$61,(ROW(554:554)-61)/60,0)*43)/60</f>
        <v>1.0756666666666668</v>
      </c>
    </row>
    <row r="500" spans="1:8" x14ac:dyDescent="0.3">
      <c r="A500" s="1">
        <v>44612.625</v>
      </c>
      <c r="B500">
        <v>0.41</v>
      </c>
      <c r="F500" s="2">
        <f t="shared" si="7"/>
        <v>0.63472222222222108</v>
      </c>
      <c r="G500">
        <f ca="1">(OFFSET($B$36,(ROW(530:530)-36)/60,0)*16+OFFSET($B$37,(ROW(531:531)-37)/60,0)*44)/60</f>
        <v>1.0279999999999998</v>
      </c>
      <c r="H500">
        <f ca="1">(OFFSET($B$60,(ROW(554:554)-60)/60,0)*16+OFFSET($B$61,(ROW(555:555)-61)/60,0)*44)/60</f>
        <v>1.0653333333333335</v>
      </c>
    </row>
    <row r="501" spans="1:8" x14ac:dyDescent="0.3">
      <c r="A501" s="1">
        <v>44612.666666666664</v>
      </c>
      <c r="B501">
        <v>0.17</v>
      </c>
      <c r="F501" s="2">
        <f t="shared" si="7"/>
        <v>0.63541666666666552</v>
      </c>
      <c r="G501">
        <f ca="1">(OFFSET($B$36,(ROW(531:531)-36)/60,0)*15+OFFSET($B$37,(ROW(532:532)-37)/60,0)*45)/60</f>
        <v>1.0175000000000001</v>
      </c>
      <c r="H501">
        <f ca="1">(OFFSET($B$60,(ROW(555:555)-60)/60,0)*15+OFFSET($B$61,(ROW(556:556)-61)/60,0)*45)/60</f>
        <v>1.0549999999999999</v>
      </c>
    </row>
    <row r="502" spans="1:8" x14ac:dyDescent="0.3">
      <c r="A502" s="1">
        <v>44612.708333333336</v>
      </c>
      <c r="B502">
        <v>0.11</v>
      </c>
      <c r="F502" s="2">
        <f t="shared" si="7"/>
        <v>0.63611111111110996</v>
      </c>
      <c r="G502">
        <f ca="1">(OFFSET($B$36,(ROW(532:532)-36)/60,0)*14+OFFSET($B$37,(ROW(533:533)-37)/60,0)*46)/60</f>
        <v>1.0070000000000001</v>
      </c>
      <c r="H502">
        <f ca="1">(OFFSET($B$60,(ROW(556:556)-60)/60,0)*14+OFFSET($B$61,(ROW(557:557)-61)/60,0)*44)/60</f>
        <v>1.0146666666666666</v>
      </c>
    </row>
    <row r="503" spans="1:8" x14ac:dyDescent="0.3">
      <c r="A503" s="1">
        <v>44612.75</v>
      </c>
      <c r="B503">
        <v>0.01</v>
      </c>
      <c r="F503" s="2">
        <f t="shared" si="7"/>
        <v>0.6368055555555544</v>
      </c>
      <c r="G503">
        <f ca="1">(OFFSET($B$36,(ROW(533:533)-36)/60,0)*13+OFFSET($B$37,(ROW(534:534)-37)/60,0)*47)/60</f>
        <v>0.99650000000000005</v>
      </c>
      <c r="H503">
        <f ca="1">(OFFSET($B$60,(ROW(557:557)-60)/60,0)*13+OFFSET($B$61,(ROW(558:558)-61)/60,0)*47)/60</f>
        <v>1.0343333333333333</v>
      </c>
    </row>
    <row r="504" spans="1:8" x14ac:dyDescent="0.3">
      <c r="A504" s="1">
        <v>44612.791666666664</v>
      </c>
      <c r="B504">
        <v>0</v>
      </c>
      <c r="F504" s="2">
        <f t="shared" si="7"/>
        <v>0.63749999999999885</v>
      </c>
      <c r="G504">
        <f ca="1">(OFFSET($B$36,(ROW(534:534)-36)/60,0)*12+OFFSET($B$37,(ROW(535:535)-37)/60,0)*48)/60</f>
        <v>0.98599999999999999</v>
      </c>
      <c r="H504">
        <f ca="1">(OFFSET($B$60,(ROW(558:558)-60)/60,0)*12+OFFSET($B$61,(ROW(559:559)-61)/60,0)*48)/60</f>
        <v>1.024</v>
      </c>
    </row>
    <row r="505" spans="1:8" x14ac:dyDescent="0.3">
      <c r="A505" s="1">
        <v>44612.833333333336</v>
      </c>
      <c r="B505">
        <v>0</v>
      </c>
      <c r="F505" s="2">
        <f t="shared" si="7"/>
        <v>0.63819444444444329</v>
      </c>
      <c r="G505">
        <f ca="1">(OFFSET($B$36,(ROW(535:535)-36)/60,0)*11+OFFSET($B$37,(ROW(536:536)-37)/60,0)*49)/60</f>
        <v>0.97550000000000003</v>
      </c>
      <c r="H505">
        <f ca="1">(OFFSET($B$60,(ROW(559:559)-60)/60,0)*11+OFFSET($B$61,(ROW(560:560)-61)/60,0)*49)/60</f>
        <v>1.0136666666666667</v>
      </c>
    </row>
    <row r="506" spans="1:8" x14ac:dyDescent="0.3">
      <c r="A506" s="1">
        <v>44612.875</v>
      </c>
      <c r="B506">
        <v>0</v>
      </c>
      <c r="F506" s="2">
        <f t="shared" si="7"/>
        <v>0.63888888888888773</v>
      </c>
      <c r="G506">
        <f ca="1">(OFFSET($B$36,(ROW(536:536)-36)/60,0)*10+OFFSET($B$37,(ROW(537:537)-37)/60,0)*50)/60</f>
        <v>0.96499999999999997</v>
      </c>
      <c r="H506">
        <f ca="1">(OFFSET($B$60,(ROW(560:560)-60)/60,0)*10+OFFSET($B$61,(ROW(561:561)-61)/60,0)*50)/60</f>
        <v>1.0033333333333334</v>
      </c>
    </row>
    <row r="507" spans="1:8" x14ac:dyDescent="0.3">
      <c r="A507" s="1">
        <v>44612.916666666664</v>
      </c>
      <c r="B507">
        <v>0</v>
      </c>
      <c r="F507" s="2">
        <f t="shared" si="7"/>
        <v>0.63958333333333217</v>
      </c>
      <c r="G507">
        <f ca="1">(OFFSET($B$36,(ROW(537:537)-36)/60,0)*9+OFFSET($B$37,(ROW(538:538)-37)/60,0)*51)/60</f>
        <v>0.9544999999999999</v>
      </c>
      <c r="H507">
        <f ca="1">(OFFSET($B$60,(ROW(561:561)-60)/60,0)*9+OFFSET($B$61,(ROW(562:562)-61)/60,0)*51)/60</f>
        <v>0.99299999999999999</v>
      </c>
    </row>
    <row r="508" spans="1:8" x14ac:dyDescent="0.3">
      <c r="A508" s="1">
        <v>44612.958333333336</v>
      </c>
      <c r="B508">
        <v>0</v>
      </c>
      <c r="F508" s="2">
        <f t="shared" si="7"/>
        <v>0.64027777777777661</v>
      </c>
      <c r="G508">
        <f ca="1">(OFFSET($B$36,(ROW(538:538)-36)/60,0)*8+OFFSET($B$37,(ROW(539:539)-37)/60,0)*52)/60</f>
        <v>0.94400000000000006</v>
      </c>
      <c r="H508">
        <f ca="1">(OFFSET($B$60,(ROW(562:562)-60)/60,0)*8+OFFSET($B$61,(ROW(563:563)-61)/60,0)*52)/60</f>
        <v>0.9826666666666668</v>
      </c>
    </row>
    <row r="509" spans="1:8" x14ac:dyDescent="0.3">
      <c r="A509" s="1">
        <v>44613</v>
      </c>
      <c r="B509">
        <v>0</v>
      </c>
      <c r="F509" s="2">
        <f t="shared" si="7"/>
        <v>0.64097222222222106</v>
      </c>
      <c r="G509">
        <f ca="1">(OFFSET($B$36,(ROW(539:539)-36)/60,0)*7+OFFSET($B$37,(ROW(540:540)-37)/60,0)*53)/60</f>
        <v>0.9335</v>
      </c>
      <c r="H509">
        <f ca="1">(OFFSET($B$60,(ROW(563:563)-60)/60,0)*7+OFFSET($B$61,(ROW(564:564)-61)/60,0)*53)/60</f>
        <v>0.97233333333333338</v>
      </c>
    </row>
    <row r="510" spans="1:8" x14ac:dyDescent="0.3">
      <c r="A510" s="1">
        <v>44613.041666666664</v>
      </c>
      <c r="B510">
        <v>0</v>
      </c>
      <c r="F510" s="2">
        <f t="shared" si="7"/>
        <v>0.6416666666666655</v>
      </c>
      <c r="G510">
        <f ca="1">(OFFSET($B$36,(ROW(540:540)-36)/60,0)*6+OFFSET($B$37,(ROW(541:541)-37)/60,0)*54)/60</f>
        <v>0.92299999999999993</v>
      </c>
      <c r="H510">
        <f ca="1">(OFFSET($B$60,(ROW(564:564)-60)/60,0)*6+OFFSET($B$61,(ROW(565:565)-61)/60,0)*54)/60</f>
        <v>0.96199999999999997</v>
      </c>
    </row>
    <row r="511" spans="1:8" x14ac:dyDescent="0.3">
      <c r="A511" s="1">
        <v>44613.083333333336</v>
      </c>
      <c r="B511">
        <v>0</v>
      </c>
      <c r="F511" s="2">
        <f t="shared" si="7"/>
        <v>0.64236111111110994</v>
      </c>
      <c r="G511">
        <f ca="1">(OFFSET($B$36,(ROW(541:541)-36)/60,0)*5+OFFSET($B$37,(ROW(542:542)-37)/60,0)*55)/60</f>
        <v>0.91249999999999998</v>
      </c>
      <c r="H511">
        <f ca="1">(OFFSET($B$60,(ROW(565:565)-60)/60,0)*5+OFFSET($B$61,(ROW(566:566)-61)/60,0)*55)/60</f>
        <v>0.95166666666666666</v>
      </c>
    </row>
    <row r="512" spans="1:8" x14ac:dyDescent="0.3">
      <c r="A512" s="1">
        <v>44613.125</v>
      </c>
      <c r="B512">
        <v>0</v>
      </c>
      <c r="F512" s="2">
        <f t="shared" si="7"/>
        <v>0.64305555555555438</v>
      </c>
      <c r="G512">
        <f ca="1">(OFFSET($B$36,(ROW(542:542)-36)/60,0)*4+OFFSET($B$37,(ROW(543:543)-37)/60,0)*56)/60</f>
        <v>0.90199999999999991</v>
      </c>
      <c r="H512">
        <f ca="1">(OFFSET($B$60,(ROW(566:566)-60)/60,0)*4+OFFSET($B$61,(ROW(567:567)-61)/60,0)*56)/60</f>
        <v>0.94133333333333324</v>
      </c>
    </row>
    <row r="513" spans="1:8" x14ac:dyDescent="0.3">
      <c r="A513" s="1">
        <v>44613.166666666664</v>
      </c>
      <c r="B513">
        <v>0</v>
      </c>
      <c r="F513" s="2">
        <f t="shared" si="7"/>
        <v>0.64374999999999882</v>
      </c>
      <c r="G513">
        <f ca="1">(OFFSET($B$36,(ROW(543:543)-36)/60,0)*3+OFFSET($B$37,(ROW(544:544)-37)/60,0)*57)/60</f>
        <v>0.89149999999999996</v>
      </c>
      <c r="H513">
        <f ca="1">(OFFSET($B$60,(ROW(567:567)-60)/60,0)*3+OFFSET($B$61,(ROW(568:568)-61)/60,0)*57)/60</f>
        <v>0.93100000000000016</v>
      </c>
    </row>
    <row r="514" spans="1:8" x14ac:dyDescent="0.3">
      <c r="A514" s="1">
        <v>44613.208333333336</v>
      </c>
      <c r="B514">
        <v>0</v>
      </c>
      <c r="F514" s="2">
        <f t="shared" si="7"/>
        <v>0.64444444444444327</v>
      </c>
      <c r="G514">
        <f ca="1">(OFFSET($B$36,(ROW(544:544)-36)/60,0)*2+OFFSET($B$37,(ROW(545:545)-37)/60,0)*58)/60</f>
        <v>0.88100000000000001</v>
      </c>
      <c r="H514">
        <f ca="1">(OFFSET($B$60,(ROW(568:568)-60)/60,0)*2+OFFSET($B$61,(ROW(569:569)-61)/60,0)*58)/60</f>
        <v>0.92066666666666674</v>
      </c>
    </row>
    <row r="515" spans="1:8" x14ac:dyDescent="0.3">
      <c r="A515" s="1">
        <v>44613.25</v>
      </c>
      <c r="B515">
        <v>0</v>
      </c>
      <c r="F515" s="2">
        <f t="shared" si="7"/>
        <v>0.64513888888888771</v>
      </c>
      <c r="G515">
        <f ca="1">(OFFSET($B$36,(ROW(545:545)-36)/60,0)*1+OFFSET($B$37,(ROW(546:546)-37)/60,0)*59)/60</f>
        <v>0.87050000000000005</v>
      </c>
      <c r="H515">
        <f ca="1">(OFFSET($B$60,(ROW(569:569)-60)/60,0)*1+OFFSET($B$61,(ROW(570:570)-61)/60,0)*59)/60</f>
        <v>0.91033333333333344</v>
      </c>
    </row>
    <row r="516" spans="1:8" x14ac:dyDescent="0.3">
      <c r="A516" s="1">
        <v>44613.291666666664</v>
      </c>
      <c r="B516">
        <v>0.04</v>
      </c>
      <c r="F516" s="2">
        <f t="shared" si="7"/>
        <v>0.64583333333333215</v>
      </c>
      <c r="G516">
        <f ca="1">(OFFSET($B$36,(ROW(546:546)-36)/60,0)*0+OFFSET($B$37,(ROW(547:547)-37)/60,0)*60)/60</f>
        <v>0.86</v>
      </c>
      <c r="H516">
        <f ca="1">(OFFSET($B$60,(ROW(570:570)-60)/60,0)*0+OFFSET($B$61,(ROW(571:571)-61)/60,0)*60)/60</f>
        <v>0.9</v>
      </c>
    </row>
    <row r="517" spans="1:8" x14ac:dyDescent="0.3">
      <c r="A517" s="1">
        <v>44613.333333333336</v>
      </c>
      <c r="B517">
        <v>0.67</v>
      </c>
      <c r="F517" s="2">
        <f t="shared" si="7"/>
        <v>0.64652777777777659</v>
      </c>
      <c r="G517">
        <f ca="1">(OFFSET($B$37,(ROW(547:547)-36)/60,0)*59+OFFSET($B$38,(ROW(548:548)-37)/60,0)*1)/60</f>
        <v>0.84966666666666668</v>
      </c>
      <c r="H517">
        <f ca="1">(OFFSET($B$61,(ROW(571:571)-61)/60,0)*58+OFFSET($B$62,(ROW(572:572)-62)/60,0)*2)/60</f>
        <v>0.879</v>
      </c>
    </row>
    <row r="518" spans="1:8" x14ac:dyDescent="0.3">
      <c r="A518" s="1">
        <v>44613.375</v>
      </c>
      <c r="B518">
        <v>1.44</v>
      </c>
      <c r="F518" s="2">
        <f t="shared" si="7"/>
        <v>0.64722222222222103</v>
      </c>
      <c r="G518">
        <f ca="1">(OFFSET($B$37,(ROW(548:548)-36)/60,0)*58+OFFSET($B$38,(ROW(549:549)-37)/60,0)*2)/60</f>
        <v>0.83933333333333338</v>
      </c>
      <c r="H518">
        <f ca="1">(OFFSET($B$61,(ROW(572:572)-61)/60,0)*59+OFFSET($B$62,(ROW(573:573)-62)/60,0)*1)/60</f>
        <v>0.88950000000000007</v>
      </c>
    </row>
    <row r="519" spans="1:8" x14ac:dyDescent="0.3">
      <c r="A519" s="1">
        <v>44613.416666666664</v>
      </c>
      <c r="B519">
        <v>2.0499999999999998</v>
      </c>
      <c r="F519" s="2">
        <f t="shared" si="7"/>
        <v>0.64791666666666548</v>
      </c>
      <c r="G519">
        <f ca="1">(OFFSET($B$37,(ROW(549:549)-36)/60,0)*57+OFFSET($B$38,(ROW(550:550)-37)/60,0)*3)/60</f>
        <v>0.82899999999999996</v>
      </c>
      <c r="H519">
        <f ca="1">(OFFSET($B$61,(ROW(573:573)-61)/60,0)*57+OFFSET($B$62,(ROW(574:574)-62)/60,0)*3)/60</f>
        <v>0.86850000000000016</v>
      </c>
    </row>
    <row r="520" spans="1:8" x14ac:dyDescent="0.3">
      <c r="A520" s="1">
        <v>44613.458333333336</v>
      </c>
      <c r="B520">
        <v>2.4900000000000002</v>
      </c>
      <c r="F520" s="2">
        <f t="shared" ref="F520:F583" si="8">F519+TIME(0,1,0)</f>
        <v>0.64861111111110992</v>
      </c>
      <c r="G520">
        <f ca="1">(OFFSET($B$37,(ROW(550:550)-36)/60,0)*56+OFFSET($B$38,(ROW(551:551)-37)/60,0)*4)/60</f>
        <v>0.81866666666666665</v>
      </c>
      <c r="H520">
        <f ca="1">(OFFSET($B$61,(ROW(574:574)-61)/60,0)*56+OFFSET($B$62,(ROW(575:575)-62)/60,0)*4)/60</f>
        <v>0.85799999999999998</v>
      </c>
    </row>
    <row r="521" spans="1:8" x14ac:dyDescent="0.3">
      <c r="A521" s="1">
        <v>44613.5</v>
      </c>
      <c r="B521">
        <v>2.72</v>
      </c>
      <c r="F521" s="2">
        <f t="shared" si="8"/>
        <v>0.64930555555555436</v>
      </c>
      <c r="G521">
        <f ca="1">(OFFSET($B$37,(ROW(551:551)-36)/60,0)*55+OFFSET($B$38,(ROW(552:552)-37)/60,0)*5)/60</f>
        <v>0.80833333333333335</v>
      </c>
      <c r="H521">
        <f ca="1">(OFFSET($B$61,(ROW(575:575)-61)/60,0)*55+OFFSET($B$62,(ROW(576:576)-62)/60,0)*5)/60</f>
        <v>0.84750000000000003</v>
      </c>
    </row>
    <row r="522" spans="1:8" x14ac:dyDescent="0.3">
      <c r="A522" s="1">
        <v>44613.541666666664</v>
      </c>
      <c r="B522">
        <v>2.02</v>
      </c>
      <c r="F522" s="2">
        <f t="shared" si="8"/>
        <v>0.6499999999999988</v>
      </c>
      <c r="G522">
        <f ca="1">(OFFSET($B$37,(ROW(552:552)-36)/60,0)*54+OFFSET($B$38,(ROW(553:553)-37)/60,0)*6)/60</f>
        <v>0.79799999999999993</v>
      </c>
      <c r="H522">
        <f ca="1">(OFFSET($B$61,(ROW(576:576)-61)/60,0)*54+OFFSET($B$62,(ROW(577:577)-62)/60,0)*6)/60</f>
        <v>0.83699999999999997</v>
      </c>
    </row>
    <row r="523" spans="1:8" x14ac:dyDescent="0.3">
      <c r="A523" s="1">
        <v>44613.583333333336</v>
      </c>
      <c r="B523">
        <v>1.68</v>
      </c>
      <c r="F523" s="2">
        <f t="shared" si="8"/>
        <v>0.65069444444444324</v>
      </c>
      <c r="G523">
        <f ca="1">(OFFSET($B$37,(ROW(553:553)-36)/60,0)*53+OFFSET($B$38,(ROW(554:554)-37)/60,0)*7)/60</f>
        <v>0.78766666666666663</v>
      </c>
      <c r="H523">
        <f ca="1">(OFFSET($B$61,(ROW(577:577)-61)/60,0)*53+OFFSET($B$62,(ROW(578:578)-62)/60,0)*7)/60</f>
        <v>0.82650000000000001</v>
      </c>
    </row>
    <row r="524" spans="1:8" x14ac:dyDescent="0.3">
      <c r="A524" s="1">
        <v>44613.625</v>
      </c>
      <c r="B524">
        <v>1.84</v>
      </c>
      <c r="F524" s="2">
        <f t="shared" si="8"/>
        <v>0.65138888888888768</v>
      </c>
      <c r="G524">
        <f ca="1">(OFFSET($B$37,(ROW(554:554)-36)/60,0)*52+OFFSET($B$38,(ROW(555:555)-37)/60,0)*8)/60</f>
        <v>0.77733333333333332</v>
      </c>
      <c r="H524">
        <f ca="1">(OFFSET($B$61,(ROW(578:578)-61)/60,0)*52+OFFSET($B$62,(ROW(579:579)-62)/60,0)*8)/60</f>
        <v>0.81600000000000017</v>
      </c>
    </row>
    <row r="525" spans="1:8" x14ac:dyDescent="0.3">
      <c r="A525" s="1">
        <v>44613.666666666664</v>
      </c>
      <c r="B525">
        <v>1.27</v>
      </c>
      <c r="F525" s="2">
        <f t="shared" si="8"/>
        <v>0.65208333333333213</v>
      </c>
      <c r="G525">
        <f ca="1">(OFFSET($B$37,(ROW(555:555)-36)/60,0)*51+OFFSET($B$38,(ROW(556:556)-37)/60,0)*9)/60</f>
        <v>0.7669999999999999</v>
      </c>
      <c r="H525">
        <f ca="1">(OFFSET($B$61,(ROW(579:579)-61)/60,0)*51+OFFSET($B$62,(ROW(580:580)-62)/60,0)*9)/60</f>
        <v>0.80549999999999999</v>
      </c>
    </row>
    <row r="526" spans="1:8" x14ac:dyDescent="0.3">
      <c r="A526" s="1">
        <v>44613.708333333336</v>
      </c>
      <c r="B526">
        <v>0.54</v>
      </c>
      <c r="F526" s="2">
        <f t="shared" si="8"/>
        <v>0.65277777777777657</v>
      </c>
      <c r="G526">
        <f ca="1">(OFFSET($B$37,(ROW(556:556)-36)/60,0)*50+OFFSET($B$38,(ROW(557:557)-37)/60,0)*10)/60</f>
        <v>0.7566666666666666</v>
      </c>
      <c r="H526">
        <f ca="1">(OFFSET($B$61,(ROW(580:580)-61)/60,0)*50+OFFSET($B$62,(ROW(581:581)-62)/60,0)*10)/60</f>
        <v>0.79500000000000004</v>
      </c>
    </row>
    <row r="527" spans="1:8" x14ac:dyDescent="0.3">
      <c r="A527" s="1">
        <v>44613.75</v>
      </c>
      <c r="B527">
        <v>0.04</v>
      </c>
      <c r="F527" s="2">
        <f t="shared" si="8"/>
        <v>0.65347222222222101</v>
      </c>
      <c r="G527">
        <f ca="1">(OFFSET($B$37,(ROW(557:557)-36)/60,0)*49+OFFSET($B$38,(ROW(558:558)-37)/60,0)*11)/60</f>
        <v>0.7463333333333334</v>
      </c>
      <c r="H527">
        <f ca="1">(OFFSET($B$61,(ROW(581:581)-61)/60,0)*49+OFFSET($B$62,(ROW(582:582)-62)/60,0)*11)/60</f>
        <v>0.78449999999999998</v>
      </c>
    </row>
    <row r="528" spans="1:8" x14ac:dyDescent="0.3">
      <c r="A528" s="1">
        <v>44613.791666666664</v>
      </c>
      <c r="B528">
        <v>0</v>
      </c>
      <c r="F528" s="2">
        <f t="shared" si="8"/>
        <v>0.65416666666666545</v>
      </c>
      <c r="G528">
        <f ca="1">(OFFSET($B$37,(ROW(558:558)-36)/60,0)*48+OFFSET($B$38,(ROW(559:559)-37)/60,0)*12)/60</f>
        <v>0.7360000000000001</v>
      </c>
      <c r="H528">
        <f ca="1">(OFFSET($B$61,(ROW(582:582)-61)/60,0)*48+OFFSET($B$62,(ROW(583:583)-62)/60,0)*12)/60</f>
        <v>0.77400000000000013</v>
      </c>
    </row>
    <row r="529" spans="1:8" x14ac:dyDescent="0.3">
      <c r="A529" s="1">
        <v>44613.833333333336</v>
      </c>
      <c r="B529">
        <v>0</v>
      </c>
      <c r="F529" s="2">
        <f t="shared" si="8"/>
        <v>0.65486111111110989</v>
      </c>
      <c r="G529">
        <f ca="1">(OFFSET($B$37,(ROW(559:559)-36)/60,0)*47+OFFSET($B$38,(ROW(560:560)-37)/60,0)*13)/60</f>
        <v>0.72566666666666668</v>
      </c>
      <c r="H529">
        <f ca="1">(OFFSET($B$61,(ROW(583:583)-61)/60,0)*47+OFFSET($B$62,(ROW(584:584)-62)/60,0)*13)/60</f>
        <v>0.76350000000000007</v>
      </c>
    </row>
    <row r="530" spans="1:8" x14ac:dyDescent="0.3">
      <c r="A530" s="1">
        <v>44613.875</v>
      </c>
      <c r="B530">
        <v>0</v>
      </c>
      <c r="F530" s="2">
        <f t="shared" si="8"/>
        <v>0.65555555555555434</v>
      </c>
      <c r="G530">
        <f ca="1">(OFFSET($B$37,(ROW(560:560)-36)/60,0)*46+OFFSET($B$38,(ROW(561:561)-37)/60,0)*14)/60</f>
        <v>0.71533333333333338</v>
      </c>
      <c r="H530">
        <f ca="1">(OFFSET($B$61,(ROW(584:584)-61)/60,0)*46+OFFSET($B$62,(ROW(585:585)-62)/60,0)*14)/60</f>
        <v>0.753</v>
      </c>
    </row>
    <row r="531" spans="1:8" x14ac:dyDescent="0.3">
      <c r="A531" s="1">
        <v>44613.916666666664</v>
      </c>
      <c r="B531">
        <v>0</v>
      </c>
      <c r="F531" s="2">
        <f t="shared" si="8"/>
        <v>0.65624999999999878</v>
      </c>
      <c r="G531">
        <f ca="1">(OFFSET($B$37,(ROW(561:561)-36)/60,0)*45+OFFSET($B$38,(ROW(562:562)-37)/60,0)*15)/60</f>
        <v>0.70500000000000007</v>
      </c>
      <c r="H531">
        <f ca="1">(OFFSET($B$61,(ROW(585:585)-61)/60,0)*45+OFFSET($B$62,(ROW(586:586)-62)/60,0)*15)/60</f>
        <v>0.74249999999999994</v>
      </c>
    </row>
    <row r="532" spans="1:8" x14ac:dyDescent="0.3">
      <c r="A532" s="1">
        <v>44613.958333333336</v>
      </c>
      <c r="B532">
        <v>0</v>
      </c>
      <c r="F532" s="2">
        <f t="shared" si="8"/>
        <v>0.65694444444444322</v>
      </c>
      <c r="G532">
        <f ca="1">(OFFSET($B$37,(ROW(562:562)-36)/60,0)*44+OFFSET($B$38,(ROW(563:563)-37)/60,0)*16)/60</f>
        <v>0.69466666666666654</v>
      </c>
      <c r="H532">
        <f ca="1">(OFFSET($B$61,(ROW(586:586)-61)/60,0)*44+OFFSET($B$62,(ROW(587:587)-62)/60,0)*16)/60</f>
        <v>0.73199999999999998</v>
      </c>
    </row>
    <row r="533" spans="1:8" x14ac:dyDescent="0.3">
      <c r="A533" s="1">
        <v>44614</v>
      </c>
      <c r="B533">
        <v>0</v>
      </c>
      <c r="F533" s="2">
        <f t="shared" si="8"/>
        <v>0.65763888888888766</v>
      </c>
      <c r="G533">
        <f ca="1">(OFFSET($B$37,(ROW(563:563)-36)/60,0)*43+OFFSET($B$38,(ROW(564:564)-37)/60,0)*17)/60</f>
        <v>0.68433333333333324</v>
      </c>
      <c r="H533">
        <f ca="1">(OFFSET($B$61,(ROW(587:587)-61)/60,0)*43+OFFSET($B$62,(ROW(588:588)-62)/60,0)*17)/60</f>
        <v>0.72150000000000014</v>
      </c>
    </row>
    <row r="534" spans="1:8" x14ac:dyDescent="0.3">
      <c r="A534" s="1">
        <v>44614.041666666664</v>
      </c>
      <c r="B534">
        <v>0</v>
      </c>
      <c r="F534" s="2">
        <f t="shared" si="8"/>
        <v>0.6583333333333321</v>
      </c>
      <c r="G534">
        <f ca="1">(OFFSET($B$37,(ROW(564:564)-36)/60,0)*42+OFFSET($B$38,(ROW(565:565)-37)/60,0)*18)/60</f>
        <v>0.67399999999999993</v>
      </c>
      <c r="H534">
        <f ca="1">(OFFSET($B$61,(ROW(588:588)-61)/60,0)*42+OFFSET($B$62,(ROW(589:589)-62)/60,0)*18)/60</f>
        <v>0.71100000000000008</v>
      </c>
    </row>
    <row r="535" spans="1:8" x14ac:dyDescent="0.3">
      <c r="A535" s="1">
        <v>44614.083333333336</v>
      </c>
      <c r="B535">
        <v>0</v>
      </c>
      <c r="F535" s="2">
        <f t="shared" si="8"/>
        <v>0.65902777777777655</v>
      </c>
      <c r="G535">
        <f ca="1">(OFFSET($B$37,(ROW(565:565)-36)/60,0)*41+OFFSET($B$38,(ROW(566:566)-37)/60,0)*19)/60</f>
        <v>0.66366666666666663</v>
      </c>
      <c r="H535">
        <f ca="1">(OFFSET($B$61,(ROW(589:589)-61)/60,0)*41+OFFSET($B$62,(ROW(590:590)-62)/60,0)*19)/60</f>
        <v>0.70050000000000001</v>
      </c>
    </row>
    <row r="536" spans="1:8" x14ac:dyDescent="0.3">
      <c r="A536" s="1">
        <v>44614.125</v>
      </c>
      <c r="B536">
        <v>0</v>
      </c>
      <c r="F536" s="2">
        <f t="shared" si="8"/>
        <v>0.65972222222222099</v>
      </c>
      <c r="G536">
        <f ca="1">(OFFSET($B$37,(ROW(566:566)-36)/60,0)*40+OFFSET($B$38,(ROW(567:567)-37)/60,0)*20)/60</f>
        <v>0.65333333333333321</v>
      </c>
      <c r="H536">
        <f ca="1">(OFFSET($B$61,(ROW(590:590)-61)/60,0)*40+OFFSET($B$62,(ROW(591:591)-62)/60,0)*20)/60</f>
        <v>0.69</v>
      </c>
    </row>
    <row r="537" spans="1:8" x14ac:dyDescent="0.3">
      <c r="A537" s="1">
        <v>44614.166666666664</v>
      </c>
      <c r="B537">
        <v>0</v>
      </c>
      <c r="F537" s="2">
        <f t="shared" si="8"/>
        <v>0.66041666666666543</v>
      </c>
      <c r="G537">
        <f ca="1">(OFFSET($B$37,(ROW(567:567)-36)/60,0)*39+OFFSET($B$38,(ROW(568:568)-37)/60,0)*21)/60</f>
        <v>0.64300000000000002</v>
      </c>
      <c r="H537">
        <f ca="1">(OFFSET($B$61,(ROW(591:591)-61)/60,0)*39+OFFSET($B$62,(ROW(592:592)-62)/60,0)*21)/60</f>
        <v>0.6795000000000001</v>
      </c>
    </row>
    <row r="538" spans="1:8" x14ac:dyDescent="0.3">
      <c r="A538" s="1">
        <v>44614.208333333336</v>
      </c>
      <c r="B538">
        <v>0</v>
      </c>
      <c r="F538" s="2">
        <f t="shared" si="8"/>
        <v>0.66111111111110987</v>
      </c>
      <c r="G538">
        <f ca="1">(OFFSET($B$37,(ROW(568:568)-36)/60,0)*38+OFFSET($B$38,(ROW(569:569)-37)/60,0)*22)/60</f>
        <v>0.63266666666666671</v>
      </c>
      <c r="H538">
        <f ca="1">(OFFSET($B$61,(ROW(592:592)-61)/60,0)*38+OFFSET($B$62,(ROW(593:593)-62)/60,0)*22)/60</f>
        <v>0.66900000000000004</v>
      </c>
    </row>
    <row r="539" spans="1:8" x14ac:dyDescent="0.3">
      <c r="A539" s="1">
        <v>44614.25</v>
      </c>
      <c r="B539">
        <v>0</v>
      </c>
      <c r="F539" s="2">
        <f t="shared" si="8"/>
        <v>0.66180555555555431</v>
      </c>
      <c r="G539">
        <f ca="1">(OFFSET($B$37,(ROW(569:569)-36)/60,0)*37+OFFSET($B$38,(ROW(570:570)-37)/60,0)*23)/60</f>
        <v>0.6223333333333334</v>
      </c>
      <c r="H539">
        <f ca="1">(OFFSET($B$61,(ROW(593:593)-61)/60,0)*37+OFFSET($B$62,(ROW(594:594)-62)/60,0)*23)/60</f>
        <v>0.65850000000000009</v>
      </c>
    </row>
    <row r="540" spans="1:8" x14ac:dyDescent="0.3">
      <c r="A540" s="1">
        <v>44614.291666666664</v>
      </c>
      <c r="B540">
        <v>0.06</v>
      </c>
      <c r="F540" s="2">
        <f t="shared" si="8"/>
        <v>0.66249999999999876</v>
      </c>
      <c r="G540">
        <f ca="1">(OFFSET($B$37,(ROW(570:570)-36)/60,0)*36+OFFSET($B$38,(ROW(571:571)-37)/60,0)*24)/60</f>
        <v>0.61199999999999999</v>
      </c>
      <c r="H540">
        <f ca="1">(OFFSET($B$61,(ROW(594:594)-61)/60,0)*36+OFFSET($B$62,(ROW(595:595)-62)/60,0)*24)/60</f>
        <v>0.64799999999999991</v>
      </c>
    </row>
    <row r="541" spans="1:8" x14ac:dyDescent="0.3">
      <c r="A541" s="1">
        <v>44614.333333333336</v>
      </c>
      <c r="B541">
        <v>0.65</v>
      </c>
      <c r="F541" s="2">
        <f t="shared" si="8"/>
        <v>0.6631944444444432</v>
      </c>
      <c r="G541">
        <f ca="1">(OFFSET($B$37,(ROW(571:571)-36)/60,0)*35+OFFSET($B$38,(ROW(572:572)-37)/60,0)*25)/60</f>
        <v>0.60166666666666657</v>
      </c>
      <c r="H541">
        <f ca="1">(OFFSET($B$61,(ROW(595:595)-61)/60,0)*35+OFFSET($B$62,(ROW(596:596)-62)/60,0)*25)/60</f>
        <v>0.63749999999999996</v>
      </c>
    </row>
    <row r="542" spans="1:8" x14ac:dyDescent="0.3">
      <c r="A542" s="1">
        <v>44614.375</v>
      </c>
      <c r="B542">
        <v>1.4</v>
      </c>
      <c r="F542" s="2">
        <f t="shared" si="8"/>
        <v>0.66388888888888764</v>
      </c>
      <c r="G542">
        <f ca="1">(OFFSET($B$37,(ROW(572:572)-36)/60,0)*34+OFFSET($B$38,(ROW(573:573)-37)/60,0)*26)/60</f>
        <v>0.59133333333333327</v>
      </c>
      <c r="H542">
        <f ca="1">(OFFSET($B$61,(ROW(596:596)-61)/60,0)*34+OFFSET($B$62,(ROW(597:597)-62)/60,0)*26)/60</f>
        <v>0.62700000000000011</v>
      </c>
    </row>
    <row r="543" spans="1:8" x14ac:dyDescent="0.3">
      <c r="A543" s="1">
        <v>44614.416666666664</v>
      </c>
      <c r="B543">
        <v>2.02</v>
      </c>
      <c r="F543" s="2">
        <f t="shared" si="8"/>
        <v>0.66458333333333208</v>
      </c>
      <c r="G543">
        <f ca="1">(OFFSET($B$37,(ROW(573:573)-36)/60,0)*33+OFFSET($B$38,(ROW(574:574)-37)/60,0)*27)/60</f>
        <v>0.58099999999999996</v>
      </c>
      <c r="H543">
        <f ca="1">(OFFSET($B$61,(ROW(597:597)-61)/60,0)*33+OFFSET($B$62,(ROW(598:598)-62)/60,0)*27)/60</f>
        <v>0.61650000000000005</v>
      </c>
    </row>
    <row r="544" spans="1:8" x14ac:dyDescent="0.3">
      <c r="A544" s="1">
        <v>44614.458333333336</v>
      </c>
      <c r="B544">
        <v>2.4700000000000002</v>
      </c>
      <c r="F544" s="2">
        <f t="shared" si="8"/>
        <v>0.66527777777777652</v>
      </c>
      <c r="G544">
        <f ca="1">(OFFSET($B$37,(ROW(574:574)-36)/60,0)*32+OFFSET($B$38,(ROW(575:575)-37)/60,0)*28)/60</f>
        <v>0.57066666666666666</v>
      </c>
      <c r="H544">
        <f ca="1">(OFFSET($B$61,(ROW(598:598)-61)/60,0)*32+OFFSET($B$62,(ROW(599:599)-62)/60,0)*28)/60</f>
        <v>0.60599999999999998</v>
      </c>
    </row>
    <row r="545" spans="1:8" x14ac:dyDescent="0.3">
      <c r="A545" s="1">
        <v>44614.5</v>
      </c>
      <c r="B545">
        <v>2.68</v>
      </c>
      <c r="F545" s="2">
        <f t="shared" si="8"/>
        <v>0.66597222222222097</v>
      </c>
      <c r="G545">
        <f ca="1">(OFFSET($B$37,(ROW(575:575)-36)/60,0)*31+OFFSET($B$38,(ROW(576:576)-37)/60,0)*29)/60</f>
        <v>0.56033333333333324</v>
      </c>
      <c r="H545">
        <f ca="1">(OFFSET($B$61,(ROW(599:599)-61)/60,0)*31+OFFSET($B$62,(ROW(600:600)-62)/60,0)*29)/60</f>
        <v>0.59550000000000003</v>
      </c>
    </row>
    <row r="546" spans="1:8" x14ac:dyDescent="0.3">
      <c r="A546" s="1">
        <v>44614.541666666664</v>
      </c>
      <c r="B546">
        <v>2.65</v>
      </c>
      <c r="F546" s="2">
        <f t="shared" si="8"/>
        <v>0.66666666666666541</v>
      </c>
      <c r="G546">
        <f ca="1">(OFFSET($B$36,(ROW(576:576)-36)/60,0)*30+OFFSET($B$37,(ROW(577:577)-37)/60,0)*30)/60</f>
        <v>0.55000000000000004</v>
      </c>
      <c r="H546">
        <f ca="1">(OFFSET($B$60,(ROW(600:600)-60)/60,0)*30+OFFSET($B$61,(ROW(601:601)-61)/60,0)*30)/60</f>
        <v>0.58500000000000008</v>
      </c>
    </row>
    <row r="547" spans="1:8" x14ac:dyDescent="0.3">
      <c r="A547" s="1">
        <v>44614.583333333336</v>
      </c>
      <c r="B547">
        <v>2.37</v>
      </c>
      <c r="F547" s="2">
        <f t="shared" si="8"/>
        <v>0.66736111111110985</v>
      </c>
      <c r="G547">
        <f ca="1">(OFFSET($B$36,(ROW(577:577)-36)/60,0)*29+OFFSET($B$37,(ROW(578:578)-37)/60,0)*31)/60</f>
        <v>0.53966666666666674</v>
      </c>
      <c r="H547">
        <f ca="1">(OFFSET($B$60,(ROW(601:601)-60)/60,0)*29+OFFSET($B$61,(ROW(602:602)-61)/60,0)*31)/60</f>
        <v>0.57450000000000001</v>
      </c>
    </row>
    <row r="548" spans="1:8" x14ac:dyDescent="0.3">
      <c r="A548" s="1">
        <v>44614.625</v>
      </c>
      <c r="B548">
        <v>1.88</v>
      </c>
      <c r="F548" s="2">
        <f t="shared" si="8"/>
        <v>0.66805555555555429</v>
      </c>
      <c r="G548">
        <f ca="1">(OFFSET($B$36,(ROW(578:578)-36)/60,0)*28+OFFSET($B$37,(ROW(579:579)-37)/60,0)*32)/60</f>
        <v>0.52933333333333332</v>
      </c>
      <c r="H548">
        <f ca="1">(OFFSET($B$60,(ROW(602:602)-60)/60,0)*28+OFFSET($B$61,(ROW(603:603)-61)/60,0)*32)/60</f>
        <v>0.56400000000000006</v>
      </c>
    </row>
    <row r="549" spans="1:8" x14ac:dyDescent="0.3">
      <c r="A549" s="1">
        <v>44614.666666666664</v>
      </c>
      <c r="B549">
        <v>1.24</v>
      </c>
      <c r="F549" s="2">
        <f t="shared" si="8"/>
        <v>0.66874999999999873</v>
      </c>
      <c r="G549">
        <f ca="1">(OFFSET($B$36,(ROW(579:579)-36)/60,0)*27+OFFSET($B$37,(ROW(580:580)-37)/60,0)*33)/60</f>
        <v>0.51900000000000002</v>
      </c>
      <c r="H549">
        <f ca="1">(OFFSET($B$60,(ROW(603:603)-60)/60,0)*27+OFFSET($B$61,(ROW(604:604)-61)/60,0)*33)/60</f>
        <v>0.55349999999999999</v>
      </c>
    </row>
    <row r="550" spans="1:8" x14ac:dyDescent="0.3">
      <c r="A550" s="1">
        <v>44614.708333333336</v>
      </c>
      <c r="B550">
        <v>0.49</v>
      </c>
      <c r="F550" s="2">
        <f t="shared" si="8"/>
        <v>0.66944444444444318</v>
      </c>
      <c r="G550">
        <f ca="1">(OFFSET($B$36,(ROW(580:580)-36)/60,0)*26+OFFSET($B$37,(ROW(581:581)-37)/60,0)*34)/60</f>
        <v>0.50866666666666671</v>
      </c>
      <c r="H550">
        <f ca="1">(OFFSET($B$60,(ROW(604:604)-60)/60,0)*26+OFFSET($B$61,(ROW(605:605)-61)/60,0)*34)/60</f>
        <v>0.54299999999999993</v>
      </c>
    </row>
    <row r="551" spans="1:8" x14ac:dyDescent="0.3">
      <c r="A551" s="1">
        <v>44614.75</v>
      </c>
      <c r="B551">
        <v>0.05</v>
      </c>
      <c r="F551" s="2">
        <f t="shared" si="8"/>
        <v>0.67013888888888762</v>
      </c>
      <c r="G551">
        <f ca="1">(OFFSET($B$36,(ROW(581:581)-36)/60,0)*25+OFFSET($B$37,(ROW(582:582)-37)/60,0)*35)/60</f>
        <v>0.49833333333333329</v>
      </c>
      <c r="H551">
        <f ca="1">(OFFSET($B$60,(ROW(605:605)-60)/60,0)*25+OFFSET($B$61,(ROW(606:606)-61)/60,0)*35)/60</f>
        <v>0.53250000000000008</v>
      </c>
    </row>
    <row r="552" spans="1:8" x14ac:dyDescent="0.3">
      <c r="A552" s="1">
        <v>44614.791666666664</v>
      </c>
      <c r="B552">
        <v>0</v>
      </c>
      <c r="F552" s="2">
        <f t="shared" si="8"/>
        <v>0.67083333333333206</v>
      </c>
      <c r="G552">
        <f ca="1">(OFFSET($B$36,(ROW(582:582)-36)/60,0)*24+OFFSET($B$37,(ROW(583:583)-37)/60,0)*36)/60</f>
        <v>0.48800000000000004</v>
      </c>
      <c r="H552">
        <f ca="1">(OFFSET($B$60,(ROW(606:606)-60)/60,0)*24+OFFSET($B$61,(ROW(607:607)-61)/60,0)*36)/60</f>
        <v>0.52200000000000002</v>
      </c>
    </row>
    <row r="553" spans="1:8" x14ac:dyDescent="0.3">
      <c r="A553" s="1">
        <v>44614.833333333336</v>
      </c>
      <c r="B553">
        <v>0</v>
      </c>
      <c r="F553" s="2">
        <f t="shared" si="8"/>
        <v>0.6715277777777765</v>
      </c>
      <c r="G553">
        <f ca="1">(OFFSET($B$36,(ROW(583:583)-36)/60,0)*23+OFFSET($B$37,(ROW(584:584)-37)/60,0)*37)/60</f>
        <v>0.47766666666666668</v>
      </c>
      <c r="H553">
        <f ca="1">(OFFSET($B$60,(ROW(607:607)-60)/60,0)*23+OFFSET($B$61,(ROW(608:608)-61)/60,0)*37)/60</f>
        <v>0.51149999999999995</v>
      </c>
    </row>
    <row r="554" spans="1:8" x14ac:dyDescent="0.3">
      <c r="A554" s="1">
        <v>44614.875</v>
      </c>
      <c r="B554">
        <v>0</v>
      </c>
      <c r="F554" s="2">
        <f t="shared" si="8"/>
        <v>0.67222222222222094</v>
      </c>
      <c r="G554">
        <f ca="1">(OFFSET($B$36,(ROW(584:584)-36)/60,0)*22+OFFSET($B$37,(ROW(585:585)-37)/60,0)*38)/60</f>
        <v>0.46733333333333332</v>
      </c>
      <c r="H554">
        <f ca="1">(OFFSET($B$60,(ROW(608:608)-60)/60,0)*22+OFFSET($B$61,(ROW(609:609)-61)/60,0)*38)/60</f>
        <v>0.501</v>
      </c>
    </row>
    <row r="555" spans="1:8" x14ac:dyDescent="0.3">
      <c r="A555" s="1">
        <v>44614.916666666664</v>
      </c>
      <c r="B555">
        <v>0</v>
      </c>
      <c r="F555" s="2">
        <f t="shared" si="8"/>
        <v>0.67291666666666539</v>
      </c>
      <c r="G555">
        <f ca="1">(OFFSET($B$36,(ROW(585:585)-36)/60,0)*21+OFFSET($B$37,(ROW(586:586)-37)/60,0)*39)/60</f>
        <v>0.45699999999999996</v>
      </c>
      <c r="H555">
        <f ca="1">(OFFSET($B$60,(ROW(609:609)-60)/60,0)*21+OFFSET($B$61,(ROW(610:610)-61)/60,0)*39)/60</f>
        <v>0.49050000000000005</v>
      </c>
    </row>
    <row r="556" spans="1:8" x14ac:dyDescent="0.3">
      <c r="A556" s="1">
        <v>44614.958333333336</v>
      </c>
      <c r="B556">
        <v>0</v>
      </c>
      <c r="F556" s="2">
        <f t="shared" si="8"/>
        <v>0.67361111111110983</v>
      </c>
      <c r="G556">
        <f ca="1">(OFFSET($B$36,(ROW(586:586)-36)/60,0)*20+OFFSET($B$37,(ROW(587:587)-37)/60,0)*40)/60</f>
        <v>0.4466666666666666</v>
      </c>
      <c r="H556">
        <f ca="1">(OFFSET($B$60,(ROW(610:610)-60)/60,0)*20+OFFSET($B$61,(ROW(611:611)-61)/60,0)*40)/60</f>
        <v>0.48000000000000004</v>
      </c>
    </row>
    <row r="557" spans="1:8" x14ac:dyDescent="0.3">
      <c r="A557" s="1">
        <v>44615</v>
      </c>
      <c r="B557">
        <v>0</v>
      </c>
      <c r="F557" s="2">
        <f t="shared" si="8"/>
        <v>0.67430555555555427</v>
      </c>
      <c r="G557">
        <f ca="1">(OFFSET($B$36,(ROW(587:587)-36)/60,0)*19+OFFSET($B$37,(ROW(588:588)-37)/60,0)*41)/60</f>
        <v>0.43633333333333335</v>
      </c>
      <c r="H557">
        <f ca="1">(OFFSET($B$60,(ROW(611:611)-60)/60,0)*19+OFFSET($B$61,(ROW(612:612)-61)/60,0)*41)/60</f>
        <v>0.46950000000000003</v>
      </c>
    </row>
    <row r="558" spans="1:8" x14ac:dyDescent="0.3">
      <c r="A558" s="1">
        <v>44615.041666666664</v>
      </c>
      <c r="B558">
        <v>0</v>
      </c>
      <c r="F558" s="2">
        <f t="shared" si="8"/>
        <v>0.67499999999999871</v>
      </c>
      <c r="G558">
        <f ca="1">(OFFSET($B$36,(ROW(588:588)-36)/60,0)*18+OFFSET($B$37,(ROW(589:589)-37)/60,0)*42)/60</f>
        <v>0.42600000000000005</v>
      </c>
      <c r="H558">
        <f ca="1">(OFFSET($B$60,(ROW(612:612)-60)/60,0)*18+OFFSET($B$61,(ROW(613:613)-61)/60,0)*42)/60</f>
        <v>0.45899999999999996</v>
      </c>
    </row>
    <row r="559" spans="1:8" x14ac:dyDescent="0.3">
      <c r="A559" s="1">
        <v>44615.083333333336</v>
      </c>
      <c r="B559">
        <v>0</v>
      </c>
      <c r="F559" s="2">
        <f t="shared" si="8"/>
        <v>0.67569444444444315</v>
      </c>
      <c r="G559">
        <f ca="1">(OFFSET($B$36,(ROW(589:589)-36)/60,0)*17+OFFSET($B$37,(ROW(590:590)-37)/60,0)*43)/60</f>
        <v>0.41566666666666663</v>
      </c>
      <c r="H559">
        <f ca="1">(OFFSET($B$60,(ROW(613:613)-60)/60,0)*17+OFFSET($B$61,(ROW(614:614)-61)/60,0)*43)/60</f>
        <v>0.44850000000000007</v>
      </c>
    </row>
    <row r="560" spans="1:8" x14ac:dyDescent="0.3">
      <c r="A560" s="1">
        <v>44615.125</v>
      </c>
      <c r="B560">
        <v>0</v>
      </c>
      <c r="F560" s="2">
        <f t="shared" si="8"/>
        <v>0.6763888888888876</v>
      </c>
      <c r="G560">
        <f ca="1">(OFFSET($B$36,(ROW(590:590)-36)/60,0)*16+OFFSET($B$37,(ROW(591:591)-37)/60,0)*44)/60</f>
        <v>0.40533333333333332</v>
      </c>
      <c r="H560">
        <f ca="1">(OFFSET($B$60,(ROW(614:614)-60)/60,0)*16+OFFSET($B$61,(ROW(615:615)-61)/60,0)*44)/60</f>
        <v>0.438</v>
      </c>
    </row>
    <row r="561" spans="1:8" x14ac:dyDescent="0.3">
      <c r="A561" s="1">
        <v>44615.166666666664</v>
      </c>
      <c r="B561">
        <v>0</v>
      </c>
      <c r="F561" s="2">
        <f t="shared" si="8"/>
        <v>0.67708333333333204</v>
      </c>
      <c r="G561">
        <f ca="1">(OFFSET($B$36,(ROW(591:591)-36)/60,0)*15+OFFSET($B$37,(ROW(592:592)-37)/60,0)*45)/60</f>
        <v>0.39499999999999996</v>
      </c>
      <c r="H561">
        <f ca="1">(OFFSET($B$60,(ROW(615:615)-60)/60,0)*15+OFFSET($B$61,(ROW(616:616)-61)/60,0)*45)/60</f>
        <v>0.42749999999999999</v>
      </c>
    </row>
    <row r="562" spans="1:8" x14ac:dyDescent="0.3">
      <c r="A562" s="1">
        <v>44615.208333333336</v>
      </c>
      <c r="B562">
        <v>0</v>
      </c>
      <c r="F562" s="2">
        <f t="shared" si="8"/>
        <v>0.67777777777777648</v>
      </c>
      <c r="G562">
        <f ca="1">(OFFSET($B$36,(ROW(592:592)-36)/60,0)*14+OFFSET($B$37,(ROW(593:593)-37)/60,0)*46)/60</f>
        <v>0.38466666666666666</v>
      </c>
      <c r="H562">
        <f ca="1">(OFFSET($B$60,(ROW(616:616)-60)/60,0)*14+OFFSET($B$61,(ROW(617:617)-61)/60,0)*44)/60</f>
        <v>0.40800000000000003</v>
      </c>
    </row>
    <row r="563" spans="1:8" x14ac:dyDescent="0.3">
      <c r="A563" s="1">
        <v>44615.25</v>
      </c>
      <c r="B563">
        <v>0</v>
      </c>
      <c r="F563" s="2">
        <f t="shared" si="8"/>
        <v>0.67847222222222092</v>
      </c>
      <c r="G563">
        <f ca="1">(OFFSET($B$36,(ROW(593:593)-36)/60,0)*13+OFFSET($B$37,(ROW(594:594)-37)/60,0)*47)/60</f>
        <v>0.37433333333333335</v>
      </c>
      <c r="H563">
        <f ca="1">(OFFSET($B$60,(ROW(617:617)-60)/60,0)*13+OFFSET($B$61,(ROW(618:618)-61)/60,0)*47)/60</f>
        <v>0.40650000000000003</v>
      </c>
    </row>
    <row r="564" spans="1:8" x14ac:dyDescent="0.3">
      <c r="A564" s="1">
        <v>44615.291666666664</v>
      </c>
      <c r="B564">
        <v>7.0000000000000007E-2</v>
      </c>
      <c r="F564" s="2">
        <f t="shared" si="8"/>
        <v>0.67916666666666536</v>
      </c>
      <c r="G564">
        <f ca="1">(OFFSET($B$36,(ROW(594:594)-36)/60,0)*12+OFFSET($B$37,(ROW(595:595)-37)/60,0)*48)/60</f>
        <v>0.36399999999999999</v>
      </c>
      <c r="H564">
        <f ca="1">(OFFSET($B$60,(ROW(618:618)-60)/60,0)*12+OFFSET($B$61,(ROW(619:619)-61)/60,0)*48)/60</f>
        <v>0.39600000000000002</v>
      </c>
    </row>
    <row r="565" spans="1:8" x14ac:dyDescent="0.3">
      <c r="A565" s="1">
        <v>44615.333333333336</v>
      </c>
      <c r="B565">
        <v>0.68</v>
      </c>
      <c r="F565" s="2">
        <f t="shared" si="8"/>
        <v>0.67986111111110981</v>
      </c>
      <c r="G565">
        <f ca="1">(OFFSET($B$36,(ROW(595:595)-36)/60,0)*11+OFFSET($B$37,(ROW(596:596)-37)/60,0)*49)/60</f>
        <v>0.35366666666666663</v>
      </c>
      <c r="H565">
        <f ca="1">(OFFSET($B$60,(ROW(619:619)-60)/60,0)*11+OFFSET($B$61,(ROW(620:620)-61)/60,0)*49)/60</f>
        <v>0.38550000000000006</v>
      </c>
    </row>
    <row r="566" spans="1:8" x14ac:dyDescent="0.3">
      <c r="A566" s="1">
        <v>44615.375</v>
      </c>
      <c r="B566">
        <v>1.43</v>
      </c>
      <c r="F566" s="2">
        <f t="shared" si="8"/>
        <v>0.68055555555555425</v>
      </c>
      <c r="G566">
        <f ca="1">(OFFSET($B$36,(ROW(596:596)-36)/60,0)*10+OFFSET($B$37,(ROW(597:597)-37)/60,0)*50)/60</f>
        <v>0.34333333333333338</v>
      </c>
      <c r="H566">
        <f ca="1">(OFFSET($B$60,(ROW(620:620)-60)/60,0)*10+OFFSET($B$61,(ROW(621:621)-61)/60,0)*50)/60</f>
        <v>0.375</v>
      </c>
    </row>
    <row r="567" spans="1:8" x14ac:dyDescent="0.3">
      <c r="A567" s="1">
        <v>44615.416666666664</v>
      </c>
      <c r="B567">
        <v>2.06</v>
      </c>
      <c r="F567" s="2">
        <f t="shared" si="8"/>
        <v>0.68124999999999869</v>
      </c>
      <c r="G567">
        <f ca="1">(OFFSET($B$36,(ROW(597:597)-36)/60,0)*9+OFFSET($B$37,(ROW(598:598)-37)/60,0)*51)/60</f>
        <v>0.33300000000000002</v>
      </c>
      <c r="H567">
        <f ca="1">(OFFSET($B$60,(ROW(621:621)-60)/60,0)*9+OFFSET($B$61,(ROW(622:622)-61)/60,0)*51)/60</f>
        <v>0.36449999999999999</v>
      </c>
    </row>
    <row r="568" spans="1:8" x14ac:dyDescent="0.3">
      <c r="A568" s="1">
        <v>44615.458333333336</v>
      </c>
      <c r="B568">
        <v>2.52</v>
      </c>
      <c r="F568" s="2">
        <f t="shared" si="8"/>
        <v>0.68194444444444313</v>
      </c>
      <c r="G568">
        <f ca="1">(OFFSET($B$36,(ROW(598:598)-36)/60,0)*8+OFFSET($B$37,(ROW(599:599)-37)/60,0)*52)/60</f>
        <v>0.32266666666666666</v>
      </c>
      <c r="H568">
        <f ca="1">(OFFSET($B$60,(ROW(622:622)-60)/60,0)*8+OFFSET($B$61,(ROW(623:623)-61)/60,0)*52)/60</f>
        <v>0.35400000000000004</v>
      </c>
    </row>
    <row r="569" spans="1:8" x14ac:dyDescent="0.3">
      <c r="A569" s="1">
        <v>44615.5</v>
      </c>
      <c r="B569">
        <v>2.74</v>
      </c>
      <c r="F569" s="2">
        <f t="shared" si="8"/>
        <v>0.68263888888888757</v>
      </c>
      <c r="G569">
        <f ca="1">(OFFSET($B$36,(ROW(599:599)-36)/60,0)*7+OFFSET($B$37,(ROW(600:600)-37)/60,0)*53)/60</f>
        <v>0.3123333333333333</v>
      </c>
      <c r="H569">
        <f ca="1">(OFFSET($B$60,(ROW(623:623)-60)/60,0)*7+OFFSET($B$61,(ROW(624:624)-61)/60,0)*53)/60</f>
        <v>0.34349999999999997</v>
      </c>
    </row>
    <row r="570" spans="1:8" x14ac:dyDescent="0.3">
      <c r="A570" s="1">
        <v>44615.541666666664</v>
      </c>
      <c r="B570">
        <v>2.7</v>
      </c>
      <c r="F570" s="2">
        <f t="shared" si="8"/>
        <v>0.68333333333333202</v>
      </c>
      <c r="G570">
        <f ca="1">(OFFSET($B$36,(ROW(600:600)-36)/60,0)*6+OFFSET($B$37,(ROW(601:601)-37)/60,0)*54)/60</f>
        <v>0.30199999999999994</v>
      </c>
      <c r="H570">
        <f ca="1">(OFFSET($B$60,(ROW(624:624)-60)/60,0)*6+OFFSET($B$61,(ROW(625:625)-61)/60,0)*54)/60</f>
        <v>0.33300000000000007</v>
      </c>
    </row>
    <row r="571" spans="1:8" x14ac:dyDescent="0.3">
      <c r="A571" s="1">
        <v>44615.583333333336</v>
      </c>
      <c r="B571">
        <v>2.4300000000000002</v>
      </c>
      <c r="F571" s="2">
        <f t="shared" si="8"/>
        <v>0.68402777777777646</v>
      </c>
      <c r="G571">
        <f ca="1">(OFFSET($B$36,(ROW(601:601)-36)/60,0)*5+OFFSET($B$37,(ROW(602:602)-37)/60,0)*55)/60</f>
        <v>0.29166666666666669</v>
      </c>
      <c r="H571">
        <f ca="1">(OFFSET($B$60,(ROW(625:625)-60)/60,0)*5+OFFSET($B$61,(ROW(626:626)-61)/60,0)*55)/60</f>
        <v>0.32250000000000001</v>
      </c>
    </row>
    <row r="572" spans="1:8" x14ac:dyDescent="0.3">
      <c r="A572" s="1">
        <v>44615.625</v>
      </c>
      <c r="B572">
        <v>1.22</v>
      </c>
      <c r="F572" s="2">
        <f t="shared" si="8"/>
        <v>0.6847222222222209</v>
      </c>
      <c r="G572">
        <f ca="1">(OFFSET($B$36,(ROW(602:602)-36)/60,0)*4+OFFSET($B$37,(ROW(603:603)-37)/60,0)*56)/60</f>
        <v>0.28133333333333332</v>
      </c>
      <c r="H572">
        <f ca="1">(OFFSET($B$60,(ROW(626:626)-60)/60,0)*4+OFFSET($B$61,(ROW(627:627)-61)/60,0)*56)/60</f>
        <v>0.31200000000000006</v>
      </c>
    </row>
    <row r="573" spans="1:8" x14ac:dyDescent="0.3">
      <c r="A573" s="1">
        <v>44615.666666666664</v>
      </c>
      <c r="B573">
        <v>1.28</v>
      </c>
      <c r="F573" s="2">
        <f t="shared" si="8"/>
        <v>0.68541666666666534</v>
      </c>
      <c r="G573">
        <f ca="1">(OFFSET($B$36,(ROW(603:603)-36)/60,0)*3+OFFSET($B$37,(ROW(604:604)-37)/60,0)*57)/60</f>
        <v>0.27099999999999996</v>
      </c>
      <c r="H573">
        <f ca="1">(OFFSET($B$60,(ROW(627:627)-60)/60,0)*3+OFFSET($B$61,(ROW(628:628)-61)/60,0)*57)/60</f>
        <v>0.30149999999999999</v>
      </c>
    </row>
    <row r="574" spans="1:8" x14ac:dyDescent="0.3">
      <c r="A574" s="1">
        <v>44615.708333333336</v>
      </c>
      <c r="B574">
        <v>0.4</v>
      </c>
      <c r="F574" s="2">
        <f t="shared" si="8"/>
        <v>0.68611111111110978</v>
      </c>
      <c r="G574">
        <f ca="1">(OFFSET($B$36,(ROW(604:604)-36)/60,0)*2+OFFSET($B$37,(ROW(605:605)-37)/60,0)*58)/60</f>
        <v>0.26066666666666666</v>
      </c>
      <c r="H574">
        <f ca="1">(OFFSET($B$60,(ROW(628:628)-60)/60,0)*2+OFFSET($B$61,(ROW(629:629)-61)/60,0)*58)/60</f>
        <v>0.29100000000000004</v>
      </c>
    </row>
    <row r="575" spans="1:8" x14ac:dyDescent="0.3">
      <c r="A575" s="1">
        <v>44615.75</v>
      </c>
      <c r="B575">
        <v>0.02</v>
      </c>
      <c r="F575" s="2">
        <f t="shared" si="8"/>
        <v>0.68680555555555423</v>
      </c>
      <c r="G575">
        <f ca="1">(OFFSET($B$36,(ROW(605:605)-36)/60,0)*1+OFFSET($B$37,(ROW(606:606)-37)/60,0)*59)/60</f>
        <v>0.25033333333333335</v>
      </c>
      <c r="H575">
        <f ca="1">(OFFSET($B$60,(ROW(629:629)-60)/60,0)*1+OFFSET($B$61,(ROW(630:630)-61)/60,0)*59)/60</f>
        <v>0.28050000000000003</v>
      </c>
    </row>
    <row r="576" spans="1:8" x14ac:dyDescent="0.3">
      <c r="A576" s="1">
        <v>44615.791666666664</v>
      </c>
      <c r="B576">
        <v>0</v>
      </c>
      <c r="F576" s="2">
        <f t="shared" si="8"/>
        <v>0.68749999999999867</v>
      </c>
      <c r="G576">
        <f ca="1">(OFFSET($B$36,(ROW(606:606)-36)/60,0)*0+OFFSET($B$37,(ROW(607:607)-37)/60,0)*60)/60</f>
        <v>0.23999999999999996</v>
      </c>
      <c r="H576">
        <f ca="1">(OFFSET($B$60,(ROW(630:630)-60)/60,0)*0+OFFSET($B$61,(ROW(631:631)-61)/60,0)*60)/60</f>
        <v>0.27000000000000007</v>
      </c>
    </row>
    <row r="577" spans="1:8" x14ac:dyDescent="0.3">
      <c r="A577" s="1">
        <v>44615.833333333336</v>
      </c>
      <c r="B577">
        <v>0</v>
      </c>
      <c r="F577" s="2">
        <f t="shared" si="8"/>
        <v>0.68819444444444311</v>
      </c>
      <c r="G577">
        <f ca="1">(OFFSET($B$37,(ROW(607:607)-36)/60,0)*59+OFFSET($B$38,(ROW(608:608)-37)/60,0)*1)/60</f>
        <v>0.23600000000000002</v>
      </c>
      <c r="H577">
        <f ca="1">(OFFSET($B$61,(ROW(631:631)-61)/60,0)*58+OFFSET($B$62,(ROW(632:632)-62)/60,0)*2)/60</f>
        <v>0.26100000000000001</v>
      </c>
    </row>
    <row r="578" spans="1:8" x14ac:dyDescent="0.3">
      <c r="A578" s="1">
        <v>44615.875</v>
      </c>
      <c r="B578">
        <v>0</v>
      </c>
      <c r="F578" s="2">
        <f t="shared" si="8"/>
        <v>0.68888888888888755</v>
      </c>
      <c r="G578">
        <f ca="1">(OFFSET($B$37,(ROW(608:608)-36)/60,0)*58+OFFSET($B$38,(ROW(609:609)-37)/60,0)*2)/60</f>
        <v>0.23200000000000001</v>
      </c>
      <c r="H578">
        <f ca="1">(OFFSET($B$61,(ROW(632:632)-61)/60,0)*59+OFFSET($B$62,(ROW(633:633)-62)/60,0)*1)/60</f>
        <v>0.26550000000000001</v>
      </c>
    </row>
    <row r="579" spans="1:8" x14ac:dyDescent="0.3">
      <c r="A579" s="1">
        <v>44615.916666666664</v>
      </c>
      <c r="B579">
        <v>0</v>
      </c>
      <c r="F579" s="2">
        <f t="shared" si="8"/>
        <v>0.68958333333333199</v>
      </c>
      <c r="G579">
        <f ca="1">(OFFSET($B$37,(ROW(609:609)-36)/60,0)*57+OFFSET($B$38,(ROW(610:610)-37)/60,0)*3)/60</f>
        <v>0.22800000000000001</v>
      </c>
      <c r="H579">
        <f ca="1">(OFFSET($B$61,(ROW(633:633)-61)/60,0)*57+OFFSET($B$62,(ROW(634:634)-62)/60,0)*3)/60</f>
        <v>0.25650000000000001</v>
      </c>
    </row>
    <row r="580" spans="1:8" x14ac:dyDescent="0.3">
      <c r="A580" s="1">
        <v>44615.958333333336</v>
      </c>
      <c r="B580">
        <v>0</v>
      </c>
      <c r="F580" s="2">
        <f t="shared" si="8"/>
        <v>0.69027777777777644</v>
      </c>
      <c r="G580">
        <f ca="1">(OFFSET($B$37,(ROW(610:610)-36)/60,0)*56+OFFSET($B$38,(ROW(611:611)-37)/60,0)*4)/60</f>
        <v>0.224</v>
      </c>
      <c r="H580">
        <f ca="1">(OFFSET($B$61,(ROW(634:634)-61)/60,0)*56+OFFSET($B$62,(ROW(635:635)-62)/60,0)*4)/60</f>
        <v>0.252</v>
      </c>
    </row>
    <row r="581" spans="1:8" x14ac:dyDescent="0.3">
      <c r="A581" s="1">
        <v>44616</v>
      </c>
      <c r="B581">
        <v>0</v>
      </c>
      <c r="F581" s="2">
        <f t="shared" si="8"/>
        <v>0.69097222222222088</v>
      </c>
      <c r="G581">
        <f ca="1">(OFFSET($B$37,(ROW(611:611)-36)/60,0)*55+OFFSET($B$38,(ROW(612:612)-37)/60,0)*5)/60</f>
        <v>0.22</v>
      </c>
      <c r="H581">
        <f ca="1">(OFFSET($B$61,(ROW(635:635)-61)/60,0)*55+OFFSET($B$62,(ROW(636:636)-62)/60,0)*5)/60</f>
        <v>0.24750000000000003</v>
      </c>
    </row>
    <row r="582" spans="1:8" x14ac:dyDescent="0.3">
      <c r="A582" s="1">
        <v>44616.041666666664</v>
      </c>
      <c r="B582">
        <v>0</v>
      </c>
      <c r="F582" s="2">
        <f t="shared" si="8"/>
        <v>0.69166666666666532</v>
      </c>
      <c r="G582">
        <f ca="1">(OFFSET($B$37,(ROW(612:612)-36)/60,0)*54+OFFSET($B$38,(ROW(613:613)-37)/60,0)*6)/60</f>
        <v>0.216</v>
      </c>
      <c r="H582">
        <f ca="1">(OFFSET($B$61,(ROW(636:636)-61)/60,0)*54+OFFSET($B$62,(ROW(637:637)-62)/60,0)*6)/60</f>
        <v>0.24300000000000002</v>
      </c>
    </row>
    <row r="583" spans="1:8" x14ac:dyDescent="0.3">
      <c r="A583" s="1">
        <v>44616.083333333336</v>
      </c>
      <c r="B583">
        <v>0</v>
      </c>
      <c r="F583" s="2">
        <f t="shared" si="8"/>
        <v>0.69236111111110976</v>
      </c>
      <c r="G583">
        <f ca="1">(OFFSET($B$37,(ROW(613:613)-36)/60,0)*53+OFFSET($B$38,(ROW(614:614)-37)/60,0)*7)/60</f>
        <v>0.21199999999999999</v>
      </c>
      <c r="H583">
        <f ca="1">(OFFSET($B$61,(ROW(637:637)-61)/60,0)*53+OFFSET($B$62,(ROW(638:638)-62)/60,0)*7)/60</f>
        <v>0.23850000000000002</v>
      </c>
    </row>
    <row r="584" spans="1:8" x14ac:dyDescent="0.3">
      <c r="A584" s="1">
        <v>44616.125</v>
      </c>
      <c r="B584">
        <v>0</v>
      </c>
      <c r="F584" s="2">
        <f t="shared" ref="F584:F647" si="9">F583+TIME(0,1,0)</f>
        <v>0.6930555555555542</v>
      </c>
      <c r="G584">
        <f ca="1">(OFFSET($B$37,(ROW(614:614)-36)/60,0)*52+OFFSET($B$38,(ROW(615:615)-37)/60,0)*8)/60</f>
        <v>0.20800000000000002</v>
      </c>
      <c r="H584">
        <f ca="1">(OFFSET($B$61,(ROW(638:638)-61)/60,0)*52+OFFSET($B$62,(ROW(639:639)-62)/60,0)*8)/60</f>
        <v>0.23400000000000001</v>
      </c>
    </row>
    <row r="585" spans="1:8" x14ac:dyDescent="0.3">
      <c r="A585" s="1">
        <v>44616.166666666664</v>
      </c>
      <c r="B585">
        <v>0</v>
      </c>
      <c r="F585" s="2">
        <f t="shared" si="9"/>
        <v>0.69374999999999865</v>
      </c>
      <c r="G585">
        <f ca="1">(OFFSET($B$37,(ROW(615:615)-36)/60,0)*51+OFFSET($B$38,(ROW(616:616)-37)/60,0)*9)/60</f>
        <v>0.20400000000000001</v>
      </c>
      <c r="H585">
        <f ca="1">(OFFSET($B$61,(ROW(639:639)-61)/60,0)*51+OFFSET($B$62,(ROW(640:640)-62)/60,0)*9)/60</f>
        <v>0.22950000000000001</v>
      </c>
    </row>
    <row r="586" spans="1:8" x14ac:dyDescent="0.3">
      <c r="A586" s="1">
        <v>44616.208333333336</v>
      </c>
      <c r="B586">
        <v>0</v>
      </c>
      <c r="F586" s="2">
        <f t="shared" si="9"/>
        <v>0.69444444444444309</v>
      </c>
      <c r="G586">
        <f ca="1">(OFFSET($B$37,(ROW(616:616)-36)/60,0)*50+OFFSET($B$38,(ROW(617:617)-37)/60,0)*10)/60</f>
        <v>0.2</v>
      </c>
      <c r="H586">
        <f ca="1">(OFFSET($B$61,(ROW(640:640)-61)/60,0)*50+OFFSET($B$62,(ROW(641:641)-62)/60,0)*10)/60</f>
        <v>0.22500000000000001</v>
      </c>
    </row>
    <row r="587" spans="1:8" x14ac:dyDescent="0.3">
      <c r="A587" s="1">
        <v>44616.25</v>
      </c>
      <c r="B587">
        <v>0</v>
      </c>
      <c r="F587" s="2">
        <f t="shared" si="9"/>
        <v>0.69513888888888753</v>
      </c>
      <c r="G587">
        <f ca="1">(OFFSET($B$37,(ROW(617:617)-36)/60,0)*49+OFFSET($B$38,(ROW(618:618)-37)/60,0)*11)/60</f>
        <v>0.19600000000000001</v>
      </c>
      <c r="H587">
        <f ca="1">(OFFSET($B$61,(ROW(641:641)-61)/60,0)*49+OFFSET($B$62,(ROW(642:642)-62)/60,0)*11)/60</f>
        <v>0.2205</v>
      </c>
    </row>
    <row r="588" spans="1:8" x14ac:dyDescent="0.3">
      <c r="A588" s="1">
        <v>44616.291666666664</v>
      </c>
      <c r="B588">
        <v>0.03</v>
      </c>
      <c r="F588" s="2">
        <f t="shared" si="9"/>
        <v>0.69583333333333197</v>
      </c>
      <c r="G588">
        <f ca="1">(OFFSET($B$37,(ROW(618:618)-36)/60,0)*48+OFFSET($B$38,(ROW(619:619)-37)/60,0)*12)/60</f>
        <v>0.192</v>
      </c>
      <c r="H588">
        <f ca="1">(OFFSET($B$61,(ROW(642:642)-61)/60,0)*48+OFFSET($B$62,(ROW(643:643)-62)/60,0)*12)/60</f>
        <v>0.21600000000000003</v>
      </c>
    </row>
    <row r="589" spans="1:8" x14ac:dyDescent="0.3">
      <c r="A589" s="1">
        <v>44616.333333333336</v>
      </c>
      <c r="B589">
        <v>0.44</v>
      </c>
      <c r="F589" s="2">
        <f t="shared" si="9"/>
        <v>0.69652777777777641</v>
      </c>
      <c r="G589">
        <f ca="1">(OFFSET($B$37,(ROW(619:619)-36)/60,0)*47+OFFSET($B$38,(ROW(620:620)-37)/60,0)*13)/60</f>
        <v>0.188</v>
      </c>
      <c r="H589">
        <f ca="1">(OFFSET($B$61,(ROW(643:643)-61)/60,0)*47+OFFSET($B$62,(ROW(644:644)-62)/60,0)*13)/60</f>
        <v>0.21150000000000002</v>
      </c>
    </row>
    <row r="590" spans="1:8" x14ac:dyDescent="0.3">
      <c r="A590" s="1">
        <v>44616.375</v>
      </c>
      <c r="B590">
        <v>1.33</v>
      </c>
      <c r="F590" s="2">
        <f t="shared" si="9"/>
        <v>0.69722222222222086</v>
      </c>
      <c r="G590">
        <f ca="1">(OFFSET($B$37,(ROW(620:620)-36)/60,0)*46+OFFSET($B$38,(ROW(621:621)-37)/60,0)*14)/60</f>
        <v>0.184</v>
      </c>
      <c r="H590">
        <f ca="1">(OFFSET($B$61,(ROW(644:644)-61)/60,0)*46+OFFSET($B$62,(ROW(645:645)-62)/60,0)*14)/60</f>
        <v>0.20700000000000002</v>
      </c>
    </row>
    <row r="591" spans="1:8" x14ac:dyDescent="0.3">
      <c r="A591" s="1">
        <v>44616.416666666664</v>
      </c>
      <c r="B591">
        <v>1.71</v>
      </c>
      <c r="F591" s="2">
        <f t="shared" si="9"/>
        <v>0.6979166666666653</v>
      </c>
      <c r="G591">
        <f ca="1">(OFFSET($B$37,(ROW(621:621)-36)/60,0)*45+OFFSET($B$38,(ROW(622:622)-37)/60,0)*15)/60</f>
        <v>0.18</v>
      </c>
      <c r="H591">
        <f ca="1">(OFFSET($B$61,(ROW(645:645)-61)/60,0)*45+OFFSET($B$62,(ROW(646:646)-62)/60,0)*15)/60</f>
        <v>0.20250000000000001</v>
      </c>
    </row>
    <row r="592" spans="1:8" x14ac:dyDescent="0.3">
      <c r="A592" s="1">
        <v>44616.458333333336</v>
      </c>
      <c r="B592">
        <v>2.52</v>
      </c>
      <c r="F592" s="2">
        <f t="shared" si="9"/>
        <v>0.69861111111110974</v>
      </c>
      <c r="G592">
        <f ca="1">(OFFSET($B$37,(ROW(622:622)-36)/60,0)*44+OFFSET($B$38,(ROW(623:623)-37)/60,0)*16)/60</f>
        <v>0.17599999999999999</v>
      </c>
      <c r="H592">
        <f ca="1">(OFFSET($B$61,(ROW(646:646)-61)/60,0)*44+OFFSET($B$62,(ROW(647:647)-62)/60,0)*16)/60</f>
        <v>0.19800000000000001</v>
      </c>
    </row>
    <row r="593" spans="1:8" x14ac:dyDescent="0.3">
      <c r="A593" s="1">
        <v>44616.5</v>
      </c>
      <c r="B593">
        <v>2.8</v>
      </c>
      <c r="F593" s="2">
        <f t="shared" si="9"/>
        <v>0.69930555555555418</v>
      </c>
      <c r="G593">
        <f ca="1">(OFFSET($B$37,(ROW(623:623)-36)/60,0)*43+OFFSET($B$38,(ROW(624:624)-37)/60,0)*17)/60</f>
        <v>0.17200000000000001</v>
      </c>
      <c r="H593">
        <f ca="1">(OFFSET($B$61,(ROW(647:647)-61)/60,0)*43+OFFSET($B$62,(ROW(648:648)-62)/60,0)*17)/60</f>
        <v>0.19350000000000003</v>
      </c>
    </row>
    <row r="594" spans="1:8" x14ac:dyDescent="0.3">
      <c r="A594" s="1">
        <v>44616.541666666664</v>
      </c>
      <c r="B594">
        <v>2.8</v>
      </c>
      <c r="F594" s="2">
        <f t="shared" si="9"/>
        <v>0.69999999999999862</v>
      </c>
      <c r="G594">
        <f ca="1">(OFFSET($B$37,(ROW(624:624)-36)/60,0)*42+OFFSET($B$38,(ROW(625:625)-37)/60,0)*18)/60</f>
        <v>0.16800000000000001</v>
      </c>
      <c r="H594">
        <f ca="1">(OFFSET($B$61,(ROW(648:648)-61)/60,0)*42+OFFSET($B$62,(ROW(649:649)-62)/60,0)*18)/60</f>
        <v>0.189</v>
      </c>
    </row>
    <row r="595" spans="1:8" x14ac:dyDescent="0.3">
      <c r="A595" s="1">
        <v>44616.583333333336</v>
      </c>
      <c r="B595">
        <v>2.52</v>
      </c>
      <c r="F595" s="2">
        <f t="shared" si="9"/>
        <v>0.70069444444444307</v>
      </c>
      <c r="G595">
        <f ca="1">(OFFSET($B$37,(ROW(625:625)-36)/60,0)*41+OFFSET($B$38,(ROW(626:626)-37)/60,0)*19)/60</f>
        <v>0.16400000000000001</v>
      </c>
      <c r="H595">
        <f ca="1">(OFFSET($B$61,(ROW(649:649)-61)/60,0)*41+OFFSET($B$62,(ROW(650:650)-62)/60,0)*19)/60</f>
        <v>0.1845</v>
      </c>
    </row>
    <row r="596" spans="1:8" x14ac:dyDescent="0.3">
      <c r="A596" s="1">
        <v>44616.625</v>
      </c>
      <c r="B596">
        <v>2.02</v>
      </c>
      <c r="F596" s="2">
        <f t="shared" si="9"/>
        <v>0.70138888888888751</v>
      </c>
      <c r="G596">
        <f ca="1">(OFFSET($B$37,(ROW(626:626)-36)/60,0)*40+OFFSET($B$38,(ROW(627:627)-37)/60,0)*20)/60</f>
        <v>0.16</v>
      </c>
      <c r="H596">
        <f ca="1">(OFFSET($B$61,(ROW(650:650)-61)/60,0)*40+OFFSET($B$62,(ROW(651:651)-62)/60,0)*20)/60</f>
        <v>0.18000000000000002</v>
      </c>
    </row>
    <row r="597" spans="1:8" x14ac:dyDescent="0.3">
      <c r="A597" s="1">
        <v>44616.666666666664</v>
      </c>
      <c r="B597">
        <v>1.35</v>
      </c>
      <c r="F597" s="2">
        <f t="shared" si="9"/>
        <v>0.70208333333333195</v>
      </c>
      <c r="G597">
        <f ca="1">(OFFSET($B$37,(ROW(627:627)-36)/60,0)*39+OFFSET($B$38,(ROW(628:628)-37)/60,0)*21)/60</f>
        <v>0.156</v>
      </c>
      <c r="H597">
        <f ca="1">(OFFSET($B$61,(ROW(651:651)-61)/60,0)*39+OFFSET($B$62,(ROW(652:652)-62)/60,0)*21)/60</f>
        <v>0.17550000000000002</v>
      </c>
    </row>
    <row r="598" spans="1:8" x14ac:dyDescent="0.3">
      <c r="A598" s="1">
        <v>44616.708333333336</v>
      </c>
      <c r="B598">
        <v>0.6</v>
      </c>
      <c r="F598" s="2">
        <f t="shared" si="9"/>
        <v>0.70277777777777639</v>
      </c>
      <c r="G598">
        <f ca="1">(OFFSET($B$37,(ROW(628:628)-36)/60,0)*38+OFFSET($B$38,(ROW(629:629)-37)/60,0)*22)/60</f>
        <v>0.152</v>
      </c>
      <c r="H598">
        <f ca="1">(OFFSET($B$61,(ROW(652:652)-61)/60,0)*38+OFFSET($B$62,(ROW(653:653)-62)/60,0)*22)/60</f>
        <v>0.17100000000000001</v>
      </c>
    </row>
    <row r="599" spans="1:8" x14ac:dyDescent="0.3">
      <c r="A599" s="1">
        <v>44616.75</v>
      </c>
      <c r="B599">
        <v>0.05</v>
      </c>
      <c r="F599" s="2">
        <f t="shared" si="9"/>
        <v>0.70347222222222083</v>
      </c>
      <c r="G599">
        <f ca="1">(OFFSET($B$37,(ROW(629:629)-36)/60,0)*37+OFFSET($B$38,(ROW(630:630)-37)/60,0)*23)/60</f>
        <v>0.14799999999999999</v>
      </c>
      <c r="H599">
        <f ca="1">(OFFSET($B$61,(ROW(653:653)-61)/60,0)*37+OFFSET($B$62,(ROW(654:654)-62)/60,0)*23)/60</f>
        <v>0.16650000000000001</v>
      </c>
    </row>
    <row r="600" spans="1:8" x14ac:dyDescent="0.3">
      <c r="A600" s="1">
        <v>44616.791666666664</v>
      </c>
      <c r="B600">
        <v>0</v>
      </c>
      <c r="F600" s="2">
        <f t="shared" si="9"/>
        <v>0.70416666666666528</v>
      </c>
      <c r="G600">
        <f ca="1">(OFFSET($B$37,(ROW(630:630)-36)/60,0)*36+OFFSET($B$38,(ROW(631:631)-37)/60,0)*24)/60</f>
        <v>0.14400000000000002</v>
      </c>
      <c r="H600">
        <f ca="1">(OFFSET($B$61,(ROW(654:654)-61)/60,0)*36+OFFSET($B$62,(ROW(655:655)-62)/60,0)*24)/60</f>
        <v>0.16200000000000001</v>
      </c>
    </row>
    <row r="601" spans="1:8" x14ac:dyDescent="0.3">
      <c r="A601" s="1">
        <v>44616.833333333336</v>
      </c>
      <c r="B601">
        <v>0</v>
      </c>
      <c r="F601" s="2">
        <f t="shared" si="9"/>
        <v>0.70486111111110972</v>
      </c>
      <c r="G601">
        <f ca="1">(OFFSET($B$37,(ROW(631:631)-36)/60,0)*35+OFFSET($B$38,(ROW(632:632)-37)/60,0)*25)/60</f>
        <v>0.14000000000000001</v>
      </c>
      <c r="H601">
        <f ca="1">(OFFSET($B$61,(ROW(655:655)-61)/60,0)*35+OFFSET($B$62,(ROW(656:656)-62)/60,0)*25)/60</f>
        <v>0.15750000000000003</v>
      </c>
    </row>
    <row r="602" spans="1:8" x14ac:dyDescent="0.3">
      <c r="A602" s="1">
        <v>44616.875</v>
      </c>
      <c r="B602">
        <v>0</v>
      </c>
      <c r="F602" s="2">
        <f t="shared" si="9"/>
        <v>0.70555555555555416</v>
      </c>
      <c r="G602">
        <f ca="1">(OFFSET($B$37,(ROW(632:632)-36)/60,0)*34+OFFSET($B$38,(ROW(633:633)-37)/60,0)*26)/60</f>
        <v>0.13600000000000001</v>
      </c>
      <c r="H602">
        <f ca="1">(OFFSET($B$61,(ROW(656:656)-61)/60,0)*34+OFFSET($B$62,(ROW(657:657)-62)/60,0)*26)/60</f>
        <v>0.153</v>
      </c>
    </row>
    <row r="603" spans="1:8" x14ac:dyDescent="0.3">
      <c r="A603" s="1">
        <v>44616.916666666664</v>
      </c>
      <c r="B603">
        <v>0</v>
      </c>
      <c r="F603" s="2">
        <f t="shared" si="9"/>
        <v>0.7062499999999986</v>
      </c>
      <c r="G603">
        <f ca="1">(OFFSET($B$37,(ROW(633:633)-36)/60,0)*33+OFFSET($B$38,(ROW(634:634)-37)/60,0)*27)/60</f>
        <v>0.13200000000000001</v>
      </c>
      <c r="H603">
        <f ca="1">(OFFSET($B$61,(ROW(657:657)-61)/60,0)*33+OFFSET($B$62,(ROW(658:658)-62)/60,0)*27)/60</f>
        <v>0.14849999999999999</v>
      </c>
    </row>
    <row r="604" spans="1:8" x14ac:dyDescent="0.3">
      <c r="A604" s="1">
        <v>44616.958333333336</v>
      </c>
      <c r="B604">
        <v>0</v>
      </c>
      <c r="F604" s="2">
        <f t="shared" si="9"/>
        <v>0.70694444444444304</v>
      </c>
      <c r="G604">
        <f ca="1">(OFFSET($B$37,(ROW(634:634)-36)/60,0)*32+OFFSET($B$38,(ROW(635:635)-37)/60,0)*28)/60</f>
        <v>0.128</v>
      </c>
      <c r="H604">
        <f ca="1">(OFFSET($B$61,(ROW(658:658)-61)/60,0)*32+OFFSET($B$62,(ROW(659:659)-62)/60,0)*28)/60</f>
        <v>0.14400000000000002</v>
      </c>
    </row>
    <row r="605" spans="1:8" x14ac:dyDescent="0.3">
      <c r="A605" s="1">
        <v>44617</v>
      </c>
      <c r="B605">
        <v>0</v>
      </c>
      <c r="F605" s="2">
        <f t="shared" si="9"/>
        <v>0.70763888888888749</v>
      </c>
      <c r="G605">
        <f ca="1">(OFFSET($B$37,(ROW(635:635)-36)/60,0)*31+OFFSET($B$38,(ROW(636:636)-37)/60,0)*29)/60</f>
        <v>0.12399999999999999</v>
      </c>
      <c r="H605">
        <f ca="1">(OFFSET($B$61,(ROW(659:659)-61)/60,0)*31+OFFSET($B$62,(ROW(660:660)-62)/60,0)*29)/60</f>
        <v>0.13950000000000001</v>
      </c>
    </row>
    <row r="606" spans="1:8" x14ac:dyDescent="0.3">
      <c r="A606" s="1">
        <v>44617.041666666664</v>
      </c>
      <c r="B606">
        <v>0</v>
      </c>
      <c r="F606" s="2">
        <f t="shared" si="9"/>
        <v>0.70833333333333193</v>
      </c>
      <c r="G606">
        <f ca="1">(OFFSET($B$36,(ROW(636:636)-36)/60,0)*30+OFFSET($B$37,(ROW(637:637)-37)/60,0)*30)/60</f>
        <v>0.11999999999999998</v>
      </c>
      <c r="H606">
        <f ca="1">(OFFSET($B$60,(ROW(660:660)-60)/60,0)*30+OFFSET($B$61,(ROW(661:661)-61)/60,0)*30)/60</f>
        <v>0.13500000000000004</v>
      </c>
    </row>
    <row r="607" spans="1:8" x14ac:dyDescent="0.3">
      <c r="A607" s="1">
        <v>44617.083333333336</v>
      </c>
      <c r="B607">
        <v>0</v>
      </c>
      <c r="F607" s="2">
        <f t="shared" si="9"/>
        <v>0.70902777777777637</v>
      </c>
      <c r="G607">
        <f ca="1">(OFFSET($B$36,(ROW(637:637)-36)/60,0)*29+OFFSET($B$37,(ROW(638:638)-37)/60,0)*31)/60</f>
        <v>0.11600000000000001</v>
      </c>
      <c r="H607">
        <f ca="1">(OFFSET($B$60,(ROW(661:661)-60)/60,0)*29+OFFSET($B$61,(ROW(662:662)-61)/60,0)*31)/60</f>
        <v>0.1305</v>
      </c>
    </row>
    <row r="608" spans="1:8" x14ac:dyDescent="0.3">
      <c r="A608" s="1">
        <v>44617.125</v>
      </c>
      <c r="B608">
        <v>0</v>
      </c>
      <c r="F608" s="2">
        <f t="shared" si="9"/>
        <v>0.70972222222222081</v>
      </c>
      <c r="G608">
        <f ca="1">(OFFSET($B$36,(ROW(638:638)-36)/60,0)*28+OFFSET($B$37,(ROW(639:639)-37)/60,0)*32)/60</f>
        <v>0.112</v>
      </c>
      <c r="H608">
        <f ca="1">(OFFSET($B$60,(ROW(662:662)-60)/60,0)*28+OFFSET($B$61,(ROW(663:663)-61)/60,0)*32)/60</f>
        <v>0.126</v>
      </c>
    </row>
    <row r="609" spans="1:8" x14ac:dyDescent="0.3">
      <c r="A609" s="1">
        <v>44617.166666666664</v>
      </c>
      <c r="B609">
        <v>0</v>
      </c>
      <c r="F609" s="2">
        <f t="shared" si="9"/>
        <v>0.71041666666666525</v>
      </c>
      <c r="G609">
        <f ca="1">(OFFSET($B$36,(ROW(639:639)-36)/60,0)*27+OFFSET($B$37,(ROW(640:640)-37)/60,0)*33)/60</f>
        <v>0.108</v>
      </c>
      <c r="H609">
        <f ca="1">(OFFSET($B$60,(ROW(663:663)-60)/60,0)*27+OFFSET($B$61,(ROW(664:664)-61)/60,0)*33)/60</f>
        <v>0.12150000000000001</v>
      </c>
    </row>
    <row r="610" spans="1:8" x14ac:dyDescent="0.3">
      <c r="A610" s="1">
        <v>44617.208333333336</v>
      </c>
      <c r="B610">
        <v>0</v>
      </c>
      <c r="F610" s="2">
        <f t="shared" si="9"/>
        <v>0.71111111111110969</v>
      </c>
      <c r="G610">
        <f ca="1">(OFFSET($B$36,(ROW(640:640)-36)/60,0)*26+OFFSET($B$37,(ROW(641:641)-37)/60,0)*34)/60</f>
        <v>0.10400000000000001</v>
      </c>
      <c r="H610">
        <f ca="1">(OFFSET($B$60,(ROW(664:664)-60)/60,0)*26+OFFSET($B$61,(ROW(665:665)-61)/60,0)*34)/60</f>
        <v>0.11700000000000001</v>
      </c>
    </row>
    <row r="611" spans="1:8" x14ac:dyDescent="0.3">
      <c r="A611" s="1">
        <v>44617.25</v>
      </c>
      <c r="B611">
        <v>0</v>
      </c>
      <c r="F611" s="2">
        <f t="shared" si="9"/>
        <v>0.71180555555555414</v>
      </c>
      <c r="G611">
        <f ca="1">(OFFSET($B$36,(ROW(641:641)-36)/60,0)*25+OFFSET($B$37,(ROW(642:642)-37)/60,0)*35)/60</f>
        <v>0.1</v>
      </c>
      <c r="H611">
        <f ca="1">(OFFSET($B$60,(ROW(665:665)-60)/60,0)*25+OFFSET($B$61,(ROW(666:666)-61)/60,0)*35)/60</f>
        <v>0.1125</v>
      </c>
    </row>
    <row r="612" spans="1:8" x14ac:dyDescent="0.3">
      <c r="A612" s="1">
        <v>44617.291666666664</v>
      </c>
      <c r="B612">
        <v>0.11</v>
      </c>
      <c r="F612" s="2">
        <f t="shared" si="9"/>
        <v>0.71249999999999858</v>
      </c>
      <c r="G612">
        <f ca="1">(OFFSET($B$36,(ROW(642:642)-36)/60,0)*24+OFFSET($B$37,(ROW(643:643)-37)/60,0)*36)/60</f>
        <v>9.6000000000000002E-2</v>
      </c>
      <c r="H612">
        <f ca="1">(OFFSET($B$60,(ROW(666:666)-60)/60,0)*24+OFFSET($B$61,(ROW(667:667)-61)/60,0)*36)/60</f>
        <v>0.10800000000000001</v>
      </c>
    </row>
    <row r="613" spans="1:8" x14ac:dyDescent="0.3">
      <c r="A613" s="1">
        <v>44617.333333333336</v>
      </c>
      <c r="B613">
        <v>0.78</v>
      </c>
      <c r="F613" s="2">
        <f t="shared" si="9"/>
        <v>0.71319444444444302</v>
      </c>
      <c r="G613">
        <f ca="1">(OFFSET($B$36,(ROW(643:643)-36)/60,0)*23+OFFSET($B$37,(ROW(644:644)-37)/60,0)*37)/60</f>
        <v>9.1999999999999998E-2</v>
      </c>
      <c r="H613">
        <f ca="1">(OFFSET($B$60,(ROW(667:667)-60)/60,0)*23+OFFSET($B$61,(ROW(668:668)-61)/60,0)*37)/60</f>
        <v>0.10350000000000001</v>
      </c>
    </row>
    <row r="614" spans="1:8" x14ac:dyDescent="0.3">
      <c r="A614" s="1">
        <v>44617.375</v>
      </c>
      <c r="B614">
        <v>1.53</v>
      </c>
      <c r="F614" s="2">
        <f t="shared" si="9"/>
        <v>0.71388888888888746</v>
      </c>
      <c r="G614">
        <f ca="1">(OFFSET($B$36,(ROW(644:644)-36)/60,0)*22+OFFSET($B$37,(ROW(645:645)-37)/60,0)*38)/60</f>
        <v>8.7999999999999995E-2</v>
      </c>
      <c r="H614">
        <f ca="1">(OFFSET($B$60,(ROW(668:668)-60)/60,0)*22+OFFSET($B$61,(ROW(669:669)-61)/60,0)*38)/60</f>
        <v>9.9000000000000005E-2</v>
      </c>
    </row>
    <row r="615" spans="1:8" x14ac:dyDescent="0.3">
      <c r="A615" s="1">
        <v>44617.416666666664</v>
      </c>
      <c r="B615">
        <v>2.15</v>
      </c>
      <c r="F615" s="2">
        <f t="shared" si="9"/>
        <v>0.7145833333333319</v>
      </c>
      <c r="G615">
        <f ca="1">(OFFSET($B$36,(ROW(645:645)-36)/60,0)*21+OFFSET($B$37,(ROW(646:646)-37)/60,0)*39)/60</f>
        <v>8.4000000000000005E-2</v>
      </c>
      <c r="H615">
        <f ca="1">(OFFSET($B$60,(ROW(669:669)-60)/60,0)*21+OFFSET($B$61,(ROW(670:670)-61)/60,0)*39)/60</f>
        <v>9.4500000000000001E-2</v>
      </c>
    </row>
    <row r="616" spans="1:8" x14ac:dyDescent="0.3">
      <c r="A616" s="1">
        <v>44617.458333333336</v>
      </c>
      <c r="B616">
        <v>2.59</v>
      </c>
      <c r="F616" s="2">
        <f t="shared" si="9"/>
        <v>0.71527777777777635</v>
      </c>
      <c r="G616">
        <f ca="1">(OFFSET($B$36,(ROW(646:646)-36)/60,0)*20+OFFSET($B$37,(ROW(647:647)-37)/60,0)*40)/60</f>
        <v>0.08</v>
      </c>
      <c r="H616">
        <f ca="1">(OFFSET($B$60,(ROW(670:670)-60)/60,0)*20+OFFSET($B$61,(ROW(671:671)-61)/60,0)*40)/60</f>
        <v>9.0000000000000011E-2</v>
      </c>
    </row>
    <row r="617" spans="1:8" x14ac:dyDescent="0.3">
      <c r="A617" s="1">
        <v>44617.5</v>
      </c>
      <c r="B617">
        <v>2.81</v>
      </c>
      <c r="F617" s="2">
        <f t="shared" si="9"/>
        <v>0.71597222222222079</v>
      </c>
      <c r="G617">
        <f ca="1">(OFFSET($B$36,(ROW(647:647)-36)/60,0)*19+OFFSET($B$37,(ROW(648:648)-37)/60,0)*41)/60</f>
        <v>7.5999999999999998E-2</v>
      </c>
      <c r="H617">
        <f ca="1">(OFFSET($B$60,(ROW(671:671)-60)/60,0)*19+OFFSET($B$61,(ROW(672:672)-61)/60,0)*41)/60</f>
        <v>8.5500000000000007E-2</v>
      </c>
    </row>
    <row r="618" spans="1:8" x14ac:dyDescent="0.3">
      <c r="A618" s="1">
        <v>44617.541666666664</v>
      </c>
      <c r="B618">
        <v>2.79</v>
      </c>
      <c r="F618" s="2">
        <f t="shared" si="9"/>
        <v>0.71666666666666523</v>
      </c>
      <c r="G618">
        <f ca="1">(OFFSET($B$36,(ROW(648:648)-36)/60,0)*18+OFFSET($B$37,(ROW(649:649)-37)/60,0)*42)/60</f>
        <v>7.2000000000000008E-2</v>
      </c>
      <c r="H618">
        <f ca="1">(OFFSET($B$60,(ROW(672:672)-60)/60,0)*18+OFFSET($B$61,(ROW(673:673)-61)/60,0)*42)/60</f>
        <v>8.1000000000000003E-2</v>
      </c>
    </row>
    <row r="619" spans="1:8" x14ac:dyDescent="0.3">
      <c r="A619" s="1">
        <v>44617.583333333336</v>
      </c>
      <c r="B619">
        <v>2.4700000000000002</v>
      </c>
      <c r="F619" s="2">
        <f t="shared" si="9"/>
        <v>0.71736111111110967</v>
      </c>
      <c r="G619">
        <f ca="1">(OFFSET($B$36,(ROW(649:649)-36)/60,0)*17+OFFSET($B$37,(ROW(650:650)-37)/60,0)*43)/60</f>
        <v>6.8000000000000005E-2</v>
      </c>
      <c r="H619">
        <f ca="1">(OFFSET($B$60,(ROW(673:673)-60)/60,0)*17+OFFSET($B$61,(ROW(674:674)-61)/60,0)*43)/60</f>
        <v>7.6499999999999999E-2</v>
      </c>
    </row>
    <row r="620" spans="1:8" x14ac:dyDescent="0.3">
      <c r="A620" s="1">
        <v>44617.625</v>
      </c>
      <c r="B620">
        <v>1.96</v>
      </c>
      <c r="F620" s="2">
        <f t="shared" si="9"/>
        <v>0.71805555555555411</v>
      </c>
      <c r="G620">
        <f ca="1">(OFFSET($B$36,(ROW(650:650)-36)/60,0)*16+OFFSET($B$37,(ROW(651:651)-37)/60,0)*44)/60</f>
        <v>6.4000000000000001E-2</v>
      </c>
      <c r="H620">
        <f ca="1">(OFFSET($B$60,(ROW(674:674)-60)/60,0)*16+OFFSET($B$61,(ROW(675:675)-61)/60,0)*44)/60</f>
        <v>7.2000000000000008E-2</v>
      </c>
    </row>
    <row r="621" spans="1:8" x14ac:dyDescent="0.3">
      <c r="A621" s="1">
        <v>44617.666666666664</v>
      </c>
      <c r="B621">
        <v>1.29</v>
      </c>
      <c r="F621" s="2">
        <f t="shared" si="9"/>
        <v>0.71874999999999856</v>
      </c>
      <c r="G621">
        <f ca="1">(OFFSET($B$36,(ROW(651:651)-36)/60,0)*15+OFFSET($B$37,(ROW(652:652)-37)/60,0)*45)/60</f>
        <v>5.9999999999999991E-2</v>
      </c>
      <c r="H621">
        <f ca="1">(OFFSET($B$60,(ROW(675:675)-60)/60,0)*15+OFFSET($B$61,(ROW(676:676)-61)/60,0)*45)/60</f>
        <v>6.7500000000000018E-2</v>
      </c>
    </row>
    <row r="622" spans="1:8" x14ac:dyDescent="0.3">
      <c r="A622" s="1">
        <v>44617.708333333336</v>
      </c>
      <c r="B622">
        <v>0.56000000000000005</v>
      </c>
      <c r="F622" s="2">
        <f t="shared" si="9"/>
        <v>0.719444444444443</v>
      </c>
      <c r="G622">
        <f ca="1">(OFFSET($B$36,(ROW(652:652)-36)/60,0)*14+OFFSET($B$37,(ROW(653:653)-37)/60,0)*46)/60</f>
        <v>5.6000000000000001E-2</v>
      </c>
      <c r="H622">
        <f ca="1">(OFFSET($B$60,(ROW(676:676)-60)/60,0)*14+OFFSET($B$61,(ROW(677:677)-61)/60,0)*44)/60</f>
        <v>6.3E-2</v>
      </c>
    </row>
    <row r="623" spans="1:8" x14ac:dyDescent="0.3">
      <c r="A623" s="1">
        <v>44617.75</v>
      </c>
      <c r="B623">
        <v>0.05</v>
      </c>
      <c r="F623" s="2">
        <f t="shared" si="9"/>
        <v>0.72013888888888744</v>
      </c>
      <c r="G623">
        <f ca="1">(OFFSET($B$36,(ROW(653:653)-36)/60,0)*13+OFFSET($B$37,(ROW(654:654)-37)/60,0)*47)/60</f>
        <v>5.2000000000000005E-2</v>
      </c>
      <c r="H623">
        <f ca="1">(OFFSET($B$60,(ROW(677:677)-60)/60,0)*13+OFFSET($B$61,(ROW(678:678)-61)/60,0)*47)/60</f>
        <v>5.8500000000000003E-2</v>
      </c>
    </row>
    <row r="624" spans="1:8" x14ac:dyDescent="0.3">
      <c r="A624" s="1">
        <v>44617.791666666664</v>
      </c>
      <c r="B624">
        <v>0</v>
      </c>
      <c r="F624" s="2">
        <f t="shared" si="9"/>
        <v>0.72083333333333188</v>
      </c>
      <c r="G624">
        <f ca="1">(OFFSET($B$36,(ROW(654:654)-36)/60,0)*12+OFFSET($B$37,(ROW(655:655)-37)/60,0)*48)/60</f>
        <v>4.8000000000000001E-2</v>
      </c>
      <c r="H624">
        <f ca="1">(OFFSET($B$60,(ROW(678:678)-60)/60,0)*12+OFFSET($B$61,(ROW(679:679)-61)/60,0)*48)/60</f>
        <v>5.4000000000000006E-2</v>
      </c>
    </row>
    <row r="625" spans="1:8" x14ac:dyDescent="0.3">
      <c r="A625" s="1">
        <v>44617.833333333336</v>
      </c>
      <c r="B625">
        <v>0</v>
      </c>
      <c r="F625" s="2">
        <f t="shared" si="9"/>
        <v>0.72152777777777632</v>
      </c>
      <c r="G625">
        <f ca="1">(OFFSET($B$36,(ROW(655:655)-36)/60,0)*11+OFFSET($B$37,(ROW(656:656)-37)/60,0)*49)/60</f>
        <v>4.3999999999999997E-2</v>
      </c>
      <c r="H625">
        <f ca="1">(OFFSET($B$60,(ROW(679:679)-60)/60,0)*11+OFFSET($B$61,(ROW(680:680)-61)/60,0)*49)/60</f>
        <v>4.9500000000000002E-2</v>
      </c>
    </row>
    <row r="626" spans="1:8" x14ac:dyDescent="0.3">
      <c r="A626" s="1">
        <v>44617.875</v>
      </c>
      <c r="B626">
        <v>0</v>
      </c>
      <c r="F626" s="2">
        <f t="shared" si="9"/>
        <v>0.72222222222222077</v>
      </c>
      <c r="G626">
        <f ca="1">(OFFSET($B$36,(ROW(656:656)-36)/60,0)*10+OFFSET($B$37,(ROW(657:657)-37)/60,0)*50)/60</f>
        <v>0.04</v>
      </c>
      <c r="H626">
        <f ca="1">(OFFSET($B$60,(ROW(680:680)-60)/60,0)*10+OFFSET($B$61,(ROW(681:681)-61)/60,0)*50)/60</f>
        <v>4.5000000000000005E-2</v>
      </c>
    </row>
    <row r="627" spans="1:8" x14ac:dyDescent="0.3">
      <c r="A627" s="1">
        <v>44617.916666666664</v>
      </c>
      <c r="B627">
        <v>0</v>
      </c>
      <c r="F627" s="2">
        <f t="shared" si="9"/>
        <v>0.72291666666666521</v>
      </c>
      <c r="G627">
        <f ca="1">(OFFSET($B$36,(ROW(657:657)-36)/60,0)*9+OFFSET($B$37,(ROW(658:658)-37)/60,0)*51)/60</f>
        <v>3.6000000000000004E-2</v>
      </c>
      <c r="H627">
        <f ca="1">(OFFSET($B$60,(ROW(681:681)-60)/60,0)*9+OFFSET($B$61,(ROW(682:682)-61)/60,0)*51)/60</f>
        <v>4.0500000000000001E-2</v>
      </c>
    </row>
    <row r="628" spans="1:8" x14ac:dyDescent="0.3">
      <c r="A628" s="1">
        <v>44617.958333333336</v>
      </c>
      <c r="B628">
        <v>0</v>
      </c>
      <c r="F628" s="2">
        <f t="shared" si="9"/>
        <v>0.72361111111110965</v>
      </c>
      <c r="G628">
        <f ca="1">(OFFSET($B$36,(ROW(658:658)-36)/60,0)*8+OFFSET($B$37,(ROW(659:659)-37)/60,0)*52)/60</f>
        <v>3.2000000000000001E-2</v>
      </c>
      <c r="H628">
        <f ca="1">(OFFSET($B$60,(ROW(682:682)-60)/60,0)*8+OFFSET($B$61,(ROW(683:683)-61)/60,0)*52)/60</f>
        <v>3.6000000000000004E-2</v>
      </c>
    </row>
    <row r="629" spans="1:8" x14ac:dyDescent="0.3">
      <c r="A629" s="1">
        <v>44618</v>
      </c>
      <c r="B629">
        <v>0</v>
      </c>
      <c r="F629" s="2">
        <f t="shared" si="9"/>
        <v>0.72430555555555409</v>
      </c>
      <c r="G629">
        <f ca="1">(OFFSET($B$36,(ROW(659:659)-36)/60,0)*7+OFFSET($B$37,(ROW(660:660)-37)/60,0)*53)/60</f>
        <v>2.8000000000000001E-2</v>
      </c>
      <c r="H629">
        <f ca="1">(OFFSET($B$60,(ROW(683:683)-60)/60,0)*7+OFFSET($B$61,(ROW(684:684)-61)/60,0)*53)/60</f>
        <v>3.15E-2</v>
      </c>
    </row>
    <row r="630" spans="1:8" x14ac:dyDescent="0.3">
      <c r="A630" s="1">
        <v>44618.041666666664</v>
      </c>
      <c r="B630">
        <v>0</v>
      </c>
      <c r="F630" s="2">
        <f t="shared" si="9"/>
        <v>0.72499999999999853</v>
      </c>
      <c r="G630">
        <f ca="1">(OFFSET($B$36,(ROW(660:660)-36)/60,0)*6+OFFSET($B$37,(ROW(661:661)-37)/60,0)*54)/60</f>
        <v>2.4E-2</v>
      </c>
      <c r="H630">
        <f ca="1">(OFFSET($B$60,(ROW(684:684)-60)/60,0)*6+OFFSET($B$61,(ROW(685:685)-61)/60,0)*54)/60</f>
        <v>2.7000000000000003E-2</v>
      </c>
    </row>
    <row r="631" spans="1:8" x14ac:dyDescent="0.3">
      <c r="A631" s="1">
        <v>44618.083333333336</v>
      </c>
      <c r="B631">
        <v>0</v>
      </c>
      <c r="F631" s="2">
        <f t="shared" si="9"/>
        <v>0.72569444444444298</v>
      </c>
      <c r="G631">
        <f ca="1">(OFFSET($B$36,(ROW(661:661)-36)/60,0)*5+OFFSET($B$37,(ROW(662:662)-37)/60,0)*55)/60</f>
        <v>0.02</v>
      </c>
      <c r="H631">
        <f ca="1">(OFFSET($B$60,(ROW(685:685)-60)/60,0)*5+OFFSET($B$61,(ROW(686:686)-61)/60,0)*55)/60</f>
        <v>2.2500000000000003E-2</v>
      </c>
    </row>
    <row r="632" spans="1:8" x14ac:dyDescent="0.3">
      <c r="A632" s="1">
        <v>44618.125</v>
      </c>
      <c r="B632">
        <v>0</v>
      </c>
      <c r="F632" s="2">
        <f t="shared" si="9"/>
        <v>0.72638888888888742</v>
      </c>
      <c r="G632">
        <f ca="1">(OFFSET($B$36,(ROW(662:662)-36)/60,0)*4+OFFSET($B$37,(ROW(663:663)-37)/60,0)*56)/60</f>
        <v>1.6E-2</v>
      </c>
      <c r="H632">
        <f ca="1">(OFFSET($B$60,(ROW(686:686)-60)/60,0)*4+OFFSET($B$61,(ROW(687:687)-61)/60,0)*56)/60</f>
        <v>1.8000000000000002E-2</v>
      </c>
    </row>
    <row r="633" spans="1:8" x14ac:dyDescent="0.3">
      <c r="A633" s="1">
        <v>44618.166666666664</v>
      </c>
      <c r="B633">
        <v>0</v>
      </c>
      <c r="F633" s="2">
        <f t="shared" si="9"/>
        <v>0.72708333333333186</v>
      </c>
      <c r="G633">
        <f ca="1">(OFFSET($B$36,(ROW(663:663)-36)/60,0)*3+OFFSET($B$37,(ROW(664:664)-37)/60,0)*57)/60</f>
        <v>1.2E-2</v>
      </c>
      <c r="H633">
        <f ca="1">(OFFSET($B$60,(ROW(687:687)-60)/60,0)*3+OFFSET($B$61,(ROW(688:688)-61)/60,0)*57)/60</f>
        <v>1.3500000000000002E-2</v>
      </c>
    </row>
    <row r="634" spans="1:8" x14ac:dyDescent="0.3">
      <c r="A634" s="1">
        <v>44618.208333333336</v>
      </c>
      <c r="B634">
        <v>0</v>
      </c>
      <c r="F634" s="2">
        <f t="shared" si="9"/>
        <v>0.7277777777777763</v>
      </c>
      <c r="G634">
        <f ca="1">(OFFSET($B$36,(ROW(664:664)-36)/60,0)*2+OFFSET($B$37,(ROW(665:665)-37)/60,0)*58)/60</f>
        <v>8.0000000000000002E-3</v>
      </c>
      <c r="H634">
        <f ca="1">(OFFSET($B$60,(ROW(688:688)-60)/60,0)*2+OFFSET($B$61,(ROW(689:689)-61)/60,0)*58)/60</f>
        <v>9.0000000000000011E-3</v>
      </c>
    </row>
    <row r="635" spans="1:8" x14ac:dyDescent="0.3">
      <c r="A635" s="1">
        <v>44618.25</v>
      </c>
      <c r="B635">
        <v>0</v>
      </c>
      <c r="F635" s="2">
        <f t="shared" si="9"/>
        <v>0.72847222222222074</v>
      </c>
      <c r="G635">
        <f ca="1">(OFFSET($B$36,(ROW(665:665)-36)/60,0)*1+OFFSET($B$37,(ROW(666:666)-37)/60,0)*59)/60</f>
        <v>4.0000000000000001E-3</v>
      </c>
      <c r="H635">
        <f ca="1">(OFFSET($B$60,(ROW(689:689)-60)/60,0)*1+OFFSET($B$61,(ROW(690:690)-61)/60,0)*59)/60</f>
        <v>4.5000000000000005E-3</v>
      </c>
    </row>
    <row r="636" spans="1:8" x14ac:dyDescent="0.3">
      <c r="A636" s="1">
        <v>44618.291666666664</v>
      </c>
      <c r="B636">
        <v>0.12</v>
      </c>
      <c r="F636" s="2">
        <f t="shared" si="9"/>
        <v>0.72916666666666519</v>
      </c>
      <c r="G636">
        <f ca="1">(OFFSET($B$36,(ROW(666:666)-36)/60,0)*0+OFFSET($B$37,(ROW(667:667)-37)/60,0)*60)/60</f>
        <v>0</v>
      </c>
      <c r="H636">
        <f ca="1">(OFFSET($B$60,(ROW(690:690)-60)/60,0)*0+OFFSET($B$61,(ROW(691:691)-61)/60,0)*60)/60</f>
        <v>0</v>
      </c>
    </row>
    <row r="637" spans="1:8" x14ac:dyDescent="0.3">
      <c r="A637" s="1">
        <v>44618.333333333336</v>
      </c>
      <c r="B637">
        <v>0.76</v>
      </c>
      <c r="F637" s="2">
        <f t="shared" si="9"/>
        <v>0.72986111111110963</v>
      </c>
      <c r="G637">
        <f ca="1">(OFFSET($B$37,(ROW(667:667)-36)/60,0)*59+OFFSET($B$38,(ROW(668:668)-37)/60,0)*1)/60</f>
        <v>0</v>
      </c>
      <c r="H637">
        <f ca="1">(OFFSET($B$61,(ROW(691:691)-61)/60,0)*58+OFFSET($B$62,(ROW(692:692)-62)/60,0)*2)/60</f>
        <v>0</v>
      </c>
    </row>
    <row r="638" spans="1:8" x14ac:dyDescent="0.3">
      <c r="A638" s="1">
        <v>44618.375</v>
      </c>
      <c r="B638">
        <v>1.49</v>
      </c>
      <c r="F638" s="2">
        <f t="shared" si="9"/>
        <v>0.73055555555555407</v>
      </c>
      <c r="G638">
        <f ca="1">(OFFSET($B$37,(ROW(668:668)-36)/60,0)*58+OFFSET($B$38,(ROW(669:669)-37)/60,0)*2)/60</f>
        <v>0</v>
      </c>
      <c r="H638">
        <f ca="1">(OFFSET($B$61,(ROW(692:692)-61)/60,0)*59+OFFSET($B$62,(ROW(693:693)-62)/60,0)*1)/60</f>
        <v>0</v>
      </c>
    </row>
    <row r="639" spans="1:8" x14ac:dyDescent="0.3">
      <c r="A639" s="1">
        <v>44618.416666666664</v>
      </c>
      <c r="B639">
        <v>2.11</v>
      </c>
      <c r="F639" s="2">
        <f t="shared" si="9"/>
        <v>0.73124999999999851</v>
      </c>
      <c r="G639">
        <f ca="1">(OFFSET($B$37,(ROW(669:669)-36)/60,0)*57+OFFSET($B$38,(ROW(670:670)-37)/60,0)*3)/60</f>
        <v>0</v>
      </c>
      <c r="H639">
        <f ca="1">(OFFSET($B$61,(ROW(693:693)-61)/60,0)*57+OFFSET($B$62,(ROW(694:694)-62)/60,0)*3)/60</f>
        <v>0</v>
      </c>
    </row>
    <row r="640" spans="1:8" x14ac:dyDescent="0.3">
      <c r="A640" s="1">
        <v>44618.458333333336</v>
      </c>
      <c r="B640">
        <v>2.5499999999999998</v>
      </c>
      <c r="F640" s="2">
        <f t="shared" si="9"/>
        <v>0.73194444444444295</v>
      </c>
      <c r="G640">
        <f ca="1">(OFFSET($B$37,(ROW(670:670)-36)/60,0)*56+OFFSET($B$38,(ROW(671:671)-37)/60,0)*4)/60</f>
        <v>0</v>
      </c>
      <c r="H640">
        <f ca="1">(OFFSET($B$61,(ROW(694:694)-61)/60,0)*56+OFFSET($B$62,(ROW(695:695)-62)/60,0)*4)/60</f>
        <v>0</v>
      </c>
    </row>
    <row r="641" spans="1:8" x14ac:dyDescent="0.3">
      <c r="A641" s="1">
        <v>44618.5</v>
      </c>
      <c r="B641">
        <v>2.75</v>
      </c>
      <c r="F641" s="2">
        <f t="shared" si="9"/>
        <v>0.7326388888888874</v>
      </c>
      <c r="G641">
        <f ca="1">(OFFSET($B$37,(ROW(671:671)-36)/60,0)*55+OFFSET($B$38,(ROW(672:672)-37)/60,0)*5)/60</f>
        <v>0</v>
      </c>
      <c r="H641">
        <f ca="1">(OFFSET($B$61,(ROW(695:695)-61)/60,0)*55+OFFSET($B$62,(ROW(696:696)-62)/60,0)*5)/60</f>
        <v>0</v>
      </c>
    </row>
    <row r="642" spans="1:8" x14ac:dyDescent="0.3">
      <c r="A642" s="1">
        <v>44618.541666666664</v>
      </c>
      <c r="B642">
        <v>2.7</v>
      </c>
      <c r="F642" s="2">
        <f t="shared" si="9"/>
        <v>0.73333333333333184</v>
      </c>
      <c r="G642">
        <f ca="1">(OFFSET($B$37,(ROW(672:672)-36)/60,0)*54+OFFSET($B$38,(ROW(673:673)-37)/60,0)*6)/60</f>
        <v>0</v>
      </c>
      <c r="H642">
        <f ca="1">(OFFSET($B$61,(ROW(696:696)-61)/60,0)*54+OFFSET($B$62,(ROW(697:697)-62)/60,0)*6)/60</f>
        <v>0</v>
      </c>
    </row>
    <row r="643" spans="1:8" x14ac:dyDescent="0.3">
      <c r="A643" s="1">
        <v>44618.583333333336</v>
      </c>
      <c r="B643">
        <v>2.27</v>
      </c>
      <c r="F643" s="2">
        <f t="shared" si="9"/>
        <v>0.73402777777777628</v>
      </c>
      <c r="G643">
        <f ca="1">(OFFSET($B$37,(ROW(673:673)-36)/60,0)*53+OFFSET($B$38,(ROW(674:674)-37)/60,0)*7)/60</f>
        <v>0</v>
      </c>
      <c r="H643">
        <f ca="1">(OFFSET($B$61,(ROW(697:697)-61)/60,0)*53+OFFSET($B$62,(ROW(698:698)-62)/60,0)*7)/60</f>
        <v>0</v>
      </c>
    </row>
    <row r="644" spans="1:8" x14ac:dyDescent="0.3">
      <c r="A644" s="1">
        <v>44618.625</v>
      </c>
      <c r="B644">
        <v>1.89</v>
      </c>
      <c r="F644" s="2">
        <f t="shared" si="9"/>
        <v>0.73472222222222072</v>
      </c>
      <c r="G644">
        <f ca="1">(OFFSET($B$37,(ROW(674:674)-36)/60,0)*52+OFFSET($B$38,(ROW(675:675)-37)/60,0)*8)/60</f>
        <v>0</v>
      </c>
      <c r="H644">
        <f ca="1">(OFFSET($B$61,(ROW(698:698)-61)/60,0)*52+OFFSET($B$62,(ROW(699:699)-62)/60,0)*8)/60</f>
        <v>0</v>
      </c>
    </row>
    <row r="645" spans="1:8" x14ac:dyDescent="0.3">
      <c r="A645" s="1">
        <v>44618.666666666664</v>
      </c>
      <c r="B645">
        <v>1.24</v>
      </c>
      <c r="F645" s="2">
        <f t="shared" si="9"/>
        <v>0.73541666666666516</v>
      </c>
      <c r="G645">
        <f ca="1">(OFFSET($B$37,(ROW(675:675)-36)/60,0)*51+OFFSET($B$38,(ROW(676:676)-37)/60,0)*9)/60</f>
        <v>0</v>
      </c>
      <c r="H645">
        <f ca="1">(OFFSET($B$61,(ROW(699:699)-61)/60,0)*51+OFFSET($B$62,(ROW(700:700)-62)/60,0)*9)/60</f>
        <v>0</v>
      </c>
    </row>
    <row r="646" spans="1:8" x14ac:dyDescent="0.3">
      <c r="A646" s="1">
        <v>44618.708333333336</v>
      </c>
      <c r="B646">
        <v>0.54</v>
      </c>
      <c r="F646" s="2">
        <f t="shared" si="9"/>
        <v>0.73611111111110961</v>
      </c>
      <c r="G646">
        <f ca="1">(OFFSET($B$37,(ROW(676:676)-36)/60,0)*50+OFFSET($B$38,(ROW(677:677)-37)/60,0)*10)/60</f>
        <v>0</v>
      </c>
      <c r="H646">
        <f ca="1">(OFFSET($B$61,(ROW(700:700)-61)/60,0)*50+OFFSET($B$62,(ROW(701:701)-62)/60,0)*10)/60</f>
        <v>0</v>
      </c>
    </row>
    <row r="647" spans="1:8" x14ac:dyDescent="0.3">
      <c r="A647" s="1">
        <v>44618.75</v>
      </c>
      <c r="B647">
        <v>0.05</v>
      </c>
      <c r="F647" s="2">
        <f t="shared" si="9"/>
        <v>0.73680555555555405</v>
      </c>
      <c r="G647">
        <f ca="1">(OFFSET($B$37,(ROW(677:677)-36)/60,0)*49+OFFSET($B$38,(ROW(678:678)-37)/60,0)*11)/60</f>
        <v>0</v>
      </c>
      <c r="H647">
        <f ca="1">(OFFSET($B$61,(ROW(701:701)-61)/60,0)*49+OFFSET($B$62,(ROW(702:702)-62)/60,0)*11)/60</f>
        <v>0</v>
      </c>
    </row>
    <row r="648" spans="1:8" x14ac:dyDescent="0.3">
      <c r="A648" s="1">
        <v>44618.791666666664</v>
      </c>
      <c r="B648">
        <v>0</v>
      </c>
      <c r="F648" s="2">
        <f t="shared" ref="F648:F665" si="10">F647+TIME(0,1,0)</f>
        <v>0.73749999999999849</v>
      </c>
      <c r="G648">
        <f ca="1">(OFFSET($B$37,(ROW(678:678)-36)/60,0)*48+OFFSET($B$38,(ROW(679:679)-37)/60,0)*12)/60</f>
        <v>0</v>
      </c>
      <c r="H648">
        <f ca="1">(OFFSET($B$61,(ROW(702:702)-61)/60,0)*48+OFFSET($B$62,(ROW(703:703)-62)/60,0)*12)/60</f>
        <v>0</v>
      </c>
    </row>
    <row r="649" spans="1:8" x14ac:dyDescent="0.3">
      <c r="A649" s="1">
        <v>44618.833333333336</v>
      </c>
      <c r="B649">
        <v>0</v>
      </c>
      <c r="F649" s="2">
        <f t="shared" si="10"/>
        <v>0.73819444444444293</v>
      </c>
      <c r="G649">
        <f ca="1">(OFFSET($B$37,(ROW(679:679)-36)/60,0)*47+OFFSET($B$38,(ROW(680:680)-37)/60,0)*13)/60</f>
        <v>0</v>
      </c>
      <c r="H649">
        <f ca="1">(OFFSET($B$61,(ROW(703:703)-61)/60,0)*47+OFFSET($B$62,(ROW(704:704)-62)/60,0)*13)/60</f>
        <v>0</v>
      </c>
    </row>
    <row r="650" spans="1:8" x14ac:dyDescent="0.3">
      <c r="A650" s="1">
        <v>44618.875</v>
      </c>
      <c r="B650">
        <v>0</v>
      </c>
      <c r="F650" s="2">
        <f t="shared" si="10"/>
        <v>0.73888888888888737</v>
      </c>
      <c r="G650">
        <f ca="1">(OFFSET($B$37,(ROW(680:680)-36)/60,0)*46+OFFSET($B$38,(ROW(681:681)-37)/60,0)*14)/60</f>
        <v>0</v>
      </c>
      <c r="H650">
        <f ca="1">(OFFSET($B$61,(ROW(704:704)-61)/60,0)*46+OFFSET($B$62,(ROW(705:705)-62)/60,0)*14)/60</f>
        <v>0</v>
      </c>
    </row>
    <row r="651" spans="1:8" x14ac:dyDescent="0.3">
      <c r="A651" s="1">
        <v>44618.916666666664</v>
      </c>
      <c r="B651">
        <v>0</v>
      </c>
      <c r="F651" s="2">
        <f t="shared" si="10"/>
        <v>0.73958333333333182</v>
      </c>
      <c r="G651">
        <f ca="1">(OFFSET($B$37,(ROW(681:681)-36)/60,0)*45+OFFSET($B$38,(ROW(682:682)-37)/60,0)*15)/60</f>
        <v>0</v>
      </c>
      <c r="H651">
        <f ca="1">(OFFSET($B$61,(ROW(705:705)-61)/60,0)*45+OFFSET($B$62,(ROW(706:706)-62)/60,0)*15)/60</f>
        <v>0</v>
      </c>
    </row>
    <row r="652" spans="1:8" x14ac:dyDescent="0.3">
      <c r="A652" s="1">
        <v>44618.958333333336</v>
      </c>
      <c r="B652">
        <v>0</v>
      </c>
      <c r="F652" s="2">
        <f t="shared" si="10"/>
        <v>0.74027777777777626</v>
      </c>
      <c r="G652">
        <f ca="1">(OFFSET($B$37,(ROW(682:682)-36)/60,0)*44+OFFSET($B$38,(ROW(683:683)-37)/60,0)*16)/60</f>
        <v>0</v>
      </c>
      <c r="H652">
        <f ca="1">(OFFSET($B$61,(ROW(706:706)-61)/60,0)*44+OFFSET($B$62,(ROW(707:707)-62)/60,0)*16)/60</f>
        <v>0</v>
      </c>
    </row>
    <row r="653" spans="1:8" x14ac:dyDescent="0.3">
      <c r="A653" s="1">
        <v>44619</v>
      </c>
      <c r="B653">
        <v>0</v>
      </c>
      <c r="F653" s="2">
        <f t="shared" si="10"/>
        <v>0.7409722222222207</v>
      </c>
      <c r="G653">
        <f ca="1">(OFFSET($B$37,(ROW(683:683)-36)/60,0)*43+OFFSET($B$38,(ROW(684:684)-37)/60,0)*17)/60</f>
        <v>0</v>
      </c>
      <c r="H653">
        <f ca="1">(OFFSET($B$61,(ROW(707:707)-61)/60,0)*43+OFFSET($B$62,(ROW(708:708)-62)/60,0)*17)/60</f>
        <v>0</v>
      </c>
    </row>
    <row r="654" spans="1:8" x14ac:dyDescent="0.3">
      <c r="A654" s="1">
        <v>44619.041666666664</v>
      </c>
      <c r="B654">
        <v>0</v>
      </c>
      <c r="F654" s="2">
        <f t="shared" si="10"/>
        <v>0.74166666666666514</v>
      </c>
      <c r="G654">
        <f ca="1">(OFFSET($B$37,(ROW(684:684)-36)/60,0)*42+OFFSET($B$38,(ROW(685:685)-37)/60,0)*18)/60</f>
        <v>0</v>
      </c>
      <c r="H654">
        <f ca="1">(OFFSET($B$61,(ROW(708:708)-61)/60,0)*42+OFFSET($B$62,(ROW(709:709)-62)/60,0)*18)/60</f>
        <v>0</v>
      </c>
    </row>
    <row r="655" spans="1:8" x14ac:dyDescent="0.3">
      <c r="A655" s="1">
        <v>44619.083333333336</v>
      </c>
      <c r="B655">
        <v>0</v>
      </c>
      <c r="F655" s="2">
        <f t="shared" si="10"/>
        <v>0.74236111111110958</v>
      </c>
      <c r="G655">
        <f ca="1">(OFFSET($B$37,(ROW(685:685)-36)/60,0)*41+OFFSET($B$38,(ROW(686:686)-37)/60,0)*19)/60</f>
        <v>0</v>
      </c>
      <c r="H655">
        <f ca="1">(OFFSET($B$61,(ROW(709:709)-61)/60,0)*41+OFFSET($B$62,(ROW(710:710)-62)/60,0)*19)/60</f>
        <v>0</v>
      </c>
    </row>
    <row r="656" spans="1:8" x14ac:dyDescent="0.3">
      <c r="A656" s="1">
        <v>44619.125</v>
      </c>
      <c r="B656">
        <v>0</v>
      </c>
      <c r="F656" s="2">
        <f t="shared" si="10"/>
        <v>0.74305555555555403</v>
      </c>
      <c r="G656">
        <f ca="1">(OFFSET($B$37,(ROW(686:686)-36)/60,0)*40+OFFSET($B$38,(ROW(687:687)-37)/60,0)*20)/60</f>
        <v>0</v>
      </c>
      <c r="H656">
        <f ca="1">(OFFSET($B$61,(ROW(710:710)-61)/60,0)*40+OFFSET($B$62,(ROW(711:711)-62)/60,0)*20)/60</f>
        <v>0</v>
      </c>
    </row>
    <row r="657" spans="1:8" x14ac:dyDescent="0.3">
      <c r="A657" s="1">
        <v>44619.166666666664</v>
      </c>
      <c r="B657">
        <v>0</v>
      </c>
      <c r="F657" s="2">
        <f t="shared" si="10"/>
        <v>0.74374999999999847</v>
      </c>
      <c r="G657">
        <f ca="1">(OFFSET($B$37,(ROW(687:687)-36)/60,0)*39+OFFSET($B$38,(ROW(688:688)-37)/60,0)*21)/60</f>
        <v>0</v>
      </c>
      <c r="H657">
        <f ca="1">(OFFSET($B$61,(ROW(711:711)-61)/60,0)*39+OFFSET($B$62,(ROW(712:712)-62)/60,0)*21)/60</f>
        <v>0</v>
      </c>
    </row>
    <row r="658" spans="1:8" x14ac:dyDescent="0.3">
      <c r="A658" s="1">
        <v>44619.208333333336</v>
      </c>
      <c r="B658">
        <v>0</v>
      </c>
      <c r="F658" s="2">
        <f t="shared" si="10"/>
        <v>0.74444444444444291</v>
      </c>
      <c r="G658">
        <f ca="1">(OFFSET($B$37,(ROW(688:688)-36)/60,0)*38+OFFSET($B$38,(ROW(689:689)-37)/60,0)*22)/60</f>
        <v>0</v>
      </c>
      <c r="H658">
        <f ca="1">(OFFSET($B$61,(ROW(712:712)-61)/60,0)*38+OFFSET($B$62,(ROW(713:713)-62)/60,0)*22)/60</f>
        <v>0</v>
      </c>
    </row>
    <row r="659" spans="1:8" x14ac:dyDescent="0.3">
      <c r="A659" s="1">
        <v>44619.25</v>
      </c>
      <c r="B659">
        <v>0</v>
      </c>
      <c r="F659" s="2">
        <f t="shared" si="10"/>
        <v>0.74513888888888735</v>
      </c>
      <c r="G659">
        <f ca="1">(OFFSET($B$37,(ROW(689:689)-36)/60,0)*37+OFFSET($B$38,(ROW(690:690)-37)/60,0)*23)/60</f>
        <v>0</v>
      </c>
      <c r="H659">
        <f ca="1">(OFFSET($B$61,(ROW(713:713)-61)/60,0)*37+OFFSET($B$62,(ROW(714:714)-62)/60,0)*23)/60</f>
        <v>0</v>
      </c>
    </row>
    <row r="660" spans="1:8" x14ac:dyDescent="0.3">
      <c r="A660" s="1">
        <v>44619.291666666664</v>
      </c>
      <c r="B660">
        <v>0.11</v>
      </c>
      <c r="F660" s="2">
        <f t="shared" si="10"/>
        <v>0.74583333333333179</v>
      </c>
      <c r="G660">
        <f ca="1">(OFFSET($B$37,(ROW(690:690)-36)/60,0)*36+OFFSET($B$38,(ROW(691:691)-37)/60,0)*24)/60</f>
        <v>0</v>
      </c>
      <c r="H660">
        <f ca="1">(OFFSET($B$61,(ROW(714:714)-61)/60,0)*36+OFFSET($B$62,(ROW(715:715)-62)/60,0)*24)/60</f>
        <v>0</v>
      </c>
    </row>
    <row r="661" spans="1:8" x14ac:dyDescent="0.3">
      <c r="A661" s="1">
        <v>44619.333333333336</v>
      </c>
      <c r="B661">
        <v>0.72</v>
      </c>
      <c r="F661" s="2">
        <f t="shared" si="10"/>
        <v>0.74652777777777624</v>
      </c>
      <c r="G661">
        <f ca="1">(OFFSET($B$37,(ROW(691:691)-36)/60,0)*35+OFFSET($B$38,(ROW(692:692)-37)/60,0)*25)/60</f>
        <v>0</v>
      </c>
      <c r="H661">
        <f ca="1">(OFFSET($B$61,(ROW(715:715)-61)/60,0)*35+OFFSET($B$62,(ROW(716:716)-62)/60,0)*25)/60</f>
        <v>0</v>
      </c>
    </row>
    <row r="662" spans="1:8" x14ac:dyDescent="0.3">
      <c r="A662" s="1">
        <v>44619.375</v>
      </c>
      <c r="B662">
        <v>1.4</v>
      </c>
      <c r="F662" s="2">
        <f t="shared" si="10"/>
        <v>0.74722222222222068</v>
      </c>
      <c r="G662">
        <f ca="1">(OFFSET($B$37,(ROW(692:692)-36)/60,0)*34+OFFSET($B$38,(ROW(693:693)-37)/60,0)*26)/60</f>
        <v>0</v>
      </c>
      <c r="H662">
        <f ca="1">(OFFSET($B$61,(ROW(716:716)-61)/60,0)*34+OFFSET($B$62,(ROW(717:717)-62)/60,0)*26)/60</f>
        <v>0</v>
      </c>
    </row>
    <row r="663" spans="1:8" x14ac:dyDescent="0.3">
      <c r="A663" s="1">
        <v>44619.416666666664</v>
      </c>
      <c r="B663">
        <v>2.0699999999999998</v>
      </c>
      <c r="F663" s="2">
        <f t="shared" si="10"/>
        <v>0.74791666666666512</v>
      </c>
      <c r="G663">
        <f ca="1">(OFFSET($B$37,(ROW(693:693)-36)/60,0)*33+OFFSET($B$38,(ROW(694:694)-37)/60,0)*27)/60</f>
        <v>0</v>
      </c>
      <c r="H663">
        <f ca="1">(OFFSET($B$61,(ROW(717:717)-61)/60,0)*33+OFFSET($B$62,(ROW(718:718)-62)/60,0)*27)/60</f>
        <v>0</v>
      </c>
    </row>
    <row r="664" spans="1:8" x14ac:dyDescent="0.3">
      <c r="A664" s="1">
        <v>44619.458333333336</v>
      </c>
      <c r="B664">
        <v>2.5299999999999998</v>
      </c>
      <c r="F664" s="2">
        <f t="shared" si="10"/>
        <v>0.74861111111110956</v>
      </c>
      <c r="G664">
        <f ca="1">(OFFSET($B$37,(ROW(694:694)-36)/60,0)*32+OFFSET($B$38,(ROW(695:695)-37)/60,0)*28)/60</f>
        <v>0</v>
      </c>
      <c r="H664">
        <f ca="1">(OFFSET($B$61,(ROW(718:718)-61)/60,0)*32+OFFSET($B$62,(ROW(719:719)-62)/60,0)*28)/60</f>
        <v>0</v>
      </c>
    </row>
    <row r="665" spans="1:8" x14ac:dyDescent="0.3">
      <c r="A665" s="1">
        <v>44619.5</v>
      </c>
      <c r="B665">
        <v>2.73</v>
      </c>
      <c r="F665" s="2">
        <f t="shared" si="10"/>
        <v>0.749305555555554</v>
      </c>
      <c r="G665">
        <f ca="1">(OFFSET($B$37,(ROW(695:695)-36)/60,0)*31+OFFSET($B$38,(ROW(696:696)-37)/60,0)*29)/60</f>
        <v>0</v>
      </c>
      <c r="H665">
        <f ca="1">(OFFSET($B$61,(ROW(719:719)-61)/60,0)*31+OFFSET($B$62,(ROW(720:720)-62)/60,0)*29)/60</f>
        <v>0</v>
      </c>
    </row>
    <row r="666" spans="1:8" x14ac:dyDescent="0.3">
      <c r="A666" s="1">
        <v>44619.541666666664</v>
      </c>
      <c r="B666">
        <v>2.35</v>
      </c>
      <c r="F666" s="1"/>
    </row>
    <row r="667" spans="1:8" x14ac:dyDescent="0.3">
      <c r="A667" s="1">
        <v>44619.583333333336</v>
      </c>
      <c r="B667">
        <v>2.44</v>
      </c>
      <c r="F667" s="1"/>
    </row>
    <row r="668" spans="1:8" x14ac:dyDescent="0.3">
      <c r="A668" s="1">
        <v>44619.625</v>
      </c>
      <c r="B668">
        <v>1.98</v>
      </c>
      <c r="F668" s="1"/>
    </row>
    <row r="669" spans="1:8" x14ac:dyDescent="0.3">
      <c r="A669" s="1">
        <v>44619.666666666664</v>
      </c>
      <c r="B669">
        <v>1.35</v>
      </c>
      <c r="F669" s="1"/>
    </row>
    <row r="670" spans="1:8" x14ac:dyDescent="0.3">
      <c r="A670" s="1">
        <v>44619.708333333336</v>
      </c>
      <c r="B670">
        <v>0.61</v>
      </c>
      <c r="F670" s="1"/>
    </row>
    <row r="671" spans="1:8" x14ac:dyDescent="0.3">
      <c r="A671" s="1">
        <v>44619.75</v>
      </c>
      <c r="B671">
        <v>0.06</v>
      </c>
      <c r="F671" s="1"/>
    </row>
    <row r="672" spans="1:8" x14ac:dyDescent="0.3">
      <c r="A672" s="1">
        <v>44619.791666666664</v>
      </c>
      <c r="B672">
        <v>0</v>
      </c>
      <c r="F672" s="1"/>
    </row>
    <row r="673" spans="1:6" x14ac:dyDescent="0.3">
      <c r="A673" s="1">
        <v>44619.833333333336</v>
      </c>
      <c r="B673">
        <v>0</v>
      </c>
      <c r="F673" s="1"/>
    </row>
    <row r="674" spans="1:6" x14ac:dyDescent="0.3">
      <c r="A674" s="1">
        <v>44619.875</v>
      </c>
      <c r="B674">
        <v>0</v>
      </c>
      <c r="F674" s="1"/>
    </row>
    <row r="675" spans="1:6" x14ac:dyDescent="0.3">
      <c r="A675" s="1">
        <v>44619.916666666664</v>
      </c>
      <c r="B675">
        <v>0</v>
      </c>
      <c r="F675" s="1"/>
    </row>
    <row r="676" spans="1:6" x14ac:dyDescent="0.3">
      <c r="A676" s="1">
        <v>44619.958333333336</v>
      </c>
      <c r="B676">
        <v>0</v>
      </c>
      <c r="F676" s="1"/>
    </row>
    <row r="677" spans="1:6" x14ac:dyDescent="0.3">
      <c r="A677" s="1">
        <v>44620</v>
      </c>
      <c r="B677">
        <v>0</v>
      </c>
      <c r="F677" s="1"/>
    </row>
    <row r="678" spans="1:6" x14ac:dyDescent="0.3">
      <c r="A678" s="1">
        <v>44620.041666666664</v>
      </c>
      <c r="B678">
        <v>0</v>
      </c>
      <c r="F678" s="1"/>
    </row>
    <row r="679" spans="1:6" x14ac:dyDescent="0.3">
      <c r="A679" s="1">
        <v>44620.083333333336</v>
      </c>
      <c r="B679">
        <v>0</v>
      </c>
      <c r="F679" s="1"/>
    </row>
    <row r="680" spans="1:6" x14ac:dyDescent="0.3">
      <c r="A680" s="1">
        <v>44620.125</v>
      </c>
      <c r="B680">
        <v>0</v>
      </c>
      <c r="F680" s="1"/>
    </row>
    <row r="681" spans="1:6" x14ac:dyDescent="0.3">
      <c r="A681" s="1">
        <v>44620.166666666664</v>
      </c>
      <c r="B681">
        <v>0</v>
      </c>
      <c r="F681" s="1"/>
    </row>
    <row r="682" spans="1:6" x14ac:dyDescent="0.3">
      <c r="A682" s="1">
        <v>44620.208333333336</v>
      </c>
      <c r="B682">
        <v>0</v>
      </c>
      <c r="F682" s="1"/>
    </row>
    <row r="683" spans="1:6" x14ac:dyDescent="0.3">
      <c r="A683" s="1">
        <v>44620.25</v>
      </c>
      <c r="B683">
        <v>0</v>
      </c>
      <c r="F683" s="1"/>
    </row>
    <row r="684" spans="1:6" x14ac:dyDescent="0.3">
      <c r="A684" s="1">
        <v>44620.291666666664</v>
      </c>
      <c r="B684">
        <v>0.11</v>
      </c>
      <c r="F684" s="1"/>
    </row>
    <row r="685" spans="1:6" x14ac:dyDescent="0.3">
      <c r="A685" s="1">
        <v>44620.333333333336</v>
      </c>
      <c r="B685">
        <v>0.77</v>
      </c>
      <c r="F685" s="1"/>
    </row>
    <row r="686" spans="1:6" x14ac:dyDescent="0.3">
      <c r="A686" s="1">
        <v>44620.375</v>
      </c>
      <c r="B686">
        <v>1.51</v>
      </c>
      <c r="F686" s="1"/>
    </row>
    <row r="687" spans="1:6" x14ac:dyDescent="0.3">
      <c r="A687" s="1">
        <v>44620.416666666664</v>
      </c>
      <c r="B687">
        <v>2.14</v>
      </c>
      <c r="F687" s="1"/>
    </row>
    <row r="688" spans="1:6" x14ac:dyDescent="0.3">
      <c r="A688" s="1">
        <v>44620.458333333336</v>
      </c>
      <c r="B688">
        <v>2.6</v>
      </c>
      <c r="F688" s="1"/>
    </row>
    <row r="689" spans="1:6" x14ac:dyDescent="0.3">
      <c r="A689" s="1">
        <v>44620.5</v>
      </c>
      <c r="B689">
        <v>2.81</v>
      </c>
      <c r="F689" s="1"/>
    </row>
    <row r="690" spans="1:6" x14ac:dyDescent="0.3">
      <c r="A690" s="1">
        <v>44620.541666666664</v>
      </c>
      <c r="B690">
        <v>2.76</v>
      </c>
      <c r="F690" s="1"/>
    </row>
    <row r="691" spans="1:6" x14ac:dyDescent="0.3">
      <c r="A691" s="1">
        <v>44620.583333333336</v>
      </c>
      <c r="B691">
        <v>2.4500000000000002</v>
      </c>
      <c r="F691" s="1"/>
    </row>
    <row r="692" spans="1:6" x14ac:dyDescent="0.3">
      <c r="A692" s="1">
        <v>44620.625</v>
      </c>
      <c r="B692">
        <v>1.68</v>
      </c>
      <c r="F692" s="1"/>
    </row>
    <row r="693" spans="1:6" x14ac:dyDescent="0.3">
      <c r="A693" s="1">
        <v>44620.666666666664</v>
      </c>
      <c r="B693">
        <v>0.88</v>
      </c>
      <c r="F693" s="1"/>
    </row>
    <row r="694" spans="1:6" x14ac:dyDescent="0.3">
      <c r="A694" s="1">
        <v>44620.708333333336</v>
      </c>
      <c r="B694">
        <v>0.48</v>
      </c>
      <c r="F694" s="1"/>
    </row>
    <row r="695" spans="1:6" x14ac:dyDescent="0.3">
      <c r="A695" s="1">
        <v>44620.75</v>
      </c>
      <c r="B695">
        <v>0.06</v>
      </c>
      <c r="F695" s="1"/>
    </row>
    <row r="696" spans="1:6" x14ac:dyDescent="0.3">
      <c r="A696" s="1">
        <v>44620.791666666664</v>
      </c>
      <c r="B696">
        <v>0</v>
      </c>
      <c r="F696" s="1"/>
    </row>
    <row r="697" spans="1:6" x14ac:dyDescent="0.3">
      <c r="A697" s="1">
        <v>44620.833333333336</v>
      </c>
      <c r="B697">
        <v>0</v>
      </c>
      <c r="F697" s="1"/>
    </row>
    <row r="698" spans="1:6" x14ac:dyDescent="0.3">
      <c r="A698" s="1">
        <v>44620.875</v>
      </c>
      <c r="B698">
        <v>0</v>
      </c>
      <c r="F698" s="1"/>
    </row>
    <row r="699" spans="1:6" x14ac:dyDescent="0.3">
      <c r="A699" s="1">
        <v>44620.916666666664</v>
      </c>
      <c r="B699">
        <v>0</v>
      </c>
      <c r="F699" s="1"/>
    </row>
    <row r="700" spans="1:6" x14ac:dyDescent="0.3">
      <c r="A700" s="1">
        <v>44620.958333333336</v>
      </c>
      <c r="B700">
        <v>0</v>
      </c>
      <c r="F700" s="1"/>
    </row>
    <row r="701" spans="1:6" x14ac:dyDescent="0.3">
      <c r="A701" s="1">
        <v>44621</v>
      </c>
      <c r="B701">
        <v>0</v>
      </c>
      <c r="F701" s="1"/>
    </row>
    <row r="702" spans="1:6" x14ac:dyDescent="0.3">
      <c r="A702" s="1">
        <v>44621.041666666664</v>
      </c>
      <c r="B702">
        <v>0</v>
      </c>
      <c r="F702" s="1"/>
    </row>
    <row r="703" spans="1:6" x14ac:dyDescent="0.3">
      <c r="A703" s="1">
        <v>44621.083333333336</v>
      </c>
      <c r="B703">
        <v>0</v>
      </c>
      <c r="F703" s="1"/>
    </row>
    <row r="704" spans="1:6" x14ac:dyDescent="0.3">
      <c r="A704" s="1">
        <v>44621.125</v>
      </c>
      <c r="B704">
        <v>0</v>
      </c>
      <c r="F704" s="1"/>
    </row>
    <row r="705" spans="1:6" x14ac:dyDescent="0.3">
      <c r="A705" s="1">
        <v>44621.166666666664</v>
      </c>
      <c r="B705">
        <v>0</v>
      </c>
      <c r="F705" s="1"/>
    </row>
    <row r="706" spans="1:6" x14ac:dyDescent="0.3">
      <c r="A706" s="1">
        <v>44621.208333333336</v>
      </c>
      <c r="B706">
        <v>0</v>
      </c>
      <c r="F706" s="1"/>
    </row>
    <row r="707" spans="1:6" x14ac:dyDescent="0.3">
      <c r="A707" s="1">
        <v>44621.25</v>
      </c>
      <c r="B707">
        <v>0</v>
      </c>
      <c r="F707" s="1"/>
    </row>
    <row r="708" spans="1:6" x14ac:dyDescent="0.3">
      <c r="A708" s="1">
        <v>44621.291666666664</v>
      </c>
      <c r="B708">
        <v>0.1</v>
      </c>
      <c r="F708" s="1"/>
    </row>
    <row r="709" spans="1:6" x14ac:dyDescent="0.3">
      <c r="A709" s="1">
        <v>44621.333333333336</v>
      </c>
      <c r="B709">
        <v>0.57999999999999996</v>
      </c>
      <c r="F709" s="1"/>
    </row>
    <row r="710" spans="1:6" x14ac:dyDescent="0.3">
      <c r="A710" s="1">
        <v>44621.375</v>
      </c>
      <c r="B710">
        <v>1.33</v>
      </c>
      <c r="F710" s="1"/>
    </row>
    <row r="711" spans="1:6" x14ac:dyDescent="0.3">
      <c r="A711" s="1">
        <v>44621.416666666664</v>
      </c>
      <c r="B711">
        <v>1.76</v>
      </c>
      <c r="F711" s="1"/>
    </row>
    <row r="712" spans="1:6" x14ac:dyDescent="0.3">
      <c r="A712" s="1">
        <v>44621.458333333336</v>
      </c>
      <c r="B712">
        <v>2.41</v>
      </c>
      <c r="F712" s="1"/>
    </row>
    <row r="713" spans="1:6" x14ac:dyDescent="0.3">
      <c r="A713" s="1">
        <v>44621.5</v>
      </c>
      <c r="B713">
        <v>2.57</v>
      </c>
      <c r="F713" s="1"/>
    </row>
    <row r="714" spans="1:6" x14ac:dyDescent="0.3">
      <c r="A714" s="1">
        <v>44621.541666666664</v>
      </c>
      <c r="B714">
        <v>2.56</v>
      </c>
      <c r="F714" s="1"/>
    </row>
    <row r="715" spans="1:6" x14ac:dyDescent="0.3">
      <c r="A715" s="1">
        <v>44621.583333333336</v>
      </c>
      <c r="B715">
        <v>2.29</v>
      </c>
      <c r="F715" s="1"/>
    </row>
    <row r="716" spans="1:6" x14ac:dyDescent="0.3">
      <c r="A716" s="1">
        <v>44621.625</v>
      </c>
      <c r="B716">
        <v>1.75</v>
      </c>
      <c r="F716" s="1"/>
    </row>
    <row r="717" spans="1:6" x14ac:dyDescent="0.3">
      <c r="A717" s="1">
        <v>44621.666666666664</v>
      </c>
      <c r="B717">
        <v>0.49</v>
      </c>
      <c r="F717" s="1"/>
    </row>
    <row r="718" spans="1:6" x14ac:dyDescent="0.3">
      <c r="A718" s="1">
        <v>44621.708333333336</v>
      </c>
      <c r="B718">
        <v>0.23</v>
      </c>
      <c r="F718" s="1"/>
    </row>
    <row r="719" spans="1:6" x14ac:dyDescent="0.3">
      <c r="A719" s="1">
        <v>44621.75</v>
      </c>
      <c r="B719">
        <v>0.04</v>
      </c>
      <c r="F719" s="1"/>
    </row>
    <row r="720" spans="1:6" x14ac:dyDescent="0.3">
      <c r="A720" s="1">
        <v>44621.791666666664</v>
      </c>
      <c r="B720">
        <v>0</v>
      </c>
      <c r="F720" s="1"/>
    </row>
    <row r="721" spans="1:6" x14ac:dyDescent="0.3">
      <c r="A721" s="1">
        <v>44621.833333333336</v>
      </c>
      <c r="B721">
        <v>0</v>
      </c>
      <c r="F721" s="1"/>
    </row>
    <row r="722" spans="1:6" x14ac:dyDescent="0.3">
      <c r="A722" s="1">
        <v>44621.875</v>
      </c>
      <c r="B722">
        <v>0</v>
      </c>
      <c r="F722" s="1"/>
    </row>
    <row r="723" spans="1:6" x14ac:dyDescent="0.3">
      <c r="A723" s="1">
        <v>44621.916666666664</v>
      </c>
      <c r="B723">
        <v>0</v>
      </c>
      <c r="F723" s="1"/>
    </row>
    <row r="724" spans="1:6" x14ac:dyDescent="0.3">
      <c r="A724" s="1">
        <v>44621.958333333336</v>
      </c>
      <c r="B724">
        <v>0</v>
      </c>
      <c r="F724" s="1"/>
    </row>
    <row r="725" spans="1:6" x14ac:dyDescent="0.3">
      <c r="A725" s="1">
        <v>44622</v>
      </c>
      <c r="B725">
        <v>0</v>
      </c>
      <c r="F725" s="1"/>
    </row>
    <row r="726" spans="1:6" x14ac:dyDescent="0.3">
      <c r="A726" s="1">
        <v>44622.041666666664</v>
      </c>
      <c r="B726">
        <v>0</v>
      </c>
      <c r="F726" s="1"/>
    </row>
    <row r="727" spans="1:6" x14ac:dyDescent="0.3">
      <c r="A727" s="1">
        <v>44622.083333333336</v>
      </c>
      <c r="B727">
        <v>0</v>
      </c>
      <c r="F727" s="1"/>
    </row>
    <row r="728" spans="1:6" x14ac:dyDescent="0.3">
      <c r="A728" s="1">
        <v>44622.125</v>
      </c>
      <c r="B728">
        <v>0</v>
      </c>
      <c r="F728" s="1"/>
    </row>
    <row r="729" spans="1:6" x14ac:dyDescent="0.3">
      <c r="A729" s="1">
        <v>44622.166666666664</v>
      </c>
      <c r="B729">
        <v>0</v>
      </c>
      <c r="F729" s="1"/>
    </row>
    <row r="730" spans="1:6" x14ac:dyDescent="0.3">
      <c r="A730" s="1">
        <v>44622.208333333336</v>
      </c>
      <c r="B730">
        <v>0</v>
      </c>
      <c r="F730" s="1"/>
    </row>
    <row r="731" spans="1:6" x14ac:dyDescent="0.3">
      <c r="A731" s="1">
        <v>44622.25</v>
      </c>
      <c r="B731">
        <v>0</v>
      </c>
      <c r="F731" s="1"/>
    </row>
    <row r="732" spans="1:6" x14ac:dyDescent="0.3">
      <c r="A732" s="1">
        <v>44622.291666666664</v>
      </c>
      <c r="B732">
        <v>0.12</v>
      </c>
      <c r="F732" s="1"/>
    </row>
    <row r="733" spans="1:6" x14ac:dyDescent="0.3">
      <c r="A733" s="1">
        <v>44622.333333333336</v>
      </c>
      <c r="B733">
        <v>0.74</v>
      </c>
      <c r="F733" s="1"/>
    </row>
    <row r="734" spans="1:6" x14ac:dyDescent="0.3">
      <c r="A734" s="1">
        <v>44622.375</v>
      </c>
      <c r="B734">
        <v>1.45</v>
      </c>
      <c r="F734" s="1"/>
    </row>
    <row r="735" spans="1:6" x14ac:dyDescent="0.3">
      <c r="A735" s="1">
        <v>44622.416666666664</v>
      </c>
      <c r="B735">
        <v>2.0099999999999998</v>
      </c>
      <c r="F735" s="1"/>
    </row>
    <row r="736" spans="1:6" x14ac:dyDescent="0.3">
      <c r="A736" s="1">
        <v>44622.458333333336</v>
      </c>
      <c r="B736">
        <v>1.61</v>
      </c>
      <c r="F736" s="1"/>
    </row>
    <row r="737" spans="1:6" x14ac:dyDescent="0.3">
      <c r="A737" s="1">
        <v>44622.5</v>
      </c>
      <c r="B737">
        <v>1.38</v>
      </c>
      <c r="F737" s="1"/>
    </row>
    <row r="738" spans="1:6" x14ac:dyDescent="0.3">
      <c r="A738" s="1">
        <v>44622.541666666664</v>
      </c>
      <c r="B738">
        <v>1.87</v>
      </c>
      <c r="F738" s="1"/>
    </row>
    <row r="739" spans="1:6" x14ac:dyDescent="0.3">
      <c r="A739" s="1">
        <v>44622.583333333336</v>
      </c>
      <c r="B739">
        <v>1.6</v>
      </c>
      <c r="F739" s="1"/>
    </row>
    <row r="740" spans="1:6" x14ac:dyDescent="0.3">
      <c r="A740" s="1">
        <v>44622.625</v>
      </c>
      <c r="B740">
        <v>1.82</v>
      </c>
      <c r="F740" s="1"/>
    </row>
    <row r="741" spans="1:6" x14ac:dyDescent="0.3">
      <c r="A741" s="1">
        <v>44622.666666666664</v>
      </c>
      <c r="B741">
        <v>0.62</v>
      </c>
      <c r="F741" s="1"/>
    </row>
    <row r="742" spans="1:6" x14ac:dyDescent="0.3">
      <c r="A742" s="1">
        <v>44622.708333333336</v>
      </c>
      <c r="B742">
        <v>0.49</v>
      </c>
      <c r="F742" s="1"/>
    </row>
    <row r="743" spans="1:6" x14ac:dyDescent="0.3">
      <c r="A743" s="1">
        <v>44622.75</v>
      </c>
      <c r="B743">
        <v>0.04</v>
      </c>
      <c r="F743" s="1"/>
    </row>
    <row r="744" spans="1:6" x14ac:dyDescent="0.3">
      <c r="A744" s="1">
        <v>44622.791666666664</v>
      </c>
      <c r="B744">
        <v>0</v>
      </c>
      <c r="F744" s="1"/>
    </row>
    <row r="745" spans="1:6" x14ac:dyDescent="0.3">
      <c r="A745" s="1">
        <v>44622.833333333336</v>
      </c>
      <c r="B745">
        <v>0</v>
      </c>
      <c r="F745" s="1"/>
    </row>
    <row r="746" spans="1:6" x14ac:dyDescent="0.3">
      <c r="A746" s="1">
        <v>44622.875</v>
      </c>
      <c r="B746">
        <v>0</v>
      </c>
      <c r="F746" s="1"/>
    </row>
    <row r="747" spans="1:6" x14ac:dyDescent="0.3">
      <c r="A747" s="1">
        <v>44622.916666666664</v>
      </c>
      <c r="B747">
        <v>0</v>
      </c>
      <c r="F747" s="1"/>
    </row>
    <row r="748" spans="1:6" x14ac:dyDescent="0.3">
      <c r="A748" s="1">
        <v>44622.958333333336</v>
      </c>
      <c r="B748">
        <v>0</v>
      </c>
      <c r="F748" s="1"/>
    </row>
    <row r="749" spans="1:6" x14ac:dyDescent="0.3">
      <c r="A749" s="1">
        <v>44623</v>
      </c>
      <c r="B749">
        <v>0</v>
      </c>
      <c r="F749" s="1"/>
    </row>
    <row r="750" spans="1:6" x14ac:dyDescent="0.3">
      <c r="A750" s="1">
        <v>44623.041666666664</v>
      </c>
      <c r="B750">
        <v>0</v>
      </c>
      <c r="F750" s="1"/>
    </row>
    <row r="751" spans="1:6" x14ac:dyDescent="0.3">
      <c r="A751" s="1">
        <v>44623.083333333336</v>
      </c>
      <c r="B751">
        <v>0</v>
      </c>
      <c r="F751" s="1"/>
    </row>
    <row r="752" spans="1:6" x14ac:dyDescent="0.3">
      <c r="A752" s="1">
        <v>44623.125</v>
      </c>
      <c r="B752">
        <v>0</v>
      </c>
      <c r="F752" s="1"/>
    </row>
    <row r="753" spans="1:6" x14ac:dyDescent="0.3">
      <c r="A753" s="1">
        <v>44623.166666666664</v>
      </c>
      <c r="B753">
        <v>0</v>
      </c>
      <c r="F753" s="1"/>
    </row>
    <row r="754" spans="1:6" x14ac:dyDescent="0.3">
      <c r="A754" s="1">
        <v>44623.208333333336</v>
      </c>
      <c r="B754">
        <v>0</v>
      </c>
      <c r="F754" s="1"/>
    </row>
    <row r="755" spans="1:6" x14ac:dyDescent="0.3">
      <c r="A755" s="1">
        <v>44623.25</v>
      </c>
      <c r="B755">
        <v>0</v>
      </c>
      <c r="F755" s="1"/>
    </row>
    <row r="756" spans="1:6" x14ac:dyDescent="0.3">
      <c r="A756" s="1">
        <v>44623.291666666664</v>
      </c>
      <c r="B756">
        <v>0.15</v>
      </c>
      <c r="F756" s="1"/>
    </row>
    <row r="757" spans="1:6" x14ac:dyDescent="0.3">
      <c r="A757" s="1">
        <v>44623.333333333336</v>
      </c>
      <c r="B757">
        <v>0.67</v>
      </c>
      <c r="F757" s="1"/>
    </row>
    <row r="758" spans="1:6" x14ac:dyDescent="0.3">
      <c r="A758" s="1">
        <v>44623.375</v>
      </c>
      <c r="B758">
        <v>0.88</v>
      </c>
      <c r="F758" s="1"/>
    </row>
    <row r="759" spans="1:6" x14ac:dyDescent="0.3">
      <c r="A759" s="1">
        <v>44623.416666666664</v>
      </c>
      <c r="B759">
        <v>1.91</v>
      </c>
      <c r="F759" s="1"/>
    </row>
    <row r="760" spans="1:6" x14ac:dyDescent="0.3">
      <c r="A760" s="1">
        <v>44623.458333333336</v>
      </c>
      <c r="B760">
        <v>2.67</v>
      </c>
      <c r="F760" s="1"/>
    </row>
    <row r="761" spans="1:6" x14ac:dyDescent="0.3">
      <c r="A761" s="1">
        <v>44623.5</v>
      </c>
      <c r="B761">
        <v>2.86</v>
      </c>
      <c r="F761" s="1"/>
    </row>
    <row r="762" spans="1:6" x14ac:dyDescent="0.3">
      <c r="A762" s="1">
        <v>44623.541666666664</v>
      </c>
      <c r="B762">
        <v>2.79</v>
      </c>
      <c r="F762" s="1"/>
    </row>
    <row r="763" spans="1:6" x14ac:dyDescent="0.3">
      <c r="A763" s="1">
        <v>44623.583333333336</v>
      </c>
      <c r="B763">
        <v>2.39</v>
      </c>
      <c r="F763" s="1"/>
    </row>
    <row r="764" spans="1:6" x14ac:dyDescent="0.3">
      <c r="A764" s="1">
        <v>44623.625</v>
      </c>
      <c r="B764">
        <v>1.92</v>
      </c>
      <c r="F764" s="1"/>
    </row>
    <row r="765" spans="1:6" x14ac:dyDescent="0.3">
      <c r="A765" s="1">
        <v>44623.666666666664</v>
      </c>
      <c r="B765">
        <v>1.26</v>
      </c>
      <c r="F765" s="1"/>
    </row>
    <row r="766" spans="1:6" x14ac:dyDescent="0.3">
      <c r="A766" s="1">
        <v>44623.708333333336</v>
      </c>
      <c r="B766">
        <v>0.2</v>
      </c>
      <c r="F766" s="1"/>
    </row>
    <row r="767" spans="1:6" x14ac:dyDescent="0.3">
      <c r="A767" s="1">
        <v>44623.75</v>
      </c>
      <c r="B767">
        <v>0.01</v>
      </c>
      <c r="F767" s="1"/>
    </row>
    <row r="768" spans="1:6" x14ac:dyDescent="0.3">
      <c r="A768" s="1">
        <v>44623.791666666664</v>
      </c>
      <c r="B768">
        <v>0</v>
      </c>
      <c r="F768" s="1"/>
    </row>
    <row r="769" spans="1:6" x14ac:dyDescent="0.3">
      <c r="A769" s="1">
        <v>44623.833333333336</v>
      </c>
      <c r="B769">
        <v>0</v>
      </c>
      <c r="F769" s="1"/>
    </row>
    <row r="770" spans="1:6" x14ac:dyDescent="0.3">
      <c r="A770" s="1">
        <v>44623.875</v>
      </c>
      <c r="B770">
        <v>0</v>
      </c>
      <c r="F770" s="1"/>
    </row>
    <row r="771" spans="1:6" x14ac:dyDescent="0.3">
      <c r="A771" s="1">
        <v>44623.916666666664</v>
      </c>
      <c r="B771">
        <v>0</v>
      </c>
      <c r="F771" s="1"/>
    </row>
    <row r="772" spans="1:6" x14ac:dyDescent="0.3">
      <c r="A772" s="1">
        <v>44623.958333333336</v>
      </c>
      <c r="B772">
        <v>0</v>
      </c>
      <c r="F772" s="1"/>
    </row>
    <row r="773" spans="1:6" x14ac:dyDescent="0.3">
      <c r="A773" s="1">
        <v>44624</v>
      </c>
      <c r="B773">
        <v>0</v>
      </c>
      <c r="F773" s="1"/>
    </row>
    <row r="774" spans="1:6" x14ac:dyDescent="0.3">
      <c r="A774" s="1">
        <v>44624.041666666664</v>
      </c>
      <c r="B774">
        <v>0</v>
      </c>
      <c r="F774" s="1"/>
    </row>
    <row r="775" spans="1:6" x14ac:dyDescent="0.3">
      <c r="A775" s="1">
        <v>44624.083333333336</v>
      </c>
      <c r="B775">
        <v>0</v>
      </c>
      <c r="F775" s="1"/>
    </row>
    <row r="776" spans="1:6" x14ac:dyDescent="0.3">
      <c r="A776" s="1">
        <v>44624.125</v>
      </c>
      <c r="B776">
        <v>0</v>
      </c>
      <c r="F776" s="1"/>
    </row>
    <row r="777" spans="1:6" x14ac:dyDescent="0.3">
      <c r="A777" s="1">
        <v>44624.166666666664</v>
      </c>
      <c r="B777">
        <v>0</v>
      </c>
      <c r="F777" s="1"/>
    </row>
    <row r="778" spans="1:6" x14ac:dyDescent="0.3">
      <c r="A778" s="1">
        <v>44624.208333333336</v>
      </c>
      <c r="B778">
        <v>0</v>
      </c>
      <c r="F778" s="1"/>
    </row>
    <row r="779" spans="1:6" x14ac:dyDescent="0.3">
      <c r="A779" s="1">
        <v>44624.25</v>
      </c>
      <c r="B779">
        <v>0</v>
      </c>
      <c r="F779" s="1"/>
    </row>
    <row r="780" spans="1:6" x14ac:dyDescent="0.3">
      <c r="A780" s="1">
        <v>44624.291666666664</v>
      </c>
      <c r="B780">
        <v>0.09</v>
      </c>
      <c r="F780" s="1"/>
    </row>
    <row r="781" spans="1:6" x14ac:dyDescent="0.3">
      <c r="A781" s="1">
        <v>44624.333333333336</v>
      </c>
      <c r="B781">
        <v>0.35</v>
      </c>
      <c r="F781" s="1"/>
    </row>
    <row r="782" spans="1:6" x14ac:dyDescent="0.3">
      <c r="A782" s="1">
        <v>44624.375</v>
      </c>
      <c r="B782">
        <v>0.78</v>
      </c>
      <c r="F782" s="1"/>
    </row>
    <row r="783" spans="1:6" x14ac:dyDescent="0.3">
      <c r="A783" s="1">
        <v>44624.416666666664</v>
      </c>
      <c r="B783">
        <v>1.53</v>
      </c>
      <c r="F783" s="1"/>
    </row>
    <row r="784" spans="1:6" x14ac:dyDescent="0.3">
      <c r="A784" s="1">
        <v>44624.458333333336</v>
      </c>
      <c r="B784">
        <v>1.82</v>
      </c>
      <c r="F784" s="1"/>
    </row>
    <row r="785" spans="1:6" x14ac:dyDescent="0.3">
      <c r="A785" s="1">
        <v>44624.5</v>
      </c>
      <c r="B785">
        <v>2.63</v>
      </c>
      <c r="F785" s="1"/>
    </row>
    <row r="786" spans="1:6" x14ac:dyDescent="0.3">
      <c r="A786" s="1">
        <v>44624.541666666664</v>
      </c>
      <c r="B786">
        <v>2.62</v>
      </c>
      <c r="F786" s="1"/>
    </row>
    <row r="787" spans="1:6" x14ac:dyDescent="0.3">
      <c r="A787" s="1">
        <v>44624.583333333336</v>
      </c>
      <c r="B787">
        <v>2.13</v>
      </c>
      <c r="F787" s="1"/>
    </row>
    <row r="788" spans="1:6" x14ac:dyDescent="0.3">
      <c r="A788" s="1">
        <v>44624.625</v>
      </c>
      <c r="B788">
        <v>1.74</v>
      </c>
      <c r="F788" s="1"/>
    </row>
    <row r="789" spans="1:6" x14ac:dyDescent="0.3">
      <c r="A789" s="1">
        <v>44624.666666666664</v>
      </c>
      <c r="B789">
        <v>1.2</v>
      </c>
      <c r="F789" s="1"/>
    </row>
    <row r="790" spans="1:6" x14ac:dyDescent="0.3">
      <c r="A790" s="1">
        <v>44624.708333333336</v>
      </c>
      <c r="B790">
        <v>0.46</v>
      </c>
      <c r="F790" s="1"/>
    </row>
    <row r="791" spans="1:6" x14ac:dyDescent="0.3">
      <c r="A791" s="1">
        <v>44624.75</v>
      </c>
      <c r="B791">
        <v>0.04</v>
      </c>
      <c r="F791" s="1"/>
    </row>
    <row r="792" spans="1:6" x14ac:dyDescent="0.3">
      <c r="A792" s="1">
        <v>44624.791666666664</v>
      </c>
      <c r="B792">
        <v>0</v>
      </c>
      <c r="F792" s="1"/>
    </row>
    <row r="793" spans="1:6" x14ac:dyDescent="0.3">
      <c r="A793" s="1">
        <v>44624.833333333336</v>
      </c>
      <c r="B793">
        <v>0</v>
      </c>
      <c r="F793" s="1"/>
    </row>
    <row r="794" spans="1:6" x14ac:dyDescent="0.3">
      <c r="A794" s="1">
        <v>44624.875</v>
      </c>
      <c r="B794">
        <v>0</v>
      </c>
      <c r="F794" s="1"/>
    </row>
    <row r="795" spans="1:6" x14ac:dyDescent="0.3">
      <c r="A795" s="1">
        <v>44624.916666666664</v>
      </c>
      <c r="B795">
        <v>0</v>
      </c>
      <c r="F795" s="1"/>
    </row>
    <row r="796" spans="1:6" x14ac:dyDescent="0.3">
      <c r="A796" s="1">
        <v>44624.958333333336</v>
      </c>
      <c r="B796">
        <v>0</v>
      </c>
      <c r="F796" s="1"/>
    </row>
    <row r="797" spans="1:6" x14ac:dyDescent="0.3">
      <c r="A797" s="1">
        <v>44625</v>
      </c>
      <c r="B797">
        <v>0</v>
      </c>
      <c r="F797" s="1"/>
    </row>
    <row r="798" spans="1:6" x14ac:dyDescent="0.3">
      <c r="A798" s="1">
        <v>44625.041666666664</v>
      </c>
      <c r="B798">
        <v>0</v>
      </c>
      <c r="F798" s="1"/>
    </row>
    <row r="799" spans="1:6" x14ac:dyDescent="0.3">
      <c r="A799" s="1">
        <v>44625.083333333336</v>
      </c>
      <c r="B799">
        <v>0</v>
      </c>
      <c r="F799" s="1"/>
    </row>
    <row r="800" spans="1:6" x14ac:dyDescent="0.3">
      <c r="A800" s="1">
        <v>44625.125</v>
      </c>
      <c r="B800">
        <v>0</v>
      </c>
      <c r="F800" s="1"/>
    </row>
    <row r="801" spans="1:6" x14ac:dyDescent="0.3">
      <c r="A801" s="1">
        <v>44625.166666666664</v>
      </c>
      <c r="B801">
        <v>0</v>
      </c>
      <c r="F801" s="1"/>
    </row>
    <row r="802" spans="1:6" x14ac:dyDescent="0.3">
      <c r="A802" s="1">
        <v>44625.208333333336</v>
      </c>
      <c r="B802">
        <v>0</v>
      </c>
      <c r="F802" s="1"/>
    </row>
    <row r="803" spans="1:6" x14ac:dyDescent="0.3">
      <c r="A803" s="1">
        <v>44625.25</v>
      </c>
      <c r="B803">
        <v>0</v>
      </c>
      <c r="F803" s="1"/>
    </row>
    <row r="804" spans="1:6" x14ac:dyDescent="0.3">
      <c r="A804" s="1">
        <v>44625.291666666664</v>
      </c>
      <c r="B804">
        <v>0.13</v>
      </c>
      <c r="F804" s="1"/>
    </row>
    <row r="805" spans="1:6" x14ac:dyDescent="0.3">
      <c r="A805" s="1">
        <v>44625.333333333336</v>
      </c>
      <c r="B805">
        <v>0.79</v>
      </c>
      <c r="F805" s="1"/>
    </row>
    <row r="806" spans="1:6" x14ac:dyDescent="0.3">
      <c r="A806" s="1">
        <v>44625.375</v>
      </c>
      <c r="B806">
        <v>1.52</v>
      </c>
      <c r="F806" s="1"/>
    </row>
    <row r="807" spans="1:6" x14ac:dyDescent="0.3">
      <c r="A807" s="1">
        <v>44625.416666666664</v>
      </c>
      <c r="B807">
        <v>2.13</v>
      </c>
      <c r="F807" s="1"/>
    </row>
    <row r="808" spans="1:6" x14ac:dyDescent="0.3">
      <c r="A808" s="1">
        <v>44625.458333333336</v>
      </c>
      <c r="B808">
        <v>2.5499999999999998</v>
      </c>
      <c r="F808" s="1"/>
    </row>
    <row r="809" spans="1:6" x14ac:dyDescent="0.3">
      <c r="A809" s="1">
        <v>44625.5</v>
      </c>
      <c r="B809">
        <v>2.72</v>
      </c>
      <c r="F809" s="1"/>
    </row>
    <row r="810" spans="1:6" x14ac:dyDescent="0.3">
      <c r="A810" s="1">
        <v>44625.541666666664</v>
      </c>
      <c r="B810">
        <v>2.69</v>
      </c>
      <c r="F810" s="1"/>
    </row>
    <row r="811" spans="1:6" x14ac:dyDescent="0.3">
      <c r="A811" s="1">
        <v>44625.583333333336</v>
      </c>
      <c r="B811">
        <v>2.42</v>
      </c>
      <c r="F811" s="1"/>
    </row>
    <row r="812" spans="1:6" x14ac:dyDescent="0.3">
      <c r="A812" s="1">
        <v>44625.625</v>
      </c>
      <c r="B812">
        <v>1.92</v>
      </c>
      <c r="F812" s="1"/>
    </row>
    <row r="813" spans="1:6" x14ac:dyDescent="0.3">
      <c r="A813" s="1">
        <v>44625.666666666664</v>
      </c>
      <c r="B813">
        <v>1.21</v>
      </c>
      <c r="F813" s="1"/>
    </row>
    <row r="814" spans="1:6" x14ac:dyDescent="0.3">
      <c r="A814" s="1">
        <v>44625.708333333336</v>
      </c>
      <c r="B814">
        <v>0.55000000000000004</v>
      </c>
      <c r="F814" s="1"/>
    </row>
    <row r="815" spans="1:6" x14ac:dyDescent="0.3">
      <c r="A815" s="1">
        <v>44625.75</v>
      </c>
      <c r="B815">
        <v>0.06</v>
      </c>
      <c r="F815" s="1"/>
    </row>
    <row r="816" spans="1:6" x14ac:dyDescent="0.3">
      <c r="A816" s="1">
        <v>44625.791666666664</v>
      </c>
      <c r="B816">
        <v>0</v>
      </c>
      <c r="F816" s="1"/>
    </row>
    <row r="817" spans="1:6" x14ac:dyDescent="0.3">
      <c r="A817" s="1">
        <v>44625.833333333336</v>
      </c>
      <c r="B817">
        <v>0</v>
      </c>
      <c r="F817" s="1"/>
    </row>
    <row r="818" spans="1:6" x14ac:dyDescent="0.3">
      <c r="A818" s="1">
        <v>44625.875</v>
      </c>
      <c r="B818">
        <v>0</v>
      </c>
      <c r="F818" s="1"/>
    </row>
    <row r="819" spans="1:6" x14ac:dyDescent="0.3">
      <c r="A819" s="1">
        <v>44625.916666666664</v>
      </c>
      <c r="B819">
        <v>0</v>
      </c>
      <c r="F819" s="1"/>
    </row>
    <row r="820" spans="1:6" x14ac:dyDescent="0.3">
      <c r="A820" s="1">
        <v>44625.958333333336</v>
      </c>
      <c r="B820">
        <v>0</v>
      </c>
      <c r="F820" s="1"/>
    </row>
    <row r="821" spans="1:6" x14ac:dyDescent="0.3">
      <c r="A821" s="1">
        <v>44626</v>
      </c>
      <c r="B821">
        <v>0</v>
      </c>
      <c r="F821" s="1"/>
    </row>
    <row r="822" spans="1:6" x14ac:dyDescent="0.3">
      <c r="A822" s="1">
        <v>44626.041666666664</v>
      </c>
      <c r="B822">
        <v>0</v>
      </c>
      <c r="F822" s="1"/>
    </row>
    <row r="823" spans="1:6" x14ac:dyDescent="0.3">
      <c r="A823" s="1">
        <v>44626.083333333336</v>
      </c>
      <c r="B823">
        <v>0</v>
      </c>
      <c r="F823" s="1"/>
    </row>
    <row r="824" spans="1:6" x14ac:dyDescent="0.3">
      <c r="A824" s="1">
        <v>44626.125</v>
      </c>
      <c r="B824">
        <v>0</v>
      </c>
      <c r="F824" s="1"/>
    </row>
    <row r="825" spans="1:6" x14ac:dyDescent="0.3">
      <c r="A825" s="1">
        <v>44626.166666666664</v>
      </c>
      <c r="B825">
        <v>0</v>
      </c>
      <c r="F825" s="1"/>
    </row>
    <row r="826" spans="1:6" x14ac:dyDescent="0.3">
      <c r="A826" s="1">
        <v>44626.208333333336</v>
      </c>
      <c r="B826">
        <v>0</v>
      </c>
      <c r="F826" s="1"/>
    </row>
    <row r="827" spans="1:6" x14ac:dyDescent="0.3">
      <c r="A827" s="1">
        <v>44626.25</v>
      </c>
      <c r="B827">
        <v>0</v>
      </c>
      <c r="F827" s="1"/>
    </row>
    <row r="828" spans="1:6" x14ac:dyDescent="0.3">
      <c r="A828" s="1">
        <v>44626.291666666664</v>
      </c>
      <c r="B828">
        <v>0.16</v>
      </c>
      <c r="F828" s="1"/>
    </row>
    <row r="829" spans="1:6" x14ac:dyDescent="0.3">
      <c r="A829" s="1">
        <v>44626.333333333336</v>
      </c>
      <c r="B829">
        <v>0.89</v>
      </c>
      <c r="F829" s="1"/>
    </row>
    <row r="830" spans="1:6" x14ac:dyDescent="0.3">
      <c r="A830" s="1">
        <v>44626.375</v>
      </c>
      <c r="B830">
        <v>1.64</v>
      </c>
      <c r="F830" s="1"/>
    </row>
    <row r="831" spans="1:6" x14ac:dyDescent="0.3">
      <c r="A831" s="1">
        <v>44626.416666666664</v>
      </c>
      <c r="B831">
        <v>2.27</v>
      </c>
      <c r="F831" s="1"/>
    </row>
    <row r="832" spans="1:6" x14ac:dyDescent="0.3">
      <c r="A832" s="1">
        <v>44626.458333333336</v>
      </c>
      <c r="B832">
        <v>2.73</v>
      </c>
      <c r="F832" s="1"/>
    </row>
    <row r="833" spans="1:6" x14ac:dyDescent="0.3">
      <c r="A833" s="1">
        <v>44626.5</v>
      </c>
      <c r="B833">
        <v>2.93</v>
      </c>
      <c r="F833" s="1"/>
    </row>
    <row r="834" spans="1:6" x14ac:dyDescent="0.3">
      <c r="A834" s="1">
        <v>44626.541666666664</v>
      </c>
      <c r="B834">
        <v>2.67</v>
      </c>
      <c r="F834" s="1"/>
    </row>
    <row r="835" spans="1:6" x14ac:dyDescent="0.3">
      <c r="A835" s="1">
        <v>44626.583333333336</v>
      </c>
      <c r="B835">
        <v>2.69</v>
      </c>
      <c r="F835" s="1"/>
    </row>
    <row r="836" spans="1:6" x14ac:dyDescent="0.3">
      <c r="A836" s="1">
        <v>44626.625</v>
      </c>
      <c r="B836">
        <v>0.81</v>
      </c>
      <c r="F836" s="1"/>
    </row>
    <row r="837" spans="1:6" x14ac:dyDescent="0.3">
      <c r="A837" s="1">
        <v>44626.666666666664</v>
      </c>
      <c r="B837">
        <v>0.4</v>
      </c>
      <c r="F837" s="1"/>
    </row>
    <row r="838" spans="1:6" x14ac:dyDescent="0.3">
      <c r="A838" s="1">
        <v>44626.708333333336</v>
      </c>
      <c r="B838">
        <v>0.52</v>
      </c>
      <c r="F838" s="1"/>
    </row>
    <row r="839" spans="1:6" x14ac:dyDescent="0.3">
      <c r="A839" s="1">
        <v>44626.75</v>
      </c>
      <c r="B839">
        <v>7.0000000000000007E-2</v>
      </c>
      <c r="F839" s="1"/>
    </row>
    <row r="840" spans="1:6" x14ac:dyDescent="0.3">
      <c r="A840" s="1">
        <v>44626.791666666664</v>
      </c>
      <c r="B840">
        <v>0</v>
      </c>
      <c r="F840" s="1"/>
    </row>
    <row r="841" spans="1:6" x14ac:dyDescent="0.3">
      <c r="A841" s="1">
        <v>44626.833333333336</v>
      </c>
      <c r="B841">
        <v>0</v>
      </c>
      <c r="F841" s="1"/>
    </row>
    <row r="842" spans="1:6" x14ac:dyDescent="0.3">
      <c r="A842" s="1">
        <v>44626.875</v>
      </c>
      <c r="B842">
        <v>0</v>
      </c>
      <c r="F842" s="1"/>
    </row>
    <row r="843" spans="1:6" x14ac:dyDescent="0.3">
      <c r="A843" s="1">
        <v>44626.916666666664</v>
      </c>
      <c r="B843">
        <v>0</v>
      </c>
      <c r="F843" s="1"/>
    </row>
    <row r="844" spans="1:6" x14ac:dyDescent="0.3">
      <c r="A844" s="1">
        <v>44626.958333333336</v>
      </c>
      <c r="B844">
        <v>0</v>
      </c>
      <c r="F844" s="1"/>
    </row>
    <row r="845" spans="1:6" x14ac:dyDescent="0.3">
      <c r="A845" s="1">
        <v>44627</v>
      </c>
      <c r="B845">
        <v>0</v>
      </c>
      <c r="F845" s="1"/>
    </row>
    <row r="846" spans="1:6" x14ac:dyDescent="0.3">
      <c r="A846" s="1">
        <v>44627.041666666664</v>
      </c>
      <c r="B846">
        <v>0</v>
      </c>
      <c r="F846" s="1"/>
    </row>
    <row r="847" spans="1:6" x14ac:dyDescent="0.3">
      <c r="A847" s="1">
        <v>44627.083333333336</v>
      </c>
      <c r="B847">
        <v>0</v>
      </c>
      <c r="F847" s="1"/>
    </row>
    <row r="848" spans="1:6" x14ac:dyDescent="0.3">
      <c r="A848" s="1">
        <v>44627.125</v>
      </c>
      <c r="B848">
        <v>0</v>
      </c>
      <c r="F848" s="1"/>
    </row>
    <row r="849" spans="1:6" x14ac:dyDescent="0.3">
      <c r="A849" s="1">
        <v>44627.166666666664</v>
      </c>
      <c r="B849">
        <v>0</v>
      </c>
      <c r="F849" s="1"/>
    </row>
    <row r="850" spans="1:6" x14ac:dyDescent="0.3">
      <c r="A850" s="1">
        <v>44627.208333333336</v>
      </c>
      <c r="B850">
        <v>0</v>
      </c>
      <c r="F850" s="1"/>
    </row>
    <row r="851" spans="1:6" x14ac:dyDescent="0.3">
      <c r="A851" s="1">
        <v>44627.25</v>
      </c>
      <c r="B851">
        <v>0</v>
      </c>
      <c r="F851" s="1"/>
    </row>
    <row r="852" spans="1:6" x14ac:dyDescent="0.3">
      <c r="A852" s="1">
        <v>44627.291666666664</v>
      </c>
      <c r="B852">
        <v>0.17</v>
      </c>
      <c r="F852" s="1"/>
    </row>
    <row r="853" spans="1:6" x14ac:dyDescent="0.3">
      <c r="A853" s="1">
        <v>44627.333333333336</v>
      </c>
      <c r="B853">
        <v>0.88</v>
      </c>
      <c r="F853" s="1"/>
    </row>
    <row r="854" spans="1:6" x14ac:dyDescent="0.3">
      <c r="A854" s="1">
        <v>44627.375</v>
      </c>
      <c r="B854">
        <v>1.66</v>
      </c>
      <c r="F854" s="1"/>
    </row>
    <row r="855" spans="1:6" x14ac:dyDescent="0.3">
      <c r="A855" s="1">
        <v>44627.416666666664</v>
      </c>
      <c r="B855">
        <v>2.29</v>
      </c>
      <c r="F855" s="1"/>
    </row>
    <row r="856" spans="1:6" x14ac:dyDescent="0.3">
      <c r="A856" s="1">
        <v>44627.458333333336</v>
      </c>
      <c r="B856">
        <v>2.5499999999999998</v>
      </c>
      <c r="F856" s="1"/>
    </row>
    <row r="857" spans="1:6" x14ac:dyDescent="0.3">
      <c r="A857" s="1">
        <v>44627.5</v>
      </c>
      <c r="B857">
        <v>2.69</v>
      </c>
      <c r="F857" s="1"/>
    </row>
    <row r="858" spans="1:6" x14ac:dyDescent="0.3">
      <c r="A858" s="1">
        <v>44627.541666666664</v>
      </c>
      <c r="B858">
        <v>2.88</v>
      </c>
      <c r="F858" s="1"/>
    </row>
    <row r="859" spans="1:6" x14ac:dyDescent="0.3">
      <c r="A859" s="1">
        <v>44627.583333333336</v>
      </c>
      <c r="B859">
        <v>2.41</v>
      </c>
      <c r="F859" s="1"/>
    </row>
    <row r="860" spans="1:6" x14ac:dyDescent="0.3">
      <c r="A860" s="1">
        <v>44627.625</v>
      </c>
      <c r="B860">
        <v>1.58</v>
      </c>
      <c r="F860" s="1"/>
    </row>
    <row r="861" spans="1:6" x14ac:dyDescent="0.3">
      <c r="A861" s="1">
        <v>44627.666666666664</v>
      </c>
      <c r="B861">
        <v>1.17</v>
      </c>
      <c r="F861" s="1"/>
    </row>
    <row r="862" spans="1:6" x14ac:dyDescent="0.3">
      <c r="A862" s="1">
        <v>44627.708333333336</v>
      </c>
      <c r="B862">
        <v>0.62</v>
      </c>
      <c r="F862" s="1"/>
    </row>
    <row r="863" spans="1:6" x14ac:dyDescent="0.3">
      <c r="A863" s="1">
        <v>44627.75</v>
      </c>
      <c r="B863">
        <v>7.0000000000000007E-2</v>
      </c>
      <c r="F863" s="1"/>
    </row>
    <row r="864" spans="1:6" x14ac:dyDescent="0.3">
      <c r="A864" s="1">
        <v>44627.791666666664</v>
      </c>
      <c r="B864">
        <v>0</v>
      </c>
      <c r="F864" s="1"/>
    </row>
    <row r="865" spans="1:6" x14ac:dyDescent="0.3">
      <c r="A865" s="1">
        <v>44627.833333333336</v>
      </c>
      <c r="B865">
        <v>0</v>
      </c>
      <c r="F865" s="1"/>
    </row>
    <row r="866" spans="1:6" x14ac:dyDescent="0.3">
      <c r="A866" s="1">
        <v>44627.875</v>
      </c>
      <c r="B866">
        <v>0</v>
      </c>
      <c r="F866" s="1"/>
    </row>
    <row r="867" spans="1:6" x14ac:dyDescent="0.3">
      <c r="A867" s="1">
        <v>44627.916666666664</v>
      </c>
      <c r="B867">
        <v>0</v>
      </c>
      <c r="F867" s="1"/>
    </row>
    <row r="868" spans="1:6" x14ac:dyDescent="0.3">
      <c r="A868" s="1">
        <v>44627.958333333336</v>
      </c>
      <c r="B868">
        <v>0</v>
      </c>
      <c r="F868" s="1"/>
    </row>
    <row r="869" spans="1:6" x14ac:dyDescent="0.3">
      <c r="A869" s="1">
        <v>44628</v>
      </c>
      <c r="B869">
        <v>0</v>
      </c>
      <c r="F869" s="1"/>
    </row>
    <row r="870" spans="1:6" x14ac:dyDescent="0.3">
      <c r="F870" s="1"/>
    </row>
    <row r="871" spans="1:6" x14ac:dyDescent="0.3">
      <c r="F871" s="1"/>
    </row>
    <row r="872" spans="1:6" x14ac:dyDescent="0.3">
      <c r="F872" s="1"/>
    </row>
    <row r="873" spans="1:6" x14ac:dyDescent="0.3">
      <c r="F873" s="1"/>
    </row>
    <row r="874" spans="1:6" x14ac:dyDescent="0.3">
      <c r="F874" s="1"/>
    </row>
    <row r="875" spans="1:6" x14ac:dyDescent="0.3">
      <c r="F875" s="1"/>
    </row>
    <row r="876" spans="1:6" x14ac:dyDescent="0.3">
      <c r="F876" s="1"/>
    </row>
    <row r="877" spans="1:6" x14ac:dyDescent="0.3">
      <c r="F877" s="1"/>
    </row>
    <row r="878" spans="1:6" x14ac:dyDescent="0.3">
      <c r="F878" s="1"/>
    </row>
    <row r="879" spans="1:6" x14ac:dyDescent="0.3">
      <c r="F879" s="1"/>
    </row>
    <row r="880" spans="1:6" x14ac:dyDescent="0.3">
      <c r="F880" s="1"/>
    </row>
    <row r="881" spans="6:6" x14ac:dyDescent="0.3">
      <c r="F881" s="1"/>
    </row>
    <row r="882" spans="6:6" x14ac:dyDescent="0.3">
      <c r="F882" s="1"/>
    </row>
    <row r="883" spans="6:6" x14ac:dyDescent="0.3">
      <c r="F883" s="1"/>
    </row>
    <row r="884" spans="6:6" x14ac:dyDescent="0.3">
      <c r="F884" s="1"/>
    </row>
    <row r="885" spans="6:6" x14ac:dyDescent="0.3">
      <c r="F885" s="1"/>
    </row>
    <row r="886" spans="6:6" x14ac:dyDescent="0.3">
      <c r="F886" s="1"/>
    </row>
    <row r="887" spans="6:6" x14ac:dyDescent="0.3">
      <c r="F887" s="1"/>
    </row>
    <row r="888" spans="6:6" x14ac:dyDescent="0.3">
      <c r="F888" s="1"/>
    </row>
    <row r="889" spans="6:6" x14ac:dyDescent="0.3">
      <c r="F889" s="1"/>
    </row>
    <row r="890" spans="6:6" x14ac:dyDescent="0.3">
      <c r="F890" s="1"/>
    </row>
    <row r="891" spans="6:6" x14ac:dyDescent="0.3">
      <c r="F891" s="1"/>
    </row>
    <row r="892" spans="6:6" x14ac:dyDescent="0.3">
      <c r="F892" s="1"/>
    </row>
    <row r="893" spans="6:6" x14ac:dyDescent="0.3">
      <c r="F893" s="1"/>
    </row>
    <row r="894" spans="6:6" x14ac:dyDescent="0.3">
      <c r="F894" s="1"/>
    </row>
    <row r="895" spans="6:6" x14ac:dyDescent="0.3">
      <c r="F895" s="1"/>
    </row>
    <row r="896" spans="6:6" x14ac:dyDescent="0.3">
      <c r="F896" s="1"/>
    </row>
    <row r="897" spans="6:6" x14ac:dyDescent="0.3">
      <c r="F897" s="1"/>
    </row>
    <row r="898" spans="6:6" x14ac:dyDescent="0.3">
      <c r="F898" s="1"/>
    </row>
    <row r="899" spans="6:6" x14ac:dyDescent="0.3">
      <c r="F899" s="1"/>
    </row>
    <row r="900" spans="6:6" x14ac:dyDescent="0.3">
      <c r="F900" s="1"/>
    </row>
    <row r="901" spans="6:6" x14ac:dyDescent="0.3">
      <c r="F901" s="1"/>
    </row>
    <row r="902" spans="6:6" x14ac:dyDescent="0.3">
      <c r="F902" s="1"/>
    </row>
    <row r="903" spans="6:6" x14ac:dyDescent="0.3">
      <c r="F903" s="1"/>
    </row>
    <row r="904" spans="6:6" x14ac:dyDescent="0.3">
      <c r="F904" s="1"/>
    </row>
    <row r="905" spans="6:6" x14ac:dyDescent="0.3">
      <c r="F905" s="1"/>
    </row>
    <row r="906" spans="6:6" x14ac:dyDescent="0.3">
      <c r="F906" s="1"/>
    </row>
    <row r="907" spans="6:6" x14ac:dyDescent="0.3">
      <c r="F907" s="1"/>
    </row>
    <row r="908" spans="6:6" x14ac:dyDescent="0.3">
      <c r="F908" s="1"/>
    </row>
    <row r="909" spans="6:6" x14ac:dyDescent="0.3">
      <c r="F909" s="1"/>
    </row>
    <row r="910" spans="6:6" x14ac:dyDescent="0.3">
      <c r="F910" s="1"/>
    </row>
    <row r="911" spans="6:6" x14ac:dyDescent="0.3">
      <c r="F911" s="1"/>
    </row>
    <row r="912" spans="6:6" x14ac:dyDescent="0.3">
      <c r="F912" s="1"/>
    </row>
    <row r="913" spans="6:6" x14ac:dyDescent="0.3">
      <c r="F913" s="1"/>
    </row>
    <row r="914" spans="6:6" x14ac:dyDescent="0.3">
      <c r="F914" s="1"/>
    </row>
    <row r="915" spans="6:6" x14ac:dyDescent="0.3">
      <c r="F915" s="1"/>
    </row>
    <row r="916" spans="6:6" x14ac:dyDescent="0.3">
      <c r="F916" s="1"/>
    </row>
    <row r="917" spans="6:6" x14ac:dyDescent="0.3">
      <c r="F917" s="1"/>
    </row>
    <row r="918" spans="6:6" x14ac:dyDescent="0.3">
      <c r="F918" s="1"/>
    </row>
    <row r="919" spans="6:6" x14ac:dyDescent="0.3">
      <c r="F919" s="1"/>
    </row>
    <row r="920" spans="6:6" x14ac:dyDescent="0.3">
      <c r="F920" s="1"/>
    </row>
    <row r="921" spans="6:6" x14ac:dyDescent="0.3">
      <c r="F921" s="1"/>
    </row>
    <row r="922" spans="6:6" x14ac:dyDescent="0.3">
      <c r="F922" s="1"/>
    </row>
    <row r="923" spans="6:6" x14ac:dyDescent="0.3">
      <c r="F923" s="1"/>
    </row>
    <row r="924" spans="6:6" x14ac:dyDescent="0.3">
      <c r="F924" s="1"/>
    </row>
    <row r="925" spans="6:6" x14ac:dyDescent="0.3">
      <c r="F925" s="1"/>
    </row>
    <row r="926" spans="6:6" x14ac:dyDescent="0.3">
      <c r="F926" s="1"/>
    </row>
    <row r="927" spans="6:6" x14ac:dyDescent="0.3">
      <c r="F927" s="1"/>
    </row>
    <row r="928" spans="6:6" x14ac:dyDescent="0.3">
      <c r="F928" s="1"/>
    </row>
    <row r="929" spans="6:6" x14ac:dyDescent="0.3">
      <c r="F929" s="1"/>
    </row>
    <row r="930" spans="6:6" x14ac:dyDescent="0.3">
      <c r="F930" s="1"/>
    </row>
    <row r="931" spans="6:6" x14ac:dyDescent="0.3">
      <c r="F931" s="1"/>
    </row>
    <row r="932" spans="6:6" x14ac:dyDescent="0.3">
      <c r="F932" s="1"/>
    </row>
    <row r="933" spans="6:6" x14ac:dyDescent="0.3">
      <c r="F933" s="1"/>
    </row>
    <row r="934" spans="6:6" x14ac:dyDescent="0.3">
      <c r="F934" s="1"/>
    </row>
    <row r="935" spans="6:6" x14ac:dyDescent="0.3">
      <c r="F935" s="1"/>
    </row>
    <row r="936" spans="6:6" x14ac:dyDescent="0.3">
      <c r="F936" s="1"/>
    </row>
    <row r="937" spans="6:6" x14ac:dyDescent="0.3">
      <c r="F937" s="1"/>
    </row>
    <row r="938" spans="6:6" x14ac:dyDescent="0.3">
      <c r="F938" s="1"/>
    </row>
    <row r="939" spans="6:6" x14ac:dyDescent="0.3">
      <c r="F939" s="1"/>
    </row>
    <row r="940" spans="6:6" x14ac:dyDescent="0.3">
      <c r="F940" s="1"/>
    </row>
    <row r="941" spans="6:6" x14ac:dyDescent="0.3">
      <c r="F941" s="1"/>
    </row>
    <row r="942" spans="6:6" x14ac:dyDescent="0.3">
      <c r="F942" s="1"/>
    </row>
    <row r="943" spans="6:6" x14ac:dyDescent="0.3">
      <c r="F943" s="1"/>
    </row>
    <row r="944" spans="6:6" x14ac:dyDescent="0.3">
      <c r="F944" s="1"/>
    </row>
    <row r="945" spans="6:6" x14ac:dyDescent="0.3">
      <c r="F945" s="1"/>
    </row>
    <row r="946" spans="6:6" x14ac:dyDescent="0.3">
      <c r="F946" s="1"/>
    </row>
    <row r="947" spans="6:6" x14ac:dyDescent="0.3">
      <c r="F947" s="1"/>
    </row>
    <row r="948" spans="6:6" x14ac:dyDescent="0.3">
      <c r="F948" s="1"/>
    </row>
    <row r="949" spans="6:6" x14ac:dyDescent="0.3">
      <c r="F949" s="1"/>
    </row>
    <row r="950" spans="6:6" x14ac:dyDescent="0.3">
      <c r="F950" s="1"/>
    </row>
    <row r="951" spans="6:6" x14ac:dyDescent="0.3">
      <c r="F951" s="1"/>
    </row>
    <row r="952" spans="6:6" x14ac:dyDescent="0.3">
      <c r="F952" s="1"/>
    </row>
    <row r="953" spans="6:6" x14ac:dyDescent="0.3">
      <c r="F953" s="1"/>
    </row>
    <row r="954" spans="6:6" x14ac:dyDescent="0.3">
      <c r="F954" s="1"/>
    </row>
    <row r="955" spans="6:6" x14ac:dyDescent="0.3">
      <c r="F955" s="1"/>
    </row>
    <row r="956" spans="6:6" x14ac:dyDescent="0.3">
      <c r="F956" s="1"/>
    </row>
    <row r="957" spans="6:6" x14ac:dyDescent="0.3">
      <c r="F957" s="1"/>
    </row>
    <row r="958" spans="6:6" x14ac:dyDescent="0.3">
      <c r="F958" s="1"/>
    </row>
    <row r="959" spans="6:6" x14ac:dyDescent="0.3">
      <c r="F959" s="1"/>
    </row>
    <row r="960" spans="6:6" x14ac:dyDescent="0.3">
      <c r="F960" s="1"/>
    </row>
    <row r="961" spans="6:6" x14ac:dyDescent="0.3">
      <c r="F961" s="1"/>
    </row>
    <row r="962" spans="6:6" x14ac:dyDescent="0.3">
      <c r="F962" s="1"/>
    </row>
    <row r="963" spans="6:6" x14ac:dyDescent="0.3">
      <c r="F963" s="1"/>
    </row>
    <row r="964" spans="6:6" x14ac:dyDescent="0.3">
      <c r="F964" s="1"/>
    </row>
    <row r="965" spans="6:6" x14ac:dyDescent="0.3">
      <c r="F965" s="1"/>
    </row>
    <row r="966" spans="6:6" x14ac:dyDescent="0.3">
      <c r="F966" s="1"/>
    </row>
    <row r="967" spans="6:6" x14ac:dyDescent="0.3">
      <c r="F967" s="1"/>
    </row>
    <row r="968" spans="6:6" x14ac:dyDescent="0.3">
      <c r="F968" s="1"/>
    </row>
    <row r="969" spans="6:6" x14ac:dyDescent="0.3">
      <c r="F969" s="1"/>
    </row>
    <row r="970" spans="6:6" x14ac:dyDescent="0.3">
      <c r="F970" s="1"/>
    </row>
    <row r="971" spans="6:6" x14ac:dyDescent="0.3">
      <c r="F971" s="1"/>
    </row>
    <row r="972" spans="6:6" x14ac:dyDescent="0.3">
      <c r="F972" s="1"/>
    </row>
    <row r="973" spans="6:6" x14ac:dyDescent="0.3">
      <c r="F973" s="1"/>
    </row>
    <row r="974" spans="6:6" x14ac:dyDescent="0.3">
      <c r="F974" s="1"/>
    </row>
    <row r="975" spans="6:6" x14ac:dyDescent="0.3">
      <c r="F975" s="1"/>
    </row>
    <row r="976" spans="6:6" x14ac:dyDescent="0.3">
      <c r="F976" s="1"/>
    </row>
    <row r="977" spans="6:6" x14ac:dyDescent="0.3">
      <c r="F977" s="1"/>
    </row>
    <row r="978" spans="6:6" x14ac:dyDescent="0.3">
      <c r="F978" s="1"/>
    </row>
    <row r="979" spans="6:6" x14ac:dyDescent="0.3">
      <c r="F979" s="1"/>
    </row>
    <row r="980" spans="6:6" x14ac:dyDescent="0.3">
      <c r="F980" s="1"/>
    </row>
    <row r="981" spans="6:6" x14ac:dyDescent="0.3">
      <c r="F981" s="1"/>
    </row>
    <row r="982" spans="6:6" x14ac:dyDescent="0.3">
      <c r="F982" s="1"/>
    </row>
    <row r="983" spans="6:6" x14ac:dyDescent="0.3">
      <c r="F983" s="1"/>
    </row>
    <row r="984" spans="6:6" x14ac:dyDescent="0.3">
      <c r="F984" s="1"/>
    </row>
    <row r="985" spans="6:6" x14ac:dyDescent="0.3">
      <c r="F985" s="1"/>
    </row>
    <row r="986" spans="6:6" x14ac:dyDescent="0.3">
      <c r="F986" s="1"/>
    </row>
    <row r="987" spans="6:6" x14ac:dyDescent="0.3">
      <c r="F987" s="1"/>
    </row>
    <row r="988" spans="6:6" x14ac:dyDescent="0.3">
      <c r="F988" s="1"/>
    </row>
    <row r="989" spans="6:6" x14ac:dyDescent="0.3">
      <c r="F989" s="1"/>
    </row>
    <row r="990" spans="6:6" x14ac:dyDescent="0.3">
      <c r="F990" s="1"/>
    </row>
    <row r="991" spans="6:6" x14ac:dyDescent="0.3">
      <c r="F991" s="1"/>
    </row>
    <row r="992" spans="6:6" x14ac:dyDescent="0.3">
      <c r="F992" s="1"/>
    </row>
    <row r="993" spans="6:6" x14ac:dyDescent="0.3">
      <c r="F993" s="1"/>
    </row>
    <row r="994" spans="6:6" x14ac:dyDescent="0.3">
      <c r="F994" s="1"/>
    </row>
    <row r="995" spans="6:6" x14ac:dyDescent="0.3">
      <c r="F995" s="1"/>
    </row>
    <row r="996" spans="6:6" x14ac:dyDescent="0.3">
      <c r="F996" s="1"/>
    </row>
    <row r="997" spans="6:6" x14ac:dyDescent="0.3">
      <c r="F997" s="1"/>
    </row>
    <row r="998" spans="6:6" x14ac:dyDescent="0.3">
      <c r="F998" s="1"/>
    </row>
    <row r="999" spans="6:6" x14ac:dyDescent="0.3">
      <c r="F999" s="1"/>
    </row>
    <row r="1000" spans="6:6" x14ac:dyDescent="0.3">
      <c r="F1000" s="1"/>
    </row>
    <row r="1001" spans="6:6" x14ac:dyDescent="0.3">
      <c r="F1001" s="1"/>
    </row>
    <row r="1002" spans="6:6" x14ac:dyDescent="0.3">
      <c r="F1002" s="1"/>
    </row>
    <row r="1003" spans="6:6" x14ac:dyDescent="0.3">
      <c r="F1003" s="1"/>
    </row>
    <row r="1004" spans="6:6" x14ac:dyDescent="0.3">
      <c r="F1004" s="1"/>
    </row>
    <row r="1005" spans="6:6" x14ac:dyDescent="0.3">
      <c r="F1005" s="1"/>
    </row>
    <row r="1006" spans="6:6" x14ac:dyDescent="0.3">
      <c r="F1006" s="1"/>
    </row>
    <row r="1007" spans="6:6" x14ac:dyDescent="0.3">
      <c r="F1007" s="1"/>
    </row>
    <row r="1008" spans="6:6" x14ac:dyDescent="0.3">
      <c r="F1008" s="1"/>
    </row>
    <row r="1009" spans="6:6" x14ac:dyDescent="0.3">
      <c r="F1009" s="1"/>
    </row>
    <row r="1010" spans="6:6" x14ac:dyDescent="0.3">
      <c r="F1010" s="1"/>
    </row>
    <row r="1011" spans="6:6" x14ac:dyDescent="0.3">
      <c r="F1011" s="1"/>
    </row>
    <row r="1012" spans="6:6" x14ac:dyDescent="0.3">
      <c r="F1012" s="1"/>
    </row>
    <row r="1013" spans="6:6" x14ac:dyDescent="0.3">
      <c r="F1013" s="1"/>
    </row>
    <row r="1014" spans="6:6" x14ac:dyDescent="0.3">
      <c r="F1014" s="1"/>
    </row>
    <row r="1015" spans="6:6" x14ac:dyDescent="0.3">
      <c r="F1015" s="1"/>
    </row>
    <row r="1016" spans="6:6" x14ac:dyDescent="0.3">
      <c r="F1016" s="1"/>
    </row>
    <row r="1017" spans="6:6" x14ac:dyDescent="0.3">
      <c r="F1017" s="1"/>
    </row>
    <row r="1018" spans="6:6" x14ac:dyDescent="0.3">
      <c r="F1018" s="1"/>
    </row>
    <row r="1019" spans="6:6" x14ac:dyDescent="0.3">
      <c r="F1019" s="1"/>
    </row>
    <row r="1020" spans="6:6" x14ac:dyDescent="0.3">
      <c r="F1020" s="1"/>
    </row>
    <row r="1021" spans="6:6" x14ac:dyDescent="0.3">
      <c r="F1021" s="1"/>
    </row>
    <row r="1022" spans="6:6" x14ac:dyDescent="0.3">
      <c r="F1022" s="1"/>
    </row>
    <row r="1023" spans="6:6" x14ac:dyDescent="0.3">
      <c r="F1023" s="1"/>
    </row>
    <row r="1024" spans="6:6" x14ac:dyDescent="0.3">
      <c r="F1024" s="1"/>
    </row>
    <row r="1025" spans="6:6" x14ac:dyDescent="0.3">
      <c r="F1025" s="1"/>
    </row>
    <row r="1026" spans="6:6" x14ac:dyDescent="0.3">
      <c r="F1026" s="1"/>
    </row>
    <row r="1027" spans="6:6" x14ac:dyDescent="0.3">
      <c r="F1027" s="1"/>
    </row>
    <row r="1028" spans="6:6" x14ac:dyDescent="0.3">
      <c r="F1028" s="1"/>
    </row>
    <row r="1029" spans="6:6" x14ac:dyDescent="0.3">
      <c r="F1029" s="1"/>
    </row>
    <row r="1030" spans="6:6" x14ac:dyDescent="0.3">
      <c r="F1030" s="1"/>
    </row>
    <row r="1031" spans="6:6" x14ac:dyDescent="0.3">
      <c r="F1031" s="1"/>
    </row>
    <row r="1032" spans="6:6" x14ac:dyDescent="0.3">
      <c r="F1032" s="1"/>
    </row>
    <row r="1033" spans="6:6" x14ac:dyDescent="0.3">
      <c r="F1033" s="1"/>
    </row>
    <row r="1034" spans="6:6" x14ac:dyDescent="0.3">
      <c r="F1034" s="1"/>
    </row>
    <row r="1035" spans="6:6" x14ac:dyDescent="0.3">
      <c r="F1035" s="1"/>
    </row>
    <row r="1036" spans="6:6" x14ac:dyDescent="0.3">
      <c r="F1036" s="1"/>
    </row>
    <row r="1037" spans="6:6" x14ac:dyDescent="0.3">
      <c r="F1037" s="1"/>
    </row>
    <row r="1038" spans="6:6" x14ac:dyDescent="0.3">
      <c r="F1038" s="1"/>
    </row>
    <row r="1039" spans="6:6" x14ac:dyDescent="0.3">
      <c r="F1039" s="1"/>
    </row>
    <row r="1040" spans="6:6" x14ac:dyDescent="0.3">
      <c r="F1040" s="1"/>
    </row>
    <row r="1041" spans="6:6" x14ac:dyDescent="0.3">
      <c r="F1041" s="1"/>
    </row>
    <row r="1042" spans="6:6" x14ac:dyDescent="0.3">
      <c r="F1042" s="1"/>
    </row>
    <row r="1043" spans="6:6" x14ac:dyDescent="0.3">
      <c r="F1043" s="1"/>
    </row>
    <row r="1044" spans="6:6" x14ac:dyDescent="0.3">
      <c r="F1044" s="1"/>
    </row>
    <row r="1045" spans="6:6" x14ac:dyDescent="0.3">
      <c r="F1045" s="1"/>
    </row>
    <row r="1046" spans="6:6" x14ac:dyDescent="0.3">
      <c r="F1046" s="1"/>
    </row>
    <row r="1047" spans="6:6" x14ac:dyDescent="0.3">
      <c r="F1047" s="1"/>
    </row>
    <row r="1048" spans="6:6" x14ac:dyDescent="0.3">
      <c r="F1048" s="1"/>
    </row>
    <row r="1049" spans="6:6" x14ac:dyDescent="0.3">
      <c r="F1049" s="1"/>
    </row>
    <row r="1050" spans="6:6" x14ac:dyDescent="0.3">
      <c r="F1050" s="1"/>
    </row>
    <row r="1051" spans="6:6" x14ac:dyDescent="0.3">
      <c r="F1051" s="1"/>
    </row>
    <row r="1052" spans="6:6" x14ac:dyDescent="0.3">
      <c r="F1052" s="1"/>
    </row>
    <row r="1053" spans="6:6" x14ac:dyDescent="0.3">
      <c r="F1053" s="1"/>
    </row>
    <row r="1054" spans="6:6" x14ac:dyDescent="0.3">
      <c r="F1054" s="1"/>
    </row>
    <row r="1055" spans="6:6" x14ac:dyDescent="0.3">
      <c r="F1055" s="1"/>
    </row>
    <row r="1056" spans="6:6" x14ac:dyDescent="0.3">
      <c r="F1056" s="1"/>
    </row>
    <row r="1057" spans="6:6" x14ac:dyDescent="0.3">
      <c r="F1057" s="1"/>
    </row>
    <row r="1058" spans="6:6" x14ac:dyDescent="0.3">
      <c r="F1058" s="1"/>
    </row>
    <row r="1059" spans="6:6" x14ac:dyDescent="0.3">
      <c r="F1059" s="1"/>
    </row>
    <row r="1060" spans="6:6" x14ac:dyDescent="0.3">
      <c r="F1060" s="1"/>
    </row>
    <row r="1061" spans="6:6" x14ac:dyDescent="0.3">
      <c r="F1061" s="1"/>
    </row>
    <row r="1062" spans="6:6" x14ac:dyDescent="0.3">
      <c r="F1062" s="1"/>
    </row>
    <row r="1063" spans="6:6" x14ac:dyDescent="0.3">
      <c r="F1063" s="1"/>
    </row>
    <row r="1064" spans="6:6" x14ac:dyDescent="0.3">
      <c r="F1064" s="1"/>
    </row>
    <row r="1065" spans="6:6" x14ac:dyDescent="0.3">
      <c r="F1065" s="1"/>
    </row>
    <row r="1066" spans="6:6" x14ac:dyDescent="0.3">
      <c r="F1066" s="1"/>
    </row>
    <row r="1067" spans="6:6" x14ac:dyDescent="0.3">
      <c r="F1067" s="1"/>
    </row>
    <row r="1068" spans="6:6" x14ac:dyDescent="0.3">
      <c r="F1068" s="1"/>
    </row>
    <row r="1069" spans="6:6" x14ac:dyDescent="0.3">
      <c r="F1069" s="1"/>
    </row>
    <row r="1070" spans="6:6" x14ac:dyDescent="0.3">
      <c r="F1070" s="1"/>
    </row>
    <row r="1071" spans="6:6" x14ac:dyDescent="0.3">
      <c r="F1071" s="1"/>
    </row>
    <row r="1072" spans="6:6" x14ac:dyDescent="0.3">
      <c r="F1072" s="1"/>
    </row>
    <row r="1073" spans="6:6" x14ac:dyDescent="0.3">
      <c r="F1073" s="1"/>
    </row>
    <row r="1074" spans="6:6" x14ac:dyDescent="0.3">
      <c r="F1074" s="1"/>
    </row>
    <row r="1075" spans="6:6" x14ac:dyDescent="0.3">
      <c r="F1075" s="1"/>
    </row>
    <row r="1076" spans="6:6" x14ac:dyDescent="0.3">
      <c r="F1076" s="1"/>
    </row>
    <row r="1077" spans="6:6" x14ac:dyDescent="0.3">
      <c r="F1077" s="1"/>
    </row>
    <row r="1078" spans="6:6" x14ac:dyDescent="0.3">
      <c r="F1078" s="1"/>
    </row>
    <row r="1079" spans="6:6" x14ac:dyDescent="0.3">
      <c r="F1079" s="1"/>
    </row>
    <row r="1080" spans="6:6" x14ac:dyDescent="0.3">
      <c r="F1080" s="1"/>
    </row>
    <row r="1081" spans="6:6" x14ac:dyDescent="0.3">
      <c r="F1081" s="1"/>
    </row>
    <row r="1082" spans="6:6" x14ac:dyDescent="0.3">
      <c r="F1082" s="1"/>
    </row>
    <row r="1083" spans="6:6" x14ac:dyDescent="0.3">
      <c r="F1083" s="1"/>
    </row>
    <row r="1084" spans="6:6" x14ac:dyDescent="0.3">
      <c r="F1084" s="1"/>
    </row>
    <row r="1085" spans="6:6" x14ac:dyDescent="0.3">
      <c r="F1085" s="1"/>
    </row>
    <row r="1086" spans="6:6" x14ac:dyDescent="0.3">
      <c r="F1086" s="1"/>
    </row>
    <row r="1087" spans="6:6" x14ac:dyDescent="0.3">
      <c r="F1087" s="1"/>
    </row>
    <row r="1088" spans="6:6" x14ac:dyDescent="0.3">
      <c r="F1088" s="1"/>
    </row>
    <row r="1089" spans="6:6" x14ac:dyDescent="0.3">
      <c r="F1089" s="1"/>
    </row>
    <row r="1090" spans="6:6" x14ac:dyDescent="0.3">
      <c r="F1090" s="1"/>
    </row>
    <row r="1091" spans="6:6" x14ac:dyDescent="0.3">
      <c r="F1091" s="1"/>
    </row>
    <row r="1092" spans="6:6" x14ac:dyDescent="0.3">
      <c r="F1092" s="1"/>
    </row>
    <row r="1093" spans="6:6" x14ac:dyDescent="0.3">
      <c r="F1093" s="1"/>
    </row>
    <row r="1094" spans="6:6" x14ac:dyDescent="0.3">
      <c r="F1094" s="1"/>
    </row>
    <row r="1095" spans="6:6" x14ac:dyDescent="0.3">
      <c r="F1095" s="1"/>
    </row>
    <row r="1096" spans="6:6" x14ac:dyDescent="0.3">
      <c r="F1096" s="1"/>
    </row>
    <row r="1097" spans="6:6" x14ac:dyDescent="0.3">
      <c r="F1097" s="1"/>
    </row>
    <row r="1098" spans="6:6" x14ac:dyDescent="0.3">
      <c r="F1098" s="1"/>
    </row>
    <row r="1099" spans="6:6" x14ac:dyDescent="0.3">
      <c r="F1099" s="1"/>
    </row>
    <row r="1100" spans="6:6" x14ac:dyDescent="0.3">
      <c r="F1100" s="1"/>
    </row>
    <row r="1101" spans="6:6" x14ac:dyDescent="0.3">
      <c r="F1101" s="1"/>
    </row>
    <row r="1102" spans="6:6" x14ac:dyDescent="0.3">
      <c r="F1102" s="1"/>
    </row>
    <row r="1103" spans="6:6" x14ac:dyDescent="0.3">
      <c r="F1103" s="1"/>
    </row>
    <row r="1104" spans="6:6" x14ac:dyDescent="0.3">
      <c r="F1104" s="1"/>
    </row>
    <row r="1105" spans="6:6" x14ac:dyDescent="0.3">
      <c r="F1105" s="1"/>
    </row>
    <row r="1106" spans="6:6" x14ac:dyDescent="0.3">
      <c r="F1106" s="1"/>
    </row>
    <row r="1107" spans="6:6" x14ac:dyDescent="0.3">
      <c r="F1107" s="1"/>
    </row>
    <row r="1108" spans="6:6" x14ac:dyDescent="0.3">
      <c r="F1108" s="1"/>
    </row>
    <row r="1109" spans="6:6" x14ac:dyDescent="0.3">
      <c r="F1109" s="1"/>
    </row>
    <row r="1110" spans="6:6" x14ac:dyDescent="0.3">
      <c r="F1110" s="1"/>
    </row>
    <row r="1111" spans="6:6" x14ac:dyDescent="0.3">
      <c r="F1111" s="1"/>
    </row>
    <row r="1112" spans="6:6" x14ac:dyDescent="0.3">
      <c r="F1112" s="1"/>
    </row>
    <row r="1113" spans="6:6" x14ac:dyDescent="0.3">
      <c r="F1113" s="1"/>
    </row>
    <row r="1114" spans="6:6" x14ac:dyDescent="0.3">
      <c r="F1114" s="1"/>
    </row>
    <row r="1115" spans="6:6" x14ac:dyDescent="0.3">
      <c r="F1115" s="1"/>
    </row>
    <row r="1116" spans="6:6" x14ac:dyDescent="0.3">
      <c r="F1116" s="1"/>
    </row>
    <row r="1117" spans="6:6" x14ac:dyDescent="0.3">
      <c r="F1117" s="1"/>
    </row>
    <row r="1118" spans="6:6" x14ac:dyDescent="0.3">
      <c r="F1118" s="1"/>
    </row>
    <row r="1119" spans="6:6" x14ac:dyDescent="0.3">
      <c r="F1119" s="1"/>
    </row>
    <row r="1120" spans="6:6" x14ac:dyDescent="0.3">
      <c r="F1120" s="1"/>
    </row>
    <row r="1121" spans="6:6" x14ac:dyDescent="0.3">
      <c r="F1121" s="1"/>
    </row>
    <row r="1122" spans="6:6" x14ac:dyDescent="0.3">
      <c r="F1122" s="1"/>
    </row>
    <row r="1123" spans="6:6" x14ac:dyDescent="0.3">
      <c r="F1123" s="1"/>
    </row>
    <row r="1124" spans="6:6" x14ac:dyDescent="0.3">
      <c r="F1124" s="1"/>
    </row>
    <row r="1125" spans="6:6" x14ac:dyDescent="0.3">
      <c r="F1125" s="1"/>
    </row>
    <row r="1126" spans="6:6" x14ac:dyDescent="0.3">
      <c r="F1126" s="1"/>
    </row>
    <row r="1127" spans="6:6" x14ac:dyDescent="0.3">
      <c r="F1127" s="1"/>
    </row>
    <row r="1128" spans="6:6" x14ac:dyDescent="0.3">
      <c r="F1128" s="1"/>
    </row>
    <row r="1129" spans="6:6" x14ac:dyDescent="0.3">
      <c r="F1129" s="1"/>
    </row>
    <row r="1130" spans="6:6" x14ac:dyDescent="0.3">
      <c r="F1130" s="1"/>
    </row>
    <row r="1131" spans="6:6" x14ac:dyDescent="0.3">
      <c r="F1131" s="1"/>
    </row>
    <row r="1132" spans="6:6" x14ac:dyDescent="0.3">
      <c r="F1132" s="1"/>
    </row>
    <row r="1133" spans="6:6" x14ac:dyDescent="0.3">
      <c r="F1133" s="1"/>
    </row>
    <row r="1134" spans="6:6" x14ac:dyDescent="0.3">
      <c r="F1134" s="1"/>
    </row>
    <row r="1135" spans="6:6" x14ac:dyDescent="0.3">
      <c r="F1135" s="1"/>
    </row>
    <row r="1136" spans="6:6" x14ac:dyDescent="0.3">
      <c r="F1136" s="1"/>
    </row>
    <row r="1137" spans="6:6" x14ac:dyDescent="0.3">
      <c r="F1137" s="1"/>
    </row>
    <row r="1138" spans="6:6" x14ac:dyDescent="0.3">
      <c r="F1138" s="1"/>
    </row>
    <row r="1139" spans="6:6" x14ac:dyDescent="0.3">
      <c r="F1139" s="1"/>
    </row>
    <row r="1140" spans="6:6" x14ac:dyDescent="0.3">
      <c r="F1140" s="1"/>
    </row>
    <row r="1141" spans="6:6" x14ac:dyDescent="0.3">
      <c r="F1141" s="1"/>
    </row>
    <row r="1142" spans="6:6" x14ac:dyDescent="0.3">
      <c r="F1142" s="1"/>
    </row>
    <row r="1143" spans="6:6" x14ac:dyDescent="0.3">
      <c r="F1143" s="1"/>
    </row>
    <row r="1144" spans="6:6" x14ac:dyDescent="0.3">
      <c r="F1144" s="1"/>
    </row>
    <row r="1145" spans="6:6" x14ac:dyDescent="0.3">
      <c r="F1145" s="1"/>
    </row>
    <row r="1146" spans="6:6" x14ac:dyDescent="0.3">
      <c r="F1146" s="1"/>
    </row>
    <row r="1147" spans="6:6" x14ac:dyDescent="0.3">
      <c r="F1147" s="1"/>
    </row>
    <row r="1148" spans="6:6" x14ac:dyDescent="0.3">
      <c r="F1148" s="1"/>
    </row>
    <row r="1149" spans="6:6" x14ac:dyDescent="0.3">
      <c r="F1149" s="1"/>
    </row>
    <row r="1150" spans="6:6" x14ac:dyDescent="0.3">
      <c r="F1150" s="1"/>
    </row>
    <row r="1151" spans="6:6" x14ac:dyDescent="0.3">
      <c r="F1151" s="1"/>
    </row>
    <row r="1152" spans="6:6" x14ac:dyDescent="0.3">
      <c r="F1152" s="1"/>
    </row>
    <row r="1153" spans="6:6" x14ac:dyDescent="0.3">
      <c r="F1153" s="1"/>
    </row>
    <row r="1154" spans="6:6" x14ac:dyDescent="0.3">
      <c r="F1154" s="1"/>
    </row>
    <row r="1155" spans="6:6" x14ac:dyDescent="0.3">
      <c r="F1155" s="1"/>
    </row>
    <row r="1156" spans="6:6" x14ac:dyDescent="0.3">
      <c r="F1156" s="1"/>
    </row>
    <row r="1157" spans="6:6" x14ac:dyDescent="0.3">
      <c r="F1157" s="1"/>
    </row>
    <row r="1158" spans="6:6" x14ac:dyDescent="0.3">
      <c r="F1158" s="1"/>
    </row>
    <row r="1159" spans="6:6" x14ac:dyDescent="0.3">
      <c r="F1159" s="1"/>
    </row>
    <row r="1160" spans="6:6" x14ac:dyDescent="0.3">
      <c r="F1160" s="1"/>
    </row>
    <row r="1161" spans="6:6" x14ac:dyDescent="0.3">
      <c r="F1161" s="1"/>
    </row>
    <row r="1162" spans="6:6" x14ac:dyDescent="0.3">
      <c r="F1162" s="1"/>
    </row>
    <row r="1163" spans="6:6" x14ac:dyDescent="0.3">
      <c r="F1163" s="1"/>
    </row>
    <row r="1164" spans="6:6" x14ac:dyDescent="0.3">
      <c r="F1164" s="1"/>
    </row>
    <row r="1165" spans="6:6" x14ac:dyDescent="0.3">
      <c r="F1165" s="1"/>
    </row>
    <row r="1166" spans="6:6" x14ac:dyDescent="0.3">
      <c r="F1166" s="1"/>
    </row>
    <row r="1167" spans="6:6" x14ac:dyDescent="0.3">
      <c r="F1167" s="1"/>
    </row>
    <row r="1168" spans="6:6" x14ac:dyDescent="0.3">
      <c r="F1168" s="1"/>
    </row>
    <row r="1169" spans="6:6" x14ac:dyDescent="0.3">
      <c r="F1169" s="1"/>
    </row>
    <row r="1170" spans="6:6" x14ac:dyDescent="0.3">
      <c r="F1170" s="1"/>
    </row>
    <row r="1171" spans="6:6" x14ac:dyDescent="0.3">
      <c r="F1171" s="1"/>
    </row>
    <row r="1172" spans="6:6" x14ac:dyDescent="0.3">
      <c r="F1172" s="1"/>
    </row>
    <row r="1173" spans="6:6" x14ac:dyDescent="0.3">
      <c r="F1173" s="1"/>
    </row>
    <row r="1174" spans="6:6" x14ac:dyDescent="0.3">
      <c r="F1174" s="1"/>
    </row>
    <row r="1175" spans="6:6" x14ac:dyDescent="0.3">
      <c r="F1175" s="1"/>
    </row>
    <row r="1176" spans="6:6" x14ac:dyDescent="0.3">
      <c r="F1176" s="1"/>
    </row>
    <row r="1177" spans="6:6" x14ac:dyDescent="0.3">
      <c r="F1177" s="1"/>
    </row>
    <row r="1178" spans="6:6" x14ac:dyDescent="0.3">
      <c r="F1178" s="1"/>
    </row>
    <row r="1179" spans="6:6" x14ac:dyDescent="0.3">
      <c r="F1179" s="1"/>
    </row>
    <row r="1180" spans="6:6" x14ac:dyDescent="0.3">
      <c r="F1180" s="1"/>
    </row>
    <row r="1181" spans="6:6" x14ac:dyDescent="0.3">
      <c r="F1181" s="1"/>
    </row>
    <row r="1182" spans="6:6" x14ac:dyDescent="0.3">
      <c r="F1182" s="1"/>
    </row>
    <row r="1183" spans="6:6" x14ac:dyDescent="0.3">
      <c r="F1183" s="1"/>
    </row>
    <row r="1184" spans="6:6" x14ac:dyDescent="0.3">
      <c r="F1184" s="1"/>
    </row>
    <row r="1185" spans="6:6" x14ac:dyDescent="0.3">
      <c r="F1185" s="1"/>
    </row>
    <row r="1186" spans="6:6" x14ac:dyDescent="0.3">
      <c r="F1186" s="1"/>
    </row>
    <row r="1187" spans="6:6" x14ac:dyDescent="0.3">
      <c r="F1187" s="1"/>
    </row>
    <row r="1188" spans="6:6" x14ac:dyDescent="0.3">
      <c r="F1188" s="1"/>
    </row>
    <row r="1189" spans="6:6" x14ac:dyDescent="0.3">
      <c r="F1189" s="1"/>
    </row>
    <row r="1190" spans="6:6" x14ac:dyDescent="0.3">
      <c r="F1190" s="1"/>
    </row>
    <row r="1191" spans="6:6" x14ac:dyDescent="0.3">
      <c r="F1191" s="1"/>
    </row>
    <row r="1192" spans="6:6" x14ac:dyDescent="0.3">
      <c r="F1192" s="1"/>
    </row>
    <row r="1193" spans="6:6" x14ac:dyDescent="0.3">
      <c r="F1193" s="1"/>
    </row>
    <row r="1194" spans="6:6" x14ac:dyDescent="0.3">
      <c r="F1194" s="1"/>
    </row>
    <row r="1195" spans="6:6" x14ac:dyDescent="0.3">
      <c r="F1195" s="1"/>
    </row>
    <row r="1196" spans="6:6" x14ac:dyDescent="0.3">
      <c r="F1196" s="1"/>
    </row>
    <row r="1197" spans="6:6" x14ac:dyDescent="0.3">
      <c r="F1197" s="1"/>
    </row>
    <row r="1198" spans="6:6" x14ac:dyDescent="0.3">
      <c r="F1198" s="1"/>
    </row>
    <row r="1199" spans="6:6" x14ac:dyDescent="0.3">
      <c r="F1199" s="1"/>
    </row>
    <row r="1200" spans="6:6" x14ac:dyDescent="0.3">
      <c r="F1200" s="1"/>
    </row>
    <row r="1201" spans="6:6" x14ac:dyDescent="0.3">
      <c r="F1201" s="1"/>
    </row>
    <row r="1202" spans="6:6" x14ac:dyDescent="0.3">
      <c r="F1202" s="1"/>
    </row>
    <row r="1203" spans="6:6" x14ac:dyDescent="0.3">
      <c r="F1203" s="1"/>
    </row>
    <row r="1204" spans="6:6" x14ac:dyDescent="0.3">
      <c r="F1204" s="1"/>
    </row>
    <row r="1205" spans="6:6" x14ac:dyDescent="0.3">
      <c r="F1205" s="1"/>
    </row>
    <row r="1206" spans="6:6" x14ac:dyDescent="0.3">
      <c r="F1206" s="1"/>
    </row>
    <row r="1207" spans="6:6" x14ac:dyDescent="0.3">
      <c r="F1207" s="1"/>
    </row>
    <row r="1208" spans="6:6" x14ac:dyDescent="0.3">
      <c r="F1208" s="1"/>
    </row>
    <row r="1209" spans="6:6" x14ac:dyDescent="0.3">
      <c r="F1209" s="1"/>
    </row>
    <row r="1210" spans="6:6" x14ac:dyDescent="0.3">
      <c r="F1210" s="1"/>
    </row>
    <row r="1211" spans="6:6" x14ac:dyDescent="0.3">
      <c r="F1211" s="1"/>
    </row>
    <row r="1212" spans="6:6" x14ac:dyDescent="0.3">
      <c r="F1212" s="1"/>
    </row>
    <row r="1213" spans="6:6" x14ac:dyDescent="0.3">
      <c r="F1213" s="1"/>
    </row>
    <row r="1214" spans="6:6" x14ac:dyDescent="0.3">
      <c r="F1214" s="1"/>
    </row>
    <row r="1215" spans="6:6" x14ac:dyDescent="0.3">
      <c r="F1215" s="1"/>
    </row>
    <row r="1216" spans="6:6" x14ac:dyDescent="0.3">
      <c r="F1216" s="1"/>
    </row>
    <row r="1217" spans="6:6" x14ac:dyDescent="0.3">
      <c r="F1217" s="1"/>
    </row>
    <row r="1218" spans="6:6" x14ac:dyDescent="0.3">
      <c r="F1218" s="1"/>
    </row>
    <row r="1219" spans="6:6" x14ac:dyDescent="0.3">
      <c r="F1219" s="1"/>
    </row>
    <row r="1220" spans="6:6" x14ac:dyDescent="0.3">
      <c r="F1220" s="1"/>
    </row>
    <row r="1221" spans="6:6" x14ac:dyDescent="0.3">
      <c r="F1221" s="1"/>
    </row>
    <row r="1222" spans="6:6" x14ac:dyDescent="0.3">
      <c r="F1222" s="1"/>
    </row>
    <row r="1223" spans="6:6" x14ac:dyDescent="0.3">
      <c r="F1223" s="1"/>
    </row>
    <row r="1224" spans="6:6" x14ac:dyDescent="0.3">
      <c r="F1224" s="1"/>
    </row>
    <row r="1225" spans="6:6" x14ac:dyDescent="0.3">
      <c r="F1225" s="1"/>
    </row>
    <row r="1226" spans="6:6" x14ac:dyDescent="0.3">
      <c r="F1226" s="1"/>
    </row>
    <row r="1227" spans="6:6" x14ac:dyDescent="0.3">
      <c r="F1227" s="1"/>
    </row>
    <row r="1228" spans="6:6" x14ac:dyDescent="0.3">
      <c r="F1228" s="1"/>
    </row>
    <row r="1229" spans="6:6" x14ac:dyDescent="0.3">
      <c r="F1229" s="1"/>
    </row>
    <row r="1230" spans="6:6" x14ac:dyDescent="0.3">
      <c r="F1230" s="1"/>
    </row>
    <row r="1231" spans="6:6" x14ac:dyDescent="0.3">
      <c r="F1231" s="1"/>
    </row>
    <row r="1232" spans="6:6" x14ac:dyDescent="0.3">
      <c r="F1232" s="1"/>
    </row>
    <row r="1233" spans="6:6" x14ac:dyDescent="0.3">
      <c r="F1233" s="1"/>
    </row>
    <row r="1234" spans="6:6" x14ac:dyDescent="0.3">
      <c r="F1234" s="1"/>
    </row>
    <row r="1235" spans="6:6" x14ac:dyDescent="0.3">
      <c r="F1235" s="1"/>
    </row>
    <row r="1236" spans="6:6" x14ac:dyDescent="0.3">
      <c r="F1236" s="1"/>
    </row>
    <row r="1237" spans="6:6" x14ac:dyDescent="0.3">
      <c r="F1237" s="1"/>
    </row>
    <row r="1238" spans="6:6" x14ac:dyDescent="0.3">
      <c r="F1238" s="1"/>
    </row>
    <row r="1239" spans="6:6" x14ac:dyDescent="0.3">
      <c r="F1239" s="1"/>
    </row>
    <row r="1240" spans="6:6" x14ac:dyDescent="0.3">
      <c r="F1240" s="1"/>
    </row>
    <row r="1241" spans="6:6" x14ac:dyDescent="0.3">
      <c r="F1241" s="1"/>
    </row>
    <row r="1242" spans="6:6" x14ac:dyDescent="0.3">
      <c r="F1242" s="1"/>
    </row>
    <row r="1243" spans="6:6" x14ac:dyDescent="0.3">
      <c r="F1243" s="1"/>
    </row>
    <row r="1244" spans="6:6" x14ac:dyDescent="0.3">
      <c r="F1244" s="1"/>
    </row>
    <row r="1245" spans="6:6" x14ac:dyDescent="0.3">
      <c r="F1245" s="1"/>
    </row>
    <row r="1246" spans="6:6" x14ac:dyDescent="0.3">
      <c r="F1246" s="1"/>
    </row>
    <row r="1247" spans="6:6" x14ac:dyDescent="0.3">
      <c r="F1247" s="1"/>
    </row>
    <row r="1248" spans="6:6" x14ac:dyDescent="0.3">
      <c r="F1248" s="1"/>
    </row>
    <row r="1249" spans="6:6" x14ac:dyDescent="0.3">
      <c r="F1249" s="1"/>
    </row>
    <row r="1250" spans="6:6" x14ac:dyDescent="0.3">
      <c r="F1250" s="1"/>
    </row>
    <row r="1251" spans="6:6" x14ac:dyDescent="0.3">
      <c r="F1251" s="1"/>
    </row>
    <row r="1252" spans="6:6" x14ac:dyDescent="0.3">
      <c r="F1252" s="1"/>
    </row>
    <row r="1253" spans="6:6" x14ac:dyDescent="0.3">
      <c r="F1253" s="1"/>
    </row>
    <row r="1254" spans="6:6" x14ac:dyDescent="0.3">
      <c r="F1254" s="1"/>
    </row>
    <row r="1255" spans="6:6" x14ac:dyDescent="0.3">
      <c r="F1255" s="1"/>
    </row>
    <row r="1256" spans="6:6" x14ac:dyDescent="0.3">
      <c r="F1256" s="1"/>
    </row>
    <row r="1257" spans="6:6" x14ac:dyDescent="0.3">
      <c r="F1257" s="1"/>
    </row>
    <row r="1258" spans="6:6" x14ac:dyDescent="0.3">
      <c r="F1258" s="1"/>
    </row>
    <row r="1259" spans="6:6" x14ac:dyDescent="0.3">
      <c r="F1259" s="1"/>
    </row>
    <row r="1260" spans="6:6" x14ac:dyDescent="0.3">
      <c r="F1260" s="1"/>
    </row>
    <row r="1261" spans="6:6" x14ac:dyDescent="0.3">
      <c r="F1261" s="1"/>
    </row>
    <row r="1262" spans="6:6" x14ac:dyDescent="0.3">
      <c r="F1262" s="1"/>
    </row>
    <row r="1263" spans="6:6" x14ac:dyDescent="0.3">
      <c r="F1263" s="1"/>
    </row>
    <row r="1264" spans="6:6" x14ac:dyDescent="0.3">
      <c r="F1264" s="1"/>
    </row>
    <row r="1265" spans="6:6" x14ac:dyDescent="0.3">
      <c r="F1265" s="1"/>
    </row>
    <row r="1266" spans="6:6" x14ac:dyDescent="0.3">
      <c r="F1266" s="1"/>
    </row>
    <row r="1267" spans="6:6" x14ac:dyDescent="0.3">
      <c r="F1267" s="1"/>
    </row>
    <row r="1268" spans="6:6" x14ac:dyDescent="0.3">
      <c r="F1268" s="1"/>
    </row>
    <row r="1269" spans="6:6" x14ac:dyDescent="0.3">
      <c r="F1269" s="1"/>
    </row>
    <row r="1270" spans="6:6" x14ac:dyDescent="0.3">
      <c r="F1270" s="1"/>
    </row>
    <row r="1271" spans="6:6" x14ac:dyDescent="0.3">
      <c r="F1271" s="1"/>
    </row>
    <row r="1272" spans="6:6" x14ac:dyDescent="0.3">
      <c r="F1272" s="1"/>
    </row>
    <row r="1273" spans="6:6" x14ac:dyDescent="0.3">
      <c r="F1273" s="1"/>
    </row>
    <row r="1274" spans="6:6" x14ac:dyDescent="0.3">
      <c r="F1274" s="1"/>
    </row>
    <row r="1275" spans="6:6" x14ac:dyDescent="0.3">
      <c r="F1275" s="1"/>
    </row>
    <row r="1276" spans="6:6" x14ac:dyDescent="0.3">
      <c r="F1276" s="1"/>
    </row>
    <row r="1277" spans="6:6" x14ac:dyDescent="0.3">
      <c r="F1277" s="1"/>
    </row>
    <row r="1278" spans="6:6" x14ac:dyDescent="0.3">
      <c r="F1278" s="1"/>
    </row>
    <row r="1279" spans="6:6" x14ac:dyDescent="0.3">
      <c r="F1279" s="1"/>
    </row>
    <row r="1280" spans="6:6" x14ac:dyDescent="0.3">
      <c r="F1280" s="1"/>
    </row>
    <row r="1281" spans="6:6" x14ac:dyDescent="0.3">
      <c r="F1281" s="1"/>
    </row>
    <row r="1282" spans="6:6" x14ac:dyDescent="0.3">
      <c r="F1282" s="1"/>
    </row>
    <row r="1283" spans="6:6" x14ac:dyDescent="0.3">
      <c r="F1283" s="1"/>
    </row>
    <row r="1284" spans="6:6" x14ac:dyDescent="0.3">
      <c r="F1284" s="1"/>
    </row>
    <row r="1285" spans="6:6" x14ac:dyDescent="0.3">
      <c r="F1285" s="1"/>
    </row>
    <row r="1286" spans="6:6" x14ac:dyDescent="0.3">
      <c r="F1286" s="1"/>
    </row>
    <row r="1287" spans="6:6" x14ac:dyDescent="0.3">
      <c r="F1287" s="1"/>
    </row>
    <row r="1288" spans="6:6" x14ac:dyDescent="0.3">
      <c r="F1288" s="1"/>
    </row>
    <row r="1289" spans="6:6" x14ac:dyDescent="0.3">
      <c r="F1289" s="1"/>
    </row>
    <row r="1290" spans="6:6" x14ac:dyDescent="0.3">
      <c r="F1290" s="1"/>
    </row>
    <row r="1291" spans="6:6" x14ac:dyDescent="0.3">
      <c r="F1291" s="1"/>
    </row>
    <row r="1292" spans="6:6" x14ac:dyDescent="0.3">
      <c r="F1292" s="1"/>
    </row>
    <row r="1293" spans="6:6" x14ac:dyDescent="0.3">
      <c r="F1293" s="1"/>
    </row>
    <row r="1294" spans="6:6" x14ac:dyDescent="0.3">
      <c r="F1294" s="1"/>
    </row>
    <row r="1295" spans="6:6" x14ac:dyDescent="0.3">
      <c r="F1295" s="1"/>
    </row>
    <row r="1296" spans="6:6" x14ac:dyDescent="0.3">
      <c r="F1296" s="1"/>
    </row>
    <row r="1297" spans="6:6" x14ac:dyDescent="0.3">
      <c r="F1297" s="1"/>
    </row>
    <row r="1298" spans="6:6" x14ac:dyDescent="0.3">
      <c r="F1298" s="1"/>
    </row>
    <row r="1299" spans="6:6" x14ac:dyDescent="0.3">
      <c r="F1299" s="1"/>
    </row>
    <row r="1300" spans="6:6" x14ac:dyDescent="0.3">
      <c r="F1300" s="1"/>
    </row>
    <row r="1301" spans="6:6" x14ac:dyDescent="0.3">
      <c r="F1301" s="1"/>
    </row>
    <row r="1302" spans="6:6" x14ac:dyDescent="0.3">
      <c r="F1302" s="1"/>
    </row>
    <row r="1303" spans="6:6" x14ac:dyDescent="0.3">
      <c r="F1303" s="1"/>
    </row>
    <row r="1304" spans="6:6" x14ac:dyDescent="0.3">
      <c r="F1304" s="1"/>
    </row>
    <row r="1305" spans="6:6" x14ac:dyDescent="0.3">
      <c r="F1305" s="1"/>
    </row>
    <row r="1306" spans="6:6" x14ac:dyDescent="0.3">
      <c r="F1306" s="1"/>
    </row>
    <row r="1307" spans="6:6" x14ac:dyDescent="0.3">
      <c r="F1307" s="1"/>
    </row>
    <row r="1308" spans="6:6" x14ac:dyDescent="0.3">
      <c r="F1308" s="1"/>
    </row>
    <row r="1309" spans="6:6" x14ac:dyDescent="0.3">
      <c r="F1309" s="1"/>
    </row>
    <row r="1310" spans="6:6" x14ac:dyDescent="0.3">
      <c r="F1310" s="1"/>
    </row>
    <row r="1311" spans="6:6" x14ac:dyDescent="0.3">
      <c r="F1311" s="1"/>
    </row>
    <row r="1312" spans="6:6" x14ac:dyDescent="0.3">
      <c r="F1312" s="1"/>
    </row>
    <row r="1313" spans="6:6" x14ac:dyDescent="0.3">
      <c r="F1313" s="1"/>
    </row>
    <row r="1314" spans="6:6" x14ac:dyDescent="0.3">
      <c r="F1314" s="1"/>
    </row>
    <row r="1315" spans="6:6" x14ac:dyDescent="0.3">
      <c r="F1315" s="1"/>
    </row>
    <row r="1316" spans="6:6" x14ac:dyDescent="0.3">
      <c r="F1316" s="1"/>
    </row>
    <row r="1317" spans="6:6" x14ac:dyDescent="0.3">
      <c r="F1317" s="1"/>
    </row>
    <row r="1318" spans="6:6" x14ac:dyDescent="0.3">
      <c r="F1318" s="1"/>
    </row>
    <row r="1319" spans="6:6" x14ac:dyDescent="0.3">
      <c r="F1319" s="1"/>
    </row>
    <row r="1320" spans="6:6" x14ac:dyDescent="0.3">
      <c r="F1320" s="1"/>
    </row>
    <row r="1321" spans="6:6" x14ac:dyDescent="0.3">
      <c r="F1321" s="1"/>
    </row>
    <row r="1322" spans="6:6" x14ac:dyDescent="0.3">
      <c r="F1322" s="1"/>
    </row>
    <row r="1323" spans="6:6" x14ac:dyDescent="0.3">
      <c r="F1323" s="1"/>
    </row>
    <row r="1324" spans="6:6" x14ac:dyDescent="0.3">
      <c r="F1324" s="1"/>
    </row>
    <row r="1325" spans="6:6" x14ac:dyDescent="0.3">
      <c r="F1325" s="1"/>
    </row>
    <row r="1326" spans="6:6" x14ac:dyDescent="0.3">
      <c r="F1326" s="1"/>
    </row>
    <row r="1327" spans="6:6" x14ac:dyDescent="0.3">
      <c r="F1327" s="1"/>
    </row>
    <row r="1328" spans="6:6" x14ac:dyDescent="0.3">
      <c r="F1328" s="1"/>
    </row>
    <row r="1329" spans="6:6" x14ac:dyDescent="0.3">
      <c r="F1329" s="1"/>
    </row>
    <row r="1330" spans="6:6" x14ac:dyDescent="0.3">
      <c r="F1330" s="1"/>
    </row>
    <row r="1331" spans="6:6" x14ac:dyDescent="0.3">
      <c r="F1331" s="1"/>
    </row>
    <row r="1332" spans="6:6" x14ac:dyDescent="0.3">
      <c r="F1332" s="1"/>
    </row>
    <row r="1333" spans="6:6" x14ac:dyDescent="0.3">
      <c r="F1333" s="1"/>
    </row>
    <row r="1334" spans="6:6" x14ac:dyDescent="0.3">
      <c r="F1334" s="1"/>
    </row>
    <row r="1335" spans="6:6" x14ac:dyDescent="0.3">
      <c r="F1335" s="1"/>
    </row>
    <row r="1336" spans="6:6" x14ac:dyDescent="0.3">
      <c r="F1336" s="1"/>
    </row>
    <row r="1337" spans="6:6" x14ac:dyDescent="0.3">
      <c r="F1337" s="1"/>
    </row>
    <row r="1338" spans="6:6" x14ac:dyDescent="0.3">
      <c r="F1338" s="1"/>
    </row>
    <row r="1339" spans="6:6" x14ac:dyDescent="0.3">
      <c r="F1339" s="1"/>
    </row>
    <row r="1340" spans="6:6" x14ac:dyDescent="0.3">
      <c r="F1340" s="1"/>
    </row>
    <row r="1341" spans="6:6" x14ac:dyDescent="0.3">
      <c r="F1341" s="1"/>
    </row>
    <row r="1342" spans="6:6" x14ac:dyDescent="0.3">
      <c r="F1342" s="1"/>
    </row>
    <row r="1343" spans="6:6" x14ac:dyDescent="0.3">
      <c r="F1343" s="1"/>
    </row>
    <row r="1344" spans="6:6" x14ac:dyDescent="0.3">
      <c r="F1344" s="1"/>
    </row>
    <row r="1345" spans="6:6" x14ac:dyDescent="0.3">
      <c r="F1345" s="1"/>
    </row>
    <row r="1346" spans="6:6" x14ac:dyDescent="0.3">
      <c r="F1346" s="1"/>
    </row>
    <row r="1347" spans="6:6" x14ac:dyDescent="0.3">
      <c r="F1347" s="1"/>
    </row>
    <row r="1348" spans="6:6" x14ac:dyDescent="0.3">
      <c r="F1348" s="1"/>
    </row>
    <row r="1349" spans="6:6" x14ac:dyDescent="0.3">
      <c r="F1349" s="1"/>
    </row>
    <row r="1350" spans="6:6" x14ac:dyDescent="0.3">
      <c r="F1350" s="1"/>
    </row>
    <row r="1351" spans="6:6" x14ac:dyDescent="0.3">
      <c r="F1351" s="1"/>
    </row>
    <row r="1352" spans="6:6" x14ac:dyDescent="0.3">
      <c r="F1352" s="1"/>
    </row>
    <row r="1353" spans="6:6" x14ac:dyDescent="0.3">
      <c r="F1353" s="1"/>
    </row>
    <row r="1354" spans="6:6" x14ac:dyDescent="0.3">
      <c r="F1354" s="1"/>
    </row>
    <row r="1355" spans="6:6" x14ac:dyDescent="0.3">
      <c r="F1355" s="1"/>
    </row>
    <row r="1356" spans="6:6" x14ac:dyDescent="0.3">
      <c r="F1356" s="1"/>
    </row>
    <row r="1357" spans="6:6" x14ac:dyDescent="0.3">
      <c r="F1357" s="1"/>
    </row>
    <row r="1358" spans="6:6" x14ac:dyDescent="0.3">
      <c r="F1358" s="1"/>
    </row>
    <row r="1359" spans="6:6" x14ac:dyDescent="0.3">
      <c r="F1359" s="1"/>
    </row>
    <row r="1360" spans="6:6" x14ac:dyDescent="0.3">
      <c r="F1360" s="1"/>
    </row>
    <row r="1361" spans="6:6" x14ac:dyDescent="0.3">
      <c r="F1361" s="1"/>
    </row>
    <row r="1362" spans="6:6" x14ac:dyDescent="0.3">
      <c r="F1362" s="1"/>
    </row>
    <row r="1363" spans="6:6" x14ac:dyDescent="0.3">
      <c r="F1363" s="1"/>
    </row>
    <row r="1364" spans="6:6" x14ac:dyDescent="0.3">
      <c r="F1364" s="1"/>
    </row>
    <row r="1365" spans="6:6" x14ac:dyDescent="0.3">
      <c r="F1365" s="1"/>
    </row>
    <row r="1366" spans="6:6" x14ac:dyDescent="0.3">
      <c r="F1366" s="1"/>
    </row>
    <row r="1367" spans="6:6" x14ac:dyDescent="0.3">
      <c r="F1367" s="1"/>
    </row>
    <row r="1368" spans="6:6" x14ac:dyDescent="0.3">
      <c r="F1368" s="1"/>
    </row>
    <row r="1369" spans="6:6" x14ac:dyDescent="0.3">
      <c r="F1369" s="1"/>
    </row>
    <row r="1370" spans="6:6" x14ac:dyDescent="0.3">
      <c r="F1370" s="1"/>
    </row>
    <row r="1371" spans="6:6" x14ac:dyDescent="0.3">
      <c r="F1371" s="1"/>
    </row>
    <row r="1372" spans="6:6" x14ac:dyDescent="0.3">
      <c r="F1372" s="1"/>
    </row>
    <row r="1373" spans="6:6" x14ac:dyDescent="0.3">
      <c r="F1373" s="1"/>
    </row>
    <row r="1374" spans="6:6" x14ac:dyDescent="0.3">
      <c r="F1374" s="1"/>
    </row>
    <row r="1375" spans="6:6" x14ac:dyDescent="0.3">
      <c r="F1375" s="1"/>
    </row>
    <row r="1376" spans="6:6" x14ac:dyDescent="0.3">
      <c r="F1376" s="1"/>
    </row>
    <row r="1377" spans="6:6" x14ac:dyDescent="0.3">
      <c r="F1377" s="1"/>
    </row>
    <row r="1378" spans="6:6" x14ac:dyDescent="0.3">
      <c r="F1378" s="1"/>
    </row>
    <row r="1379" spans="6:6" x14ac:dyDescent="0.3">
      <c r="F1379" s="1"/>
    </row>
    <row r="1380" spans="6:6" x14ac:dyDescent="0.3">
      <c r="F1380" s="1"/>
    </row>
    <row r="1381" spans="6:6" x14ac:dyDescent="0.3">
      <c r="F1381" s="1"/>
    </row>
    <row r="1382" spans="6:6" x14ac:dyDescent="0.3">
      <c r="F1382" s="1"/>
    </row>
    <row r="1383" spans="6:6" x14ac:dyDescent="0.3">
      <c r="F1383" s="1"/>
    </row>
    <row r="1384" spans="6:6" x14ac:dyDescent="0.3">
      <c r="F1384" s="1"/>
    </row>
    <row r="1385" spans="6:6" x14ac:dyDescent="0.3">
      <c r="F1385" s="1"/>
    </row>
    <row r="1386" spans="6:6" x14ac:dyDescent="0.3">
      <c r="F1386" s="1"/>
    </row>
    <row r="1387" spans="6:6" x14ac:dyDescent="0.3">
      <c r="F1387" s="1"/>
    </row>
    <row r="1388" spans="6:6" x14ac:dyDescent="0.3">
      <c r="F1388" s="1"/>
    </row>
    <row r="1389" spans="6:6" x14ac:dyDescent="0.3">
      <c r="F1389" s="1"/>
    </row>
    <row r="1390" spans="6:6" x14ac:dyDescent="0.3">
      <c r="F1390" s="1"/>
    </row>
    <row r="1391" spans="6:6" x14ac:dyDescent="0.3">
      <c r="F1391" s="1"/>
    </row>
    <row r="1392" spans="6:6" x14ac:dyDescent="0.3">
      <c r="F1392" s="1"/>
    </row>
    <row r="1393" spans="6:6" x14ac:dyDescent="0.3">
      <c r="F1393" s="1"/>
    </row>
    <row r="1394" spans="6:6" x14ac:dyDescent="0.3">
      <c r="F1394" s="1"/>
    </row>
    <row r="1395" spans="6:6" x14ac:dyDescent="0.3">
      <c r="F1395" s="1"/>
    </row>
    <row r="1396" spans="6:6" x14ac:dyDescent="0.3">
      <c r="F1396" s="1"/>
    </row>
    <row r="1397" spans="6:6" x14ac:dyDescent="0.3">
      <c r="F1397" s="1"/>
    </row>
    <row r="1398" spans="6:6" x14ac:dyDescent="0.3">
      <c r="F1398" s="1"/>
    </row>
    <row r="1399" spans="6:6" x14ac:dyDescent="0.3">
      <c r="F1399" s="1"/>
    </row>
    <row r="1400" spans="6:6" x14ac:dyDescent="0.3">
      <c r="F1400" s="1"/>
    </row>
    <row r="1401" spans="6:6" x14ac:dyDescent="0.3">
      <c r="F1401" s="1"/>
    </row>
    <row r="1402" spans="6:6" x14ac:dyDescent="0.3">
      <c r="F1402" s="1"/>
    </row>
    <row r="1403" spans="6:6" x14ac:dyDescent="0.3">
      <c r="F1403" s="1"/>
    </row>
    <row r="1404" spans="6:6" x14ac:dyDescent="0.3">
      <c r="F1404" s="1"/>
    </row>
    <row r="1405" spans="6:6" x14ac:dyDescent="0.3">
      <c r="F1405" s="1"/>
    </row>
    <row r="1406" spans="6:6" x14ac:dyDescent="0.3">
      <c r="F1406" s="1"/>
    </row>
    <row r="1407" spans="6:6" x14ac:dyDescent="0.3">
      <c r="F1407" s="1"/>
    </row>
    <row r="1408" spans="6:6" x14ac:dyDescent="0.3">
      <c r="F1408" s="1"/>
    </row>
    <row r="1409" spans="6:6" x14ac:dyDescent="0.3">
      <c r="F1409" s="1"/>
    </row>
    <row r="1410" spans="6:6" x14ac:dyDescent="0.3">
      <c r="F1410" s="1"/>
    </row>
    <row r="1411" spans="6:6" x14ac:dyDescent="0.3">
      <c r="F1411" s="1"/>
    </row>
    <row r="1412" spans="6:6" x14ac:dyDescent="0.3">
      <c r="F1412" s="1"/>
    </row>
    <row r="1413" spans="6:6" x14ac:dyDescent="0.3">
      <c r="F1413" s="1"/>
    </row>
    <row r="1414" spans="6:6" x14ac:dyDescent="0.3">
      <c r="F1414" s="1"/>
    </row>
    <row r="1415" spans="6:6" x14ac:dyDescent="0.3">
      <c r="F1415" s="1"/>
    </row>
    <row r="1416" spans="6:6" x14ac:dyDescent="0.3">
      <c r="F1416" s="1"/>
    </row>
    <row r="1417" spans="6:6" x14ac:dyDescent="0.3">
      <c r="F1417" s="1"/>
    </row>
    <row r="1418" spans="6:6" x14ac:dyDescent="0.3">
      <c r="F1418" s="1"/>
    </row>
    <row r="1419" spans="6:6" x14ac:dyDescent="0.3">
      <c r="F1419" s="1"/>
    </row>
    <row r="1420" spans="6:6" x14ac:dyDescent="0.3">
      <c r="F1420" s="1"/>
    </row>
    <row r="1421" spans="6:6" x14ac:dyDescent="0.3">
      <c r="F1421" s="1"/>
    </row>
    <row r="1422" spans="6:6" x14ac:dyDescent="0.3">
      <c r="F1422" s="1"/>
    </row>
    <row r="1423" spans="6:6" x14ac:dyDescent="0.3">
      <c r="F1423" s="1"/>
    </row>
    <row r="1424" spans="6:6" x14ac:dyDescent="0.3">
      <c r="F1424" s="1"/>
    </row>
    <row r="1425" spans="6:6" x14ac:dyDescent="0.3">
      <c r="F1425" s="1"/>
    </row>
    <row r="1426" spans="6:6" x14ac:dyDescent="0.3">
      <c r="F1426" s="1"/>
    </row>
    <row r="1427" spans="6:6" x14ac:dyDescent="0.3">
      <c r="F1427" s="1"/>
    </row>
    <row r="1428" spans="6:6" x14ac:dyDescent="0.3">
      <c r="F1428" s="1"/>
    </row>
    <row r="1429" spans="6:6" x14ac:dyDescent="0.3">
      <c r="F1429" s="1"/>
    </row>
    <row r="1430" spans="6:6" x14ac:dyDescent="0.3">
      <c r="F1430" s="1"/>
    </row>
    <row r="1431" spans="6:6" x14ac:dyDescent="0.3">
      <c r="F1431" s="1"/>
    </row>
    <row r="1432" spans="6:6" x14ac:dyDescent="0.3">
      <c r="F1432" s="1"/>
    </row>
    <row r="1433" spans="6:6" x14ac:dyDescent="0.3">
      <c r="F1433" s="1"/>
    </row>
    <row r="1434" spans="6:6" x14ac:dyDescent="0.3">
      <c r="F1434" s="1"/>
    </row>
    <row r="1435" spans="6:6" x14ac:dyDescent="0.3">
      <c r="F1435" s="1"/>
    </row>
    <row r="1436" spans="6:6" x14ac:dyDescent="0.3">
      <c r="F1436" s="1"/>
    </row>
    <row r="1437" spans="6:6" x14ac:dyDescent="0.3">
      <c r="F1437" s="1"/>
    </row>
    <row r="1438" spans="6:6" x14ac:dyDescent="0.3">
      <c r="F1438" s="1"/>
    </row>
    <row r="1439" spans="6:6" x14ac:dyDescent="0.3">
      <c r="F1439" s="1"/>
    </row>
    <row r="1440" spans="6:6" x14ac:dyDescent="0.3">
      <c r="F1440" s="1"/>
    </row>
    <row r="1441" spans="6:6" x14ac:dyDescent="0.3">
      <c r="F1441" s="1"/>
    </row>
    <row r="1442" spans="6:6" x14ac:dyDescent="0.3">
      <c r="F1442" s="1"/>
    </row>
    <row r="1443" spans="6:6" x14ac:dyDescent="0.3">
      <c r="F1443" s="1"/>
    </row>
    <row r="1444" spans="6:6" x14ac:dyDescent="0.3">
      <c r="F1444" s="1"/>
    </row>
    <row r="1445" spans="6:6" x14ac:dyDescent="0.3">
      <c r="F1445" s="1"/>
    </row>
    <row r="1446" spans="6:6" x14ac:dyDescent="0.3">
      <c r="F1446" s="1"/>
    </row>
    <row r="1447" spans="6:6" x14ac:dyDescent="0.3">
      <c r="F1447" s="1"/>
    </row>
    <row r="1448" spans="6:6" x14ac:dyDescent="0.3">
      <c r="F1448" s="1"/>
    </row>
    <row r="1449" spans="6:6" x14ac:dyDescent="0.3">
      <c r="F1449" s="1"/>
    </row>
    <row r="1450" spans="6:6" x14ac:dyDescent="0.3">
      <c r="F1450" s="1"/>
    </row>
    <row r="1451" spans="6:6" x14ac:dyDescent="0.3">
      <c r="F1451" s="1"/>
    </row>
    <row r="1452" spans="6:6" x14ac:dyDescent="0.3">
      <c r="F1452" s="1"/>
    </row>
    <row r="1453" spans="6:6" x14ac:dyDescent="0.3">
      <c r="F1453" s="1"/>
    </row>
    <row r="1454" spans="6:6" x14ac:dyDescent="0.3">
      <c r="F1454" s="1"/>
    </row>
    <row r="1455" spans="6:6" x14ac:dyDescent="0.3">
      <c r="F1455" s="1"/>
    </row>
    <row r="1456" spans="6:6" x14ac:dyDescent="0.3">
      <c r="F1456" s="1"/>
    </row>
    <row r="1457" spans="6:6" x14ac:dyDescent="0.3">
      <c r="F1457" s="1"/>
    </row>
    <row r="1458" spans="6:6" x14ac:dyDescent="0.3">
      <c r="F1458" s="1"/>
    </row>
    <row r="1459" spans="6:6" x14ac:dyDescent="0.3">
      <c r="F1459" s="1"/>
    </row>
    <row r="1460" spans="6:6" x14ac:dyDescent="0.3">
      <c r="F1460" s="1"/>
    </row>
    <row r="1461" spans="6:6" x14ac:dyDescent="0.3">
      <c r="F1461" s="1"/>
    </row>
    <row r="1462" spans="6:6" x14ac:dyDescent="0.3">
      <c r="F1462" s="1"/>
    </row>
    <row r="1463" spans="6:6" x14ac:dyDescent="0.3">
      <c r="F1463" s="1"/>
    </row>
    <row r="1464" spans="6:6" x14ac:dyDescent="0.3">
      <c r="F1464" s="1"/>
    </row>
    <row r="1465" spans="6:6" x14ac:dyDescent="0.3">
      <c r="F1465" s="1"/>
    </row>
    <row r="1466" spans="6:6" x14ac:dyDescent="0.3">
      <c r="F1466" s="1"/>
    </row>
    <row r="1467" spans="6:6" x14ac:dyDescent="0.3">
      <c r="F1467" s="1"/>
    </row>
    <row r="1468" spans="6:6" x14ac:dyDescent="0.3">
      <c r="F1468" s="1"/>
    </row>
    <row r="1469" spans="6:6" x14ac:dyDescent="0.3">
      <c r="F1469" s="1"/>
    </row>
    <row r="1470" spans="6:6" x14ac:dyDescent="0.3">
      <c r="F1470" s="1"/>
    </row>
    <row r="1471" spans="6:6" x14ac:dyDescent="0.3">
      <c r="F1471" s="1"/>
    </row>
    <row r="1472" spans="6:6" x14ac:dyDescent="0.3">
      <c r="F1472" s="1"/>
    </row>
    <row r="1473" spans="6:6" x14ac:dyDescent="0.3">
      <c r="F1473" s="1"/>
    </row>
    <row r="1474" spans="6:6" x14ac:dyDescent="0.3">
      <c r="F1474" s="1"/>
    </row>
    <row r="1475" spans="6:6" x14ac:dyDescent="0.3">
      <c r="F1475" s="1"/>
    </row>
    <row r="1476" spans="6:6" x14ac:dyDescent="0.3">
      <c r="F1476" s="1"/>
    </row>
    <row r="1477" spans="6:6" x14ac:dyDescent="0.3">
      <c r="F1477" s="1"/>
    </row>
    <row r="1478" spans="6:6" x14ac:dyDescent="0.3">
      <c r="F1478" s="1"/>
    </row>
    <row r="1479" spans="6:6" x14ac:dyDescent="0.3">
      <c r="F1479" s="1"/>
    </row>
    <row r="1480" spans="6:6" x14ac:dyDescent="0.3">
      <c r="F1480" s="1"/>
    </row>
    <row r="1481" spans="6:6" x14ac:dyDescent="0.3">
      <c r="F1481" s="1"/>
    </row>
    <row r="1482" spans="6:6" x14ac:dyDescent="0.3">
      <c r="F1482" s="1"/>
    </row>
    <row r="1483" spans="6:6" x14ac:dyDescent="0.3">
      <c r="F1483" s="1"/>
    </row>
    <row r="1484" spans="6:6" x14ac:dyDescent="0.3">
      <c r="F1484" s="1"/>
    </row>
    <row r="1485" spans="6:6" x14ac:dyDescent="0.3">
      <c r="F1485" s="1"/>
    </row>
    <row r="1486" spans="6:6" x14ac:dyDescent="0.3">
      <c r="F1486" s="1"/>
    </row>
    <row r="1487" spans="6:6" x14ac:dyDescent="0.3">
      <c r="F1487" s="1"/>
    </row>
    <row r="1488" spans="6:6" x14ac:dyDescent="0.3">
      <c r="F1488" s="1"/>
    </row>
    <row r="1489" spans="6:6" x14ac:dyDescent="0.3">
      <c r="F1489" s="1"/>
    </row>
    <row r="1490" spans="6:6" x14ac:dyDescent="0.3">
      <c r="F1490" s="1"/>
    </row>
    <row r="1491" spans="6:6" x14ac:dyDescent="0.3">
      <c r="F1491" s="1"/>
    </row>
    <row r="1492" spans="6:6" x14ac:dyDescent="0.3">
      <c r="F1492" s="1"/>
    </row>
    <row r="1493" spans="6:6" x14ac:dyDescent="0.3">
      <c r="F1493" s="1"/>
    </row>
    <row r="1494" spans="6:6" x14ac:dyDescent="0.3">
      <c r="F1494" s="1"/>
    </row>
    <row r="1495" spans="6:6" x14ac:dyDescent="0.3">
      <c r="F1495" s="1"/>
    </row>
    <row r="1496" spans="6:6" x14ac:dyDescent="0.3">
      <c r="F1496" s="1"/>
    </row>
    <row r="1497" spans="6:6" x14ac:dyDescent="0.3">
      <c r="F1497" s="1"/>
    </row>
    <row r="1498" spans="6:6" x14ac:dyDescent="0.3">
      <c r="F1498" s="1"/>
    </row>
    <row r="1499" spans="6:6" x14ac:dyDescent="0.3">
      <c r="F1499" s="1"/>
    </row>
    <row r="1500" spans="6:6" x14ac:dyDescent="0.3">
      <c r="F1500" s="1"/>
    </row>
    <row r="1501" spans="6:6" x14ac:dyDescent="0.3">
      <c r="F1501" s="1"/>
    </row>
    <row r="1502" spans="6:6" x14ac:dyDescent="0.3">
      <c r="F1502" s="1"/>
    </row>
    <row r="1503" spans="6:6" x14ac:dyDescent="0.3">
      <c r="F1503" s="1"/>
    </row>
    <row r="1504" spans="6:6" x14ac:dyDescent="0.3">
      <c r="F1504" s="1"/>
    </row>
    <row r="1505" spans="6:6" x14ac:dyDescent="0.3">
      <c r="F1505" s="1"/>
    </row>
    <row r="1506" spans="6:6" x14ac:dyDescent="0.3">
      <c r="F1506" s="1"/>
    </row>
    <row r="1507" spans="6:6" x14ac:dyDescent="0.3">
      <c r="F1507" s="1"/>
    </row>
    <row r="1508" spans="6:6" x14ac:dyDescent="0.3">
      <c r="F1508" s="1"/>
    </row>
    <row r="1509" spans="6:6" x14ac:dyDescent="0.3">
      <c r="F1509" s="1"/>
    </row>
    <row r="1510" spans="6:6" x14ac:dyDescent="0.3">
      <c r="F1510" s="1"/>
    </row>
    <row r="1511" spans="6:6" x14ac:dyDescent="0.3">
      <c r="F1511" s="1"/>
    </row>
    <row r="1512" spans="6:6" x14ac:dyDescent="0.3">
      <c r="F1512" s="1"/>
    </row>
    <row r="1513" spans="6:6" x14ac:dyDescent="0.3">
      <c r="F1513" s="1"/>
    </row>
    <row r="1514" spans="6:6" x14ac:dyDescent="0.3">
      <c r="F1514" s="1"/>
    </row>
    <row r="1515" spans="6:6" x14ac:dyDescent="0.3">
      <c r="F1515" s="1"/>
    </row>
    <row r="1516" spans="6:6" x14ac:dyDescent="0.3">
      <c r="F1516" s="1"/>
    </row>
    <row r="1517" spans="6:6" x14ac:dyDescent="0.3">
      <c r="F1517" s="1"/>
    </row>
    <row r="1518" spans="6:6" x14ac:dyDescent="0.3">
      <c r="F1518" s="1"/>
    </row>
    <row r="1519" spans="6:6" x14ac:dyDescent="0.3">
      <c r="F1519" s="1"/>
    </row>
    <row r="1520" spans="6:6" x14ac:dyDescent="0.3">
      <c r="F1520" s="1"/>
    </row>
    <row r="1521" spans="6:6" x14ac:dyDescent="0.3">
      <c r="F1521" s="1"/>
    </row>
    <row r="1522" spans="6:6" x14ac:dyDescent="0.3">
      <c r="F1522" s="1"/>
    </row>
    <row r="1523" spans="6:6" x14ac:dyDescent="0.3">
      <c r="F1523" s="1"/>
    </row>
    <row r="1524" spans="6:6" x14ac:dyDescent="0.3">
      <c r="F1524" s="1"/>
    </row>
    <row r="1525" spans="6:6" x14ac:dyDescent="0.3">
      <c r="F1525" s="1"/>
    </row>
    <row r="1526" spans="6:6" x14ac:dyDescent="0.3">
      <c r="F1526" s="1"/>
    </row>
    <row r="1527" spans="6:6" x14ac:dyDescent="0.3">
      <c r="F1527" s="1"/>
    </row>
    <row r="1528" spans="6:6" x14ac:dyDescent="0.3">
      <c r="F1528" s="1"/>
    </row>
    <row r="1529" spans="6:6" x14ac:dyDescent="0.3">
      <c r="F1529" s="1"/>
    </row>
    <row r="1530" spans="6:6" x14ac:dyDescent="0.3">
      <c r="F1530" s="1"/>
    </row>
    <row r="1531" spans="6:6" x14ac:dyDescent="0.3">
      <c r="F1531" s="1"/>
    </row>
    <row r="1532" spans="6:6" x14ac:dyDescent="0.3">
      <c r="F1532" s="1"/>
    </row>
    <row r="1533" spans="6:6" x14ac:dyDescent="0.3">
      <c r="F1533" s="1"/>
    </row>
    <row r="1534" spans="6:6" x14ac:dyDescent="0.3">
      <c r="F1534" s="1"/>
    </row>
    <row r="1535" spans="6:6" x14ac:dyDescent="0.3">
      <c r="F1535" s="1"/>
    </row>
    <row r="1536" spans="6:6" x14ac:dyDescent="0.3">
      <c r="F1536" s="1"/>
    </row>
    <row r="1537" spans="6:6" x14ac:dyDescent="0.3">
      <c r="F1537" s="1"/>
    </row>
    <row r="1538" spans="6:6" x14ac:dyDescent="0.3">
      <c r="F1538" s="1"/>
    </row>
    <row r="1539" spans="6:6" x14ac:dyDescent="0.3">
      <c r="F1539" s="1"/>
    </row>
    <row r="1540" spans="6:6" x14ac:dyDescent="0.3">
      <c r="F1540" s="1"/>
    </row>
    <row r="1541" spans="6:6" x14ac:dyDescent="0.3">
      <c r="F1541" s="1"/>
    </row>
    <row r="1542" spans="6:6" x14ac:dyDescent="0.3">
      <c r="F1542" s="1"/>
    </row>
    <row r="1543" spans="6:6" x14ac:dyDescent="0.3">
      <c r="F1543" s="1"/>
    </row>
    <row r="1544" spans="6:6" x14ac:dyDescent="0.3">
      <c r="F1544" s="1"/>
    </row>
    <row r="1545" spans="6:6" x14ac:dyDescent="0.3">
      <c r="F1545" s="1"/>
    </row>
    <row r="1546" spans="6:6" x14ac:dyDescent="0.3">
      <c r="F1546" s="1"/>
    </row>
    <row r="1547" spans="6:6" x14ac:dyDescent="0.3">
      <c r="F1547" s="1"/>
    </row>
    <row r="1548" spans="6:6" x14ac:dyDescent="0.3">
      <c r="F1548" s="1"/>
    </row>
    <row r="1549" spans="6:6" x14ac:dyDescent="0.3">
      <c r="F1549" s="1"/>
    </row>
    <row r="1550" spans="6:6" x14ac:dyDescent="0.3">
      <c r="F1550" s="1"/>
    </row>
    <row r="1551" spans="6:6" x14ac:dyDescent="0.3">
      <c r="F1551" s="1"/>
    </row>
    <row r="1552" spans="6:6" x14ac:dyDescent="0.3">
      <c r="F1552" s="1"/>
    </row>
    <row r="1553" spans="6:6" x14ac:dyDescent="0.3">
      <c r="F1553" s="1"/>
    </row>
    <row r="1554" spans="6:6" x14ac:dyDescent="0.3">
      <c r="F1554" s="1"/>
    </row>
    <row r="1555" spans="6:6" x14ac:dyDescent="0.3">
      <c r="F1555" s="1"/>
    </row>
    <row r="1556" spans="6:6" x14ac:dyDescent="0.3">
      <c r="F1556" s="1"/>
    </row>
    <row r="1557" spans="6:6" x14ac:dyDescent="0.3">
      <c r="F1557" s="1"/>
    </row>
    <row r="1558" spans="6:6" x14ac:dyDescent="0.3">
      <c r="F1558" s="1"/>
    </row>
    <row r="1559" spans="6:6" x14ac:dyDescent="0.3">
      <c r="F1559" s="1"/>
    </row>
    <row r="1560" spans="6:6" x14ac:dyDescent="0.3">
      <c r="F1560" s="1"/>
    </row>
    <row r="1561" spans="6:6" x14ac:dyDescent="0.3">
      <c r="F1561" s="1"/>
    </row>
    <row r="1562" spans="6:6" x14ac:dyDescent="0.3">
      <c r="F1562" s="1"/>
    </row>
    <row r="1563" spans="6:6" x14ac:dyDescent="0.3">
      <c r="F1563" s="1"/>
    </row>
    <row r="1564" spans="6:6" x14ac:dyDescent="0.3">
      <c r="F1564" s="1"/>
    </row>
    <row r="1565" spans="6:6" x14ac:dyDescent="0.3">
      <c r="F1565" s="1"/>
    </row>
    <row r="1566" spans="6:6" x14ac:dyDescent="0.3">
      <c r="F1566" s="1"/>
    </row>
    <row r="1567" spans="6:6" x14ac:dyDescent="0.3">
      <c r="F1567" s="1"/>
    </row>
    <row r="1568" spans="6:6" x14ac:dyDescent="0.3">
      <c r="F1568" s="1"/>
    </row>
    <row r="1569" spans="6:6" x14ac:dyDescent="0.3">
      <c r="F1569" s="1"/>
    </row>
    <row r="1570" spans="6:6" x14ac:dyDescent="0.3">
      <c r="F1570" s="1"/>
    </row>
    <row r="1571" spans="6:6" x14ac:dyDescent="0.3">
      <c r="F1571" s="1"/>
    </row>
    <row r="1572" spans="6:6" x14ac:dyDescent="0.3">
      <c r="F1572" s="1"/>
    </row>
    <row r="1573" spans="6:6" x14ac:dyDescent="0.3">
      <c r="F1573" s="1"/>
    </row>
    <row r="1574" spans="6:6" x14ac:dyDescent="0.3">
      <c r="F1574" s="1"/>
    </row>
    <row r="1575" spans="6:6" x14ac:dyDescent="0.3">
      <c r="F1575" s="1"/>
    </row>
    <row r="1576" spans="6:6" x14ac:dyDescent="0.3">
      <c r="F1576" s="1"/>
    </row>
    <row r="1577" spans="6:6" x14ac:dyDescent="0.3">
      <c r="F1577" s="1"/>
    </row>
    <row r="1578" spans="6:6" x14ac:dyDescent="0.3">
      <c r="F1578" s="1"/>
    </row>
    <row r="1579" spans="6:6" x14ac:dyDescent="0.3">
      <c r="F1579" s="1"/>
    </row>
    <row r="1580" spans="6:6" x14ac:dyDescent="0.3">
      <c r="F1580" s="1"/>
    </row>
    <row r="1581" spans="6:6" x14ac:dyDescent="0.3">
      <c r="F1581" s="1"/>
    </row>
    <row r="1582" spans="6:6" x14ac:dyDescent="0.3">
      <c r="F1582" s="1"/>
    </row>
    <row r="1583" spans="6:6" x14ac:dyDescent="0.3">
      <c r="F1583" s="1"/>
    </row>
    <row r="1584" spans="6:6" x14ac:dyDescent="0.3">
      <c r="F1584" s="1"/>
    </row>
    <row r="1585" spans="6:6" x14ac:dyDescent="0.3">
      <c r="F1585" s="1"/>
    </row>
    <row r="1586" spans="6:6" x14ac:dyDescent="0.3">
      <c r="F1586" s="1"/>
    </row>
    <row r="1587" spans="6:6" x14ac:dyDescent="0.3">
      <c r="F1587" s="1"/>
    </row>
    <row r="1588" spans="6:6" x14ac:dyDescent="0.3">
      <c r="F1588" s="1"/>
    </row>
    <row r="1589" spans="6:6" x14ac:dyDescent="0.3">
      <c r="F1589" s="1"/>
    </row>
    <row r="1590" spans="6:6" x14ac:dyDescent="0.3">
      <c r="F1590" s="1"/>
    </row>
    <row r="1591" spans="6:6" x14ac:dyDescent="0.3">
      <c r="F1591" s="1"/>
    </row>
    <row r="1592" spans="6:6" x14ac:dyDescent="0.3">
      <c r="F1592" s="1"/>
    </row>
    <row r="1593" spans="6:6" x14ac:dyDescent="0.3">
      <c r="F1593" s="1"/>
    </row>
    <row r="1594" spans="6:6" x14ac:dyDescent="0.3">
      <c r="F1594" s="1"/>
    </row>
    <row r="1595" spans="6:6" x14ac:dyDescent="0.3">
      <c r="F1595" s="1"/>
    </row>
    <row r="1596" spans="6:6" x14ac:dyDescent="0.3">
      <c r="F1596" s="1"/>
    </row>
    <row r="1597" spans="6:6" x14ac:dyDescent="0.3">
      <c r="F1597" s="1"/>
    </row>
    <row r="1598" spans="6:6" x14ac:dyDescent="0.3">
      <c r="F1598" s="1"/>
    </row>
    <row r="1599" spans="6:6" x14ac:dyDescent="0.3">
      <c r="F1599" s="1"/>
    </row>
    <row r="1600" spans="6:6" x14ac:dyDescent="0.3">
      <c r="F1600" s="1"/>
    </row>
    <row r="1601" spans="6:6" x14ac:dyDescent="0.3">
      <c r="F1601" s="1"/>
    </row>
    <row r="1602" spans="6:6" x14ac:dyDescent="0.3">
      <c r="F1602" s="1"/>
    </row>
    <row r="1603" spans="6:6" x14ac:dyDescent="0.3">
      <c r="F1603" s="1"/>
    </row>
    <row r="1604" spans="6:6" x14ac:dyDescent="0.3">
      <c r="F1604" s="1"/>
    </row>
    <row r="1605" spans="6:6" x14ac:dyDescent="0.3">
      <c r="F1605" s="1"/>
    </row>
    <row r="1606" spans="6:6" x14ac:dyDescent="0.3">
      <c r="F1606" s="1"/>
    </row>
    <row r="1607" spans="6:6" x14ac:dyDescent="0.3">
      <c r="F1607" s="1"/>
    </row>
    <row r="1608" spans="6:6" x14ac:dyDescent="0.3">
      <c r="F1608" s="1"/>
    </row>
    <row r="1609" spans="6:6" x14ac:dyDescent="0.3">
      <c r="F1609" s="1"/>
    </row>
    <row r="1610" spans="6:6" x14ac:dyDescent="0.3">
      <c r="F1610" s="1"/>
    </row>
    <row r="1611" spans="6:6" x14ac:dyDescent="0.3">
      <c r="F1611" s="1"/>
    </row>
    <row r="1612" spans="6:6" x14ac:dyDescent="0.3">
      <c r="F1612" s="1"/>
    </row>
    <row r="1613" spans="6:6" x14ac:dyDescent="0.3">
      <c r="F1613" s="1"/>
    </row>
    <row r="1614" spans="6:6" x14ac:dyDescent="0.3">
      <c r="F1614" s="1"/>
    </row>
    <row r="1615" spans="6:6" x14ac:dyDescent="0.3">
      <c r="F1615" s="1"/>
    </row>
    <row r="1616" spans="6:6" x14ac:dyDescent="0.3">
      <c r="F1616" s="1"/>
    </row>
    <row r="1617" spans="6:6" x14ac:dyDescent="0.3">
      <c r="F1617" s="1"/>
    </row>
    <row r="1618" spans="6:6" x14ac:dyDescent="0.3">
      <c r="F1618" s="1"/>
    </row>
    <row r="1619" spans="6:6" x14ac:dyDescent="0.3">
      <c r="F1619" s="1"/>
    </row>
    <row r="1620" spans="6:6" x14ac:dyDescent="0.3">
      <c r="F1620" s="1"/>
    </row>
    <row r="1621" spans="6:6" x14ac:dyDescent="0.3">
      <c r="F1621" s="1"/>
    </row>
    <row r="1622" spans="6:6" x14ac:dyDescent="0.3">
      <c r="F1622" s="1"/>
    </row>
    <row r="1623" spans="6:6" x14ac:dyDescent="0.3">
      <c r="F1623" s="1"/>
    </row>
    <row r="1624" spans="6:6" x14ac:dyDescent="0.3">
      <c r="F1624" s="1"/>
    </row>
    <row r="1625" spans="6:6" x14ac:dyDescent="0.3">
      <c r="F1625" s="1"/>
    </row>
    <row r="1626" spans="6:6" x14ac:dyDescent="0.3">
      <c r="F1626" s="1"/>
    </row>
    <row r="1627" spans="6:6" x14ac:dyDescent="0.3">
      <c r="F1627" s="1"/>
    </row>
    <row r="1628" spans="6:6" x14ac:dyDescent="0.3">
      <c r="F1628" s="1"/>
    </row>
    <row r="1629" spans="6:6" x14ac:dyDescent="0.3">
      <c r="F1629" s="1"/>
    </row>
    <row r="1630" spans="6:6" x14ac:dyDescent="0.3">
      <c r="F1630" s="1"/>
    </row>
    <row r="1631" spans="6:6" x14ac:dyDescent="0.3">
      <c r="F1631" s="1"/>
    </row>
    <row r="1632" spans="6:6" x14ac:dyDescent="0.3">
      <c r="F1632" s="1"/>
    </row>
    <row r="1633" spans="6:6" x14ac:dyDescent="0.3">
      <c r="F1633" s="1"/>
    </row>
    <row r="1634" spans="6:6" x14ac:dyDescent="0.3">
      <c r="F1634" s="1"/>
    </row>
    <row r="1635" spans="6:6" x14ac:dyDescent="0.3">
      <c r="F1635" s="1"/>
    </row>
    <row r="1636" spans="6:6" x14ac:dyDescent="0.3">
      <c r="F1636" s="1"/>
    </row>
    <row r="1637" spans="6:6" x14ac:dyDescent="0.3">
      <c r="F1637" s="1"/>
    </row>
    <row r="1638" spans="6:6" x14ac:dyDescent="0.3">
      <c r="F1638" s="1"/>
    </row>
    <row r="1639" spans="6:6" x14ac:dyDescent="0.3">
      <c r="F1639" s="1"/>
    </row>
    <row r="1640" spans="6:6" x14ac:dyDescent="0.3">
      <c r="F1640" s="1"/>
    </row>
    <row r="1641" spans="6:6" x14ac:dyDescent="0.3">
      <c r="F1641" s="1"/>
    </row>
    <row r="1642" spans="6:6" x14ac:dyDescent="0.3">
      <c r="F1642" s="1"/>
    </row>
    <row r="1643" spans="6:6" x14ac:dyDescent="0.3">
      <c r="F1643" s="1"/>
    </row>
    <row r="1644" spans="6:6" x14ac:dyDescent="0.3">
      <c r="F1644" s="1"/>
    </row>
    <row r="1645" spans="6:6" x14ac:dyDescent="0.3">
      <c r="F1645" s="1"/>
    </row>
    <row r="1646" spans="6:6" x14ac:dyDescent="0.3">
      <c r="F1646" s="1"/>
    </row>
    <row r="1647" spans="6:6" x14ac:dyDescent="0.3">
      <c r="F1647" s="1"/>
    </row>
    <row r="1648" spans="6:6" x14ac:dyDescent="0.3">
      <c r="F1648" s="1"/>
    </row>
    <row r="1649" spans="6:6" x14ac:dyDescent="0.3">
      <c r="F1649" s="1"/>
    </row>
    <row r="1650" spans="6:6" x14ac:dyDescent="0.3">
      <c r="F1650" s="1"/>
    </row>
    <row r="1651" spans="6:6" x14ac:dyDescent="0.3">
      <c r="F1651" s="1"/>
    </row>
    <row r="1652" spans="6:6" x14ac:dyDescent="0.3">
      <c r="F1652" s="1"/>
    </row>
    <row r="1653" spans="6:6" x14ac:dyDescent="0.3">
      <c r="F1653" s="1"/>
    </row>
    <row r="1654" spans="6:6" x14ac:dyDescent="0.3">
      <c r="F1654" s="1"/>
    </row>
    <row r="1655" spans="6:6" x14ac:dyDescent="0.3">
      <c r="F1655" s="1"/>
    </row>
    <row r="1656" spans="6:6" x14ac:dyDescent="0.3">
      <c r="F1656" s="1"/>
    </row>
    <row r="1657" spans="6:6" x14ac:dyDescent="0.3">
      <c r="F1657" s="1"/>
    </row>
    <row r="1658" spans="6:6" x14ac:dyDescent="0.3">
      <c r="F1658" s="1"/>
    </row>
    <row r="1659" spans="6:6" x14ac:dyDescent="0.3">
      <c r="F1659" s="1"/>
    </row>
    <row r="1660" spans="6:6" x14ac:dyDescent="0.3">
      <c r="F1660" s="1"/>
    </row>
    <row r="1661" spans="6:6" x14ac:dyDescent="0.3">
      <c r="F1661" s="1"/>
    </row>
    <row r="1662" spans="6:6" x14ac:dyDescent="0.3">
      <c r="F1662" s="1"/>
    </row>
    <row r="1663" spans="6:6" x14ac:dyDescent="0.3">
      <c r="F1663" s="1"/>
    </row>
    <row r="1664" spans="6:6" x14ac:dyDescent="0.3">
      <c r="F1664" s="1"/>
    </row>
    <row r="1665" spans="6:6" x14ac:dyDescent="0.3">
      <c r="F1665" s="1"/>
    </row>
    <row r="1666" spans="6:6" x14ac:dyDescent="0.3">
      <c r="F1666" s="1"/>
    </row>
    <row r="1667" spans="6:6" x14ac:dyDescent="0.3">
      <c r="F1667" s="1"/>
    </row>
    <row r="1668" spans="6:6" x14ac:dyDescent="0.3">
      <c r="F1668" s="1"/>
    </row>
    <row r="1669" spans="6:6" x14ac:dyDescent="0.3">
      <c r="F1669" s="1"/>
    </row>
    <row r="1670" spans="6:6" x14ac:dyDescent="0.3">
      <c r="F1670" s="1"/>
    </row>
    <row r="1671" spans="6:6" x14ac:dyDescent="0.3">
      <c r="F1671" s="1"/>
    </row>
    <row r="1672" spans="6:6" x14ac:dyDescent="0.3">
      <c r="F1672" s="1"/>
    </row>
    <row r="1673" spans="6:6" x14ac:dyDescent="0.3">
      <c r="F1673" s="1"/>
    </row>
    <row r="1674" spans="6:6" x14ac:dyDescent="0.3">
      <c r="F1674" s="1"/>
    </row>
    <row r="1675" spans="6:6" x14ac:dyDescent="0.3">
      <c r="F1675" s="1"/>
    </row>
    <row r="1676" spans="6:6" x14ac:dyDescent="0.3">
      <c r="F1676" s="1"/>
    </row>
    <row r="1677" spans="6:6" x14ac:dyDescent="0.3">
      <c r="F1677" s="1"/>
    </row>
    <row r="1678" spans="6:6" x14ac:dyDescent="0.3">
      <c r="F1678" s="1"/>
    </row>
    <row r="1679" spans="6:6" x14ac:dyDescent="0.3">
      <c r="F1679" s="1"/>
    </row>
    <row r="1680" spans="6:6" x14ac:dyDescent="0.3">
      <c r="F1680" s="1"/>
    </row>
    <row r="1681" spans="6:6" x14ac:dyDescent="0.3">
      <c r="F1681" s="1"/>
    </row>
    <row r="1682" spans="6:6" x14ac:dyDescent="0.3">
      <c r="F1682" s="1"/>
    </row>
    <row r="1683" spans="6:6" x14ac:dyDescent="0.3">
      <c r="F1683" s="1"/>
    </row>
    <row r="1684" spans="6:6" x14ac:dyDescent="0.3">
      <c r="F1684" s="1"/>
    </row>
    <row r="1685" spans="6:6" x14ac:dyDescent="0.3">
      <c r="F1685" s="1"/>
    </row>
    <row r="1686" spans="6:6" x14ac:dyDescent="0.3">
      <c r="F1686" s="1"/>
    </row>
    <row r="1687" spans="6:6" x14ac:dyDescent="0.3">
      <c r="F1687" s="1"/>
    </row>
    <row r="1688" spans="6:6" x14ac:dyDescent="0.3">
      <c r="F1688" s="1"/>
    </row>
    <row r="1689" spans="6:6" x14ac:dyDescent="0.3">
      <c r="F1689" s="1"/>
    </row>
    <row r="1690" spans="6:6" x14ac:dyDescent="0.3">
      <c r="F1690" s="1"/>
    </row>
    <row r="1691" spans="6:6" x14ac:dyDescent="0.3">
      <c r="F1691" s="1"/>
    </row>
    <row r="1692" spans="6:6" x14ac:dyDescent="0.3">
      <c r="F1692" s="1"/>
    </row>
    <row r="1693" spans="6:6" x14ac:dyDescent="0.3">
      <c r="F1693" s="1"/>
    </row>
    <row r="1694" spans="6:6" x14ac:dyDescent="0.3">
      <c r="F1694" s="1"/>
    </row>
    <row r="1695" spans="6:6" x14ac:dyDescent="0.3">
      <c r="F1695" s="1"/>
    </row>
    <row r="1696" spans="6:6" x14ac:dyDescent="0.3">
      <c r="F1696" s="1"/>
    </row>
    <row r="1697" spans="6:6" x14ac:dyDescent="0.3">
      <c r="F1697" s="1"/>
    </row>
    <row r="1698" spans="6:6" x14ac:dyDescent="0.3">
      <c r="F1698" s="1"/>
    </row>
    <row r="1699" spans="6:6" x14ac:dyDescent="0.3">
      <c r="F1699" s="1"/>
    </row>
    <row r="1700" spans="6:6" x14ac:dyDescent="0.3">
      <c r="F1700" s="1"/>
    </row>
    <row r="1701" spans="6:6" x14ac:dyDescent="0.3">
      <c r="F1701" s="1"/>
    </row>
    <row r="1702" spans="6:6" x14ac:dyDescent="0.3">
      <c r="F1702" s="1"/>
    </row>
    <row r="1703" spans="6:6" x14ac:dyDescent="0.3">
      <c r="F1703" s="1"/>
    </row>
    <row r="1704" spans="6:6" x14ac:dyDescent="0.3">
      <c r="F1704" s="1"/>
    </row>
    <row r="1705" spans="6:6" x14ac:dyDescent="0.3">
      <c r="F1705" s="1"/>
    </row>
    <row r="1706" spans="6:6" x14ac:dyDescent="0.3">
      <c r="F1706" s="1"/>
    </row>
    <row r="1707" spans="6:6" x14ac:dyDescent="0.3">
      <c r="F1707" s="1"/>
    </row>
    <row r="1708" spans="6:6" x14ac:dyDescent="0.3">
      <c r="F1708" s="1"/>
    </row>
    <row r="1709" spans="6:6" x14ac:dyDescent="0.3">
      <c r="F1709" s="1"/>
    </row>
    <row r="1710" spans="6:6" x14ac:dyDescent="0.3">
      <c r="F1710" s="1"/>
    </row>
    <row r="1711" spans="6:6" x14ac:dyDescent="0.3">
      <c r="F1711" s="1"/>
    </row>
    <row r="1712" spans="6:6" x14ac:dyDescent="0.3">
      <c r="F1712" s="1"/>
    </row>
    <row r="1713" spans="6:6" x14ac:dyDescent="0.3">
      <c r="F1713" s="1"/>
    </row>
    <row r="1714" spans="6:6" x14ac:dyDescent="0.3">
      <c r="F1714" s="1"/>
    </row>
    <row r="1715" spans="6:6" x14ac:dyDescent="0.3">
      <c r="F1715" s="1"/>
    </row>
    <row r="1716" spans="6:6" x14ac:dyDescent="0.3">
      <c r="F1716" s="1"/>
    </row>
    <row r="1717" spans="6:6" x14ac:dyDescent="0.3">
      <c r="F1717" s="1"/>
    </row>
    <row r="1718" spans="6:6" x14ac:dyDescent="0.3">
      <c r="F1718" s="1"/>
    </row>
    <row r="1719" spans="6:6" x14ac:dyDescent="0.3">
      <c r="F1719" s="1"/>
    </row>
    <row r="1720" spans="6:6" x14ac:dyDescent="0.3">
      <c r="F1720" s="1"/>
    </row>
    <row r="1721" spans="6:6" x14ac:dyDescent="0.3">
      <c r="F1721" s="1"/>
    </row>
    <row r="1722" spans="6:6" x14ac:dyDescent="0.3">
      <c r="F1722" s="1"/>
    </row>
    <row r="1723" spans="6:6" x14ac:dyDescent="0.3">
      <c r="F1723" s="1"/>
    </row>
    <row r="1724" spans="6:6" x14ac:dyDescent="0.3">
      <c r="F1724" s="1"/>
    </row>
    <row r="1725" spans="6:6" x14ac:dyDescent="0.3">
      <c r="F1725" s="1"/>
    </row>
    <row r="1726" spans="6:6" x14ac:dyDescent="0.3">
      <c r="F1726" s="1"/>
    </row>
    <row r="1727" spans="6:6" x14ac:dyDescent="0.3">
      <c r="F1727" s="1"/>
    </row>
    <row r="1728" spans="6:6" x14ac:dyDescent="0.3">
      <c r="F1728" s="1"/>
    </row>
    <row r="1729" spans="6:6" x14ac:dyDescent="0.3">
      <c r="F1729" s="1"/>
    </row>
    <row r="1730" spans="6:6" x14ac:dyDescent="0.3">
      <c r="F1730" s="1"/>
    </row>
    <row r="1731" spans="6:6" x14ac:dyDescent="0.3">
      <c r="F1731" s="1"/>
    </row>
    <row r="1732" spans="6:6" x14ac:dyDescent="0.3">
      <c r="F1732" s="1"/>
    </row>
    <row r="1733" spans="6:6" x14ac:dyDescent="0.3">
      <c r="F1733" s="1"/>
    </row>
    <row r="1734" spans="6:6" x14ac:dyDescent="0.3">
      <c r="F1734" s="1"/>
    </row>
    <row r="1735" spans="6:6" x14ac:dyDescent="0.3">
      <c r="F1735" s="1"/>
    </row>
    <row r="1736" spans="6:6" x14ac:dyDescent="0.3">
      <c r="F1736" s="1"/>
    </row>
    <row r="1737" spans="6:6" x14ac:dyDescent="0.3">
      <c r="F1737" s="1"/>
    </row>
    <row r="1738" spans="6:6" x14ac:dyDescent="0.3">
      <c r="F1738" s="1"/>
    </row>
    <row r="1739" spans="6:6" x14ac:dyDescent="0.3">
      <c r="F1739" s="1"/>
    </row>
    <row r="1740" spans="6:6" x14ac:dyDescent="0.3">
      <c r="F1740" s="1"/>
    </row>
    <row r="1741" spans="6:6" x14ac:dyDescent="0.3">
      <c r="F1741" s="1"/>
    </row>
    <row r="1742" spans="6:6" x14ac:dyDescent="0.3">
      <c r="F1742" s="1"/>
    </row>
    <row r="1743" spans="6:6" x14ac:dyDescent="0.3">
      <c r="F1743" s="1"/>
    </row>
    <row r="1744" spans="6:6" x14ac:dyDescent="0.3">
      <c r="F1744" s="1"/>
    </row>
    <row r="1745" spans="6:6" x14ac:dyDescent="0.3">
      <c r="F1745" s="1"/>
    </row>
    <row r="1746" spans="6:6" x14ac:dyDescent="0.3">
      <c r="F1746" s="1"/>
    </row>
    <row r="1747" spans="6:6" x14ac:dyDescent="0.3">
      <c r="F1747" s="1"/>
    </row>
    <row r="1748" spans="6:6" x14ac:dyDescent="0.3">
      <c r="F1748" s="1"/>
    </row>
    <row r="1749" spans="6:6" x14ac:dyDescent="0.3">
      <c r="F1749" s="1"/>
    </row>
    <row r="1750" spans="6:6" x14ac:dyDescent="0.3">
      <c r="F1750" s="1"/>
    </row>
    <row r="1751" spans="6:6" x14ac:dyDescent="0.3">
      <c r="F1751" s="1"/>
    </row>
    <row r="1752" spans="6:6" x14ac:dyDescent="0.3">
      <c r="F1752" s="1"/>
    </row>
    <row r="1753" spans="6:6" x14ac:dyDescent="0.3">
      <c r="F1753" s="1"/>
    </row>
    <row r="1754" spans="6:6" x14ac:dyDescent="0.3">
      <c r="F1754" s="1"/>
    </row>
    <row r="1755" spans="6:6" x14ac:dyDescent="0.3">
      <c r="F1755" s="1"/>
    </row>
    <row r="1756" spans="6:6" x14ac:dyDescent="0.3">
      <c r="F1756" s="1"/>
    </row>
    <row r="1757" spans="6:6" x14ac:dyDescent="0.3">
      <c r="F1757" s="1"/>
    </row>
    <row r="1758" spans="6:6" x14ac:dyDescent="0.3">
      <c r="F1758" s="1"/>
    </row>
    <row r="1759" spans="6:6" x14ac:dyDescent="0.3">
      <c r="F1759" s="1"/>
    </row>
    <row r="1760" spans="6:6" x14ac:dyDescent="0.3">
      <c r="F1760" s="1"/>
    </row>
    <row r="1761" spans="6:6" x14ac:dyDescent="0.3">
      <c r="F1761" s="1"/>
    </row>
    <row r="1762" spans="6:6" x14ac:dyDescent="0.3">
      <c r="F1762" s="1"/>
    </row>
    <row r="1763" spans="6:6" x14ac:dyDescent="0.3">
      <c r="F1763" s="1"/>
    </row>
    <row r="1764" spans="6:6" x14ac:dyDescent="0.3">
      <c r="F1764" s="1"/>
    </row>
    <row r="1765" spans="6:6" x14ac:dyDescent="0.3">
      <c r="F1765" s="1"/>
    </row>
    <row r="1766" spans="6:6" x14ac:dyDescent="0.3">
      <c r="F1766" s="1"/>
    </row>
    <row r="1767" spans="6:6" x14ac:dyDescent="0.3">
      <c r="F1767" s="1"/>
    </row>
    <row r="1768" spans="6:6" x14ac:dyDescent="0.3">
      <c r="F1768" s="1"/>
    </row>
    <row r="1769" spans="6:6" x14ac:dyDescent="0.3">
      <c r="F1769" s="1"/>
    </row>
    <row r="1770" spans="6:6" x14ac:dyDescent="0.3">
      <c r="F1770" s="1"/>
    </row>
    <row r="1771" spans="6:6" x14ac:dyDescent="0.3">
      <c r="F1771" s="1"/>
    </row>
    <row r="1772" spans="6:6" x14ac:dyDescent="0.3">
      <c r="F1772" s="1"/>
    </row>
    <row r="1773" spans="6:6" x14ac:dyDescent="0.3">
      <c r="F1773" s="1"/>
    </row>
    <row r="1774" spans="6:6" x14ac:dyDescent="0.3">
      <c r="F1774" s="1"/>
    </row>
    <row r="1775" spans="6:6" x14ac:dyDescent="0.3">
      <c r="F1775" s="1"/>
    </row>
    <row r="1776" spans="6:6" x14ac:dyDescent="0.3">
      <c r="F1776" s="1"/>
    </row>
    <row r="1777" spans="6:6" x14ac:dyDescent="0.3">
      <c r="F1777" s="1"/>
    </row>
    <row r="1778" spans="6:6" x14ac:dyDescent="0.3">
      <c r="F1778" s="1"/>
    </row>
    <row r="1779" spans="6:6" x14ac:dyDescent="0.3">
      <c r="F1779" s="1"/>
    </row>
    <row r="1780" spans="6:6" x14ac:dyDescent="0.3">
      <c r="F1780" s="1"/>
    </row>
    <row r="1781" spans="6:6" x14ac:dyDescent="0.3">
      <c r="F1781" s="1"/>
    </row>
    <row r="1782" spans="6:6" x14ac:dyDescent="0.3">
      <c r="F1782" s="1"/>
    </row>
    <row r="1783" spans="6:6" x14ac:dyDescent="0.3">
      <c r="F1783" s="1"/>
    </row>
    <row r="1784" spans="6:6" x14ac:dyDescent="0.3">
      <c r="F1784" s="1"/>
    </row>
    <row r="1785" spans="6:6" x14ac:dyDescent="0.3">
      <c r="F1785" s="1"/>
    </row>
    <row r="1786" spans="6:6" x14ac:dyDescent="0.3">
      <c r="F1786" s="1"/>
    </row>
    <row r="1787" spans="6:6" x14ac:dyDescent="0.3">
      <c r="F1787" s="1"/>
    </row>
    <row r="1788" spans="6:6" x14ac:dyDescent="0.3">
      <c r="F1788" s="1"/>
    </row>
    <row r="1789" spans="6:6" x14ac:dyDescent="0.3">
      <c r="F1789" s="1"/>
    </row>
    <row r="1790" spans="6:6" x14ac:dyDescent="0.3">
      <c r="F1790" s="1"/>
    </row>
    <row r="1791" spans="6:6" x14ac:dyDescent="0.3">
      <c r="F1791" s="1"/>
    </row>
    <row r="1792" spans="6:6" x14ac:dyDescent="0.3">
      <c r="F1792" s="1"/>
    </row>
    <row r="1793" spans="6:6" x14ac:dyDescent="0.3">
      <c r="F1793" s="1"/>
    </row>
    <row r="1794" spans="6:6" x14ac:dyDescent="0.3">
      <c r="F1794" s="1"/>
    </row>
    <row r="1795" spans="6:6" x14ac:dyDescent="0.3">
      <c r="F1795" s="1"/>
    </row>
    <row r="1796" spans="6:6" x14ac:dyDescent="0.3">
      <c r="F1796" s="1"/>
    </row>
    <row r="1797" spans="6:6" x14ac:dyDescent="0.3">
      <c r="F1797" s="1"/>
    </row>
    <row r="1798" spans="6:6" x14ac:dyDescent="0.3">
      <c r="F1798" s="1"/>
    </row>
    <row r="1799" spans="6:6" x14ac:dyDescent="0.3">
      <c r="F1799" s="1"/>
    </row>
    <row r="1800" spans="6:6" x14ac:dyDescent="0.3">
      <c r="F1800" s="1"/>
    </row>
    <row r="1801" spans="6:6" x14ac:dyDescent="0.3">
      <c r="F1801" s="1"/>
    </row>
    <row r="1802" spans="6:6" x14ac:dyDescent="0.3">
      <c r="F1802" s="1"/>
    </row>
    <row r="1803" spans="6:6" x14ac:dyDescent="0.3">
      <c r="F1803" s="1"/>
    </row>
    <row r="1804" spans="6:6" x14ac:dyDescent="0.3">
      <c r="F1804" s="1"/>
    </row>
    <row r="1805" spans="6:6" x14ac:dyDescent="0.3">
      <c r="F1805" s="1"/>
    </row>
    <row r="1806" spans="6:6" x14ac:dyDescent="0.3">
      <c r="F1806" s="1"/>
    </row>
    <row r="1807" spans="6:6" x14ac:dyDescent="0.3">
      <c r="F1807" s="1"/>
    </row>
    <row r="1808" spans="6:6" x14ac:dyDescent="0.3">
      <c r="F1808" s="1"/>
    </row>
    <row r="1809" spans="6:6" x14ac:dyDescent="0.3">
      <c r="F1809" s="1"/>
    </row>
    <row r="1810" spans="6:6" x14ac:dyDescent="0.3">
      <c r="F1810" s="1"/>
    </row>
    <row r="1811" spans="6:6" x14ac:dyDescent="0.3">
      <c r="F1811" s="1"/>
    </row>
    <row r="1812" spans="6:6" x14ac:dyDescent="0.3">
      <c r="F1812" s="1"/>
    </row>
    <row r="1813" spans="6:6" x14ac:dyDescent="0.3">
      <c r="F1813" s="1"/>
    </row>
    <row r="1814" spans="6:6" x14ac:dyDescent="0.3">
      <c r="F1814" s="1"/>
    </row>
    <row r="1815" spans="6:6" x14ac:dyDescent="0.3">
      <c r="F1815" s="1"/>
    </row>
    <row r="1816" spans="6:6" x14ac:dyDescent="0.3">
      <c r="F1816" s="1"/>
    </row>
    <row r="1817" spans="6:6" x14ac:dyDescent="0.3">
      <c r="F1817" s="1"/>
    </row>
    <row r="1818" spans="6:6" x14ac:dyDescent="0.3">
      <c r="F1818" s="1"/>
    </row>
    <row r="1819" spans="6:6" x14ac:dyDescent="0.3">
      <c r="F1819" s="1"/>
    </row>
    <row r="1820" spans="6:6" x14ac:dyDescent="0.3">
      <c r="F1820" s="1"/>
    </row>
    <row r="1821" spans="6:6" x14ac:dyDescent="0.3">
      <c r="F1821" s="1"/>
    </row>
    <row r="1822" spans="6:6" x14ac:dyDescent="0.3">
      <c r="F1822" s="1"/>
    </row>
    <row r="1823" spans="6:6" x14ac:dyDescent="0.3">
      <c r="F1823" s="1"/>
    </row>
    <row r="1824" spans="6:6" x14ac:dyDescent="0.3">
      <c r="F1824" s="1"/>
    </row>
    <row r="1825" spans="6:6" x14ac:dyDescent="0.3">
      <c r="F1825" s="1"/>
    </row>
    <row r="1826" spans="6:6" x14ac:dyDescent="0.3">
      <c r="F1826" s="1"/>
    </row>
    <row r="1827" spans="6:6" x14ac:dyDescent="0.3">
      <c r="F1827" s="1"/>
    </row>
    <row r="1828" spans="6:6" x14ac:dyDescent="0.3">
      <c r="F1828" s="1"/>
    </row>
    <row r="1829" spans="6:6" x14ac:dyDescent="0.3">
      <c r="F1829" s="1"/>
    </row>
    <row r="1830" spans="6:6" x14ac:dyDescent="0.3">
      <c r="F1830" s="1"/>
    </row>
    <row r="1831" spans="6:6" x14ac:dyDescent="0.3">
      <c r="F1831" s="1"/>
    </row>
    <row r="1832" spans="6:6" x14ac:dyDescent="0.3">
      <c r="F1832" s="1"/>
    </row>
    <row r="1833" spans="6:6" x14ac:dyDescent="0.3">
      <c r="F1833" s="1"/>
    </row>
    <row r="1834" spans="6:6" x14ac:dyDescent="0.3">
      <c r="F1834" s="1"/>
    </row>
    <row r="1835" spans="6:6" x14ac:dyDescent="0.3">
      <c r="F1835" s="1"/>
    </row>
    <row r="1836" spans="6:6" x14ac:dyDescent="0.3">
      <c r="F1836" s="1"/>
    </row>
    <row r="1837" spans="6:6" x14ac:dyDescent="0.3">
      <c r="F1837" s="1"/>
    </row>
    <row r="1838" spans="6:6" x14ac:dyDescent="0.3">
      <c r="F1838" s="1"/>
    </row>
    <row r="1839" spans="6:6" x14ac:dyDescent="0.3">
      <c r="F1839" s="1"/>
    </row>
    <row r="1840" spans="6:6" x14ac:dyDescent="0.3">
      <c r="F1840" s="1"/>
    </row>
    <row r="1841" spans="6:6" x14ac:dyDescent="0.3">
      <c r="F1841" s="1"/>
    </row>
    <row r="1842" spans="6:6" x14ac:dyDescent="0.3">
      <c r="F1842" s="1"/>
    </row>
    <row r="1843" spans="6:6" x14ac:dyDescent="0.3">
      <c r="F1843" s="1"/>
    </row>
    <row r="1844" spans="6:6" x14ac:dyDescent="0.3">
      <c r="F1844" s="1"/>
    </row>
    <row r="1845" spans="6:6" x14ac:dyDescent="0.3">
      <c r="F1845" s="1"/>
    </row>
    <row r="1846" spans="6:6" x14ac:dyDescent="0.3">
      <c r="F1846" s="1"/>
    </row>
    <row r="1847" spans="6:6" x14ac:dyDescent="0.3">
      <c r="F1847" s="1"/>
    </row>
    <row r="1848" spans="6:6" x14ac:dyDescent="0.3">
      <c r="F1848" s="1"/>
    </row>
    <row r="1849" spans="6:6" x14ac:dyDescent="0.3">
      <c r="F1849" s="1"/>
    </row>
    <row r="1850" spans="6:6" x14ac:dyDescent="0.3">
      <c r="F1850" s="1"/>
    </row>
    <row r="1851" spans="6:6" x14ac:dyDescent="0.3">
      <c r="F1851" s="1"/>
    </row>
    <row r="1852" spans="6:6" x14ac:dyDescent="0.3">
      <c r="F1852" s="1"/>
    </row>
    <row r="1853" spans="6:6" x14ac:dyDescent="0.3">
      <c r="F1853" s="1"/>
    </row>
    <row r="1854" spans="6:6" x14ac:dyDescent="0.3">
      <c r="F1854" s="1"/>
    </row>
    <row r="1855" spans="6:6" x14ac:dyDescent="0.3">
      <c r="F1855" s="1"/>
    </row>
    <row r="1856" spans="6:6" x14ac:dyDescent="0.3">
      <c r="F1856" s="1"/>
    </row>
    <row r="1857" spans="6:6" x14ac:dyDescent="0.3">
      <c r="F1857" s="1"/>
    </row>
    <row r="1858" spans="6:6" x14ac:dyDescent="0.3">
      <c r="F1858" s="1"/>
    </row>
    <row r="1859" spans="6:6" x14ac:dyDescent="0.3">
      <c r="F1859" s="1"/>
    </row>
    <row r="1860" spans="6:6" x14ac:dyDescent="0.3">
      <c r="F1860" s="1"/>
    </row>
    <row r="1861" spans="6:6" x14ac:dyDescent="0.3">
      <c r="F1861" s="1"/>
    </row>
    <row r="1862" spans="6:6" x14ac:dyDescent="0.3">
      <c r="F1862" s="1"/>
    </row>
    <row r="1863" spans="6:6" x14ac:dyDescent="0.3">
      <c r="F1863" s="1"/>
    </row>
    <row r="1864" spans="6:6" x14ac:dyDescent="0.3">
      <c r="F1864" s="1"/>
    </row>
    <row r="1865" spans="6:6" x14ac:dyDescent="0.3">
      <c r="F1865" s="1"/>
    </row>
    <row r="1866" spans="6:6" x14ac:dyDescent="0.3">
      <c r="F1866" s="1"/>
    </row>
    <row r="1867" spans="6:6" x14ac:dyDescent="0.3">
      <c r="F1867" s="1"/>
    </row>
    <row r="1868" spans="6:6" x14ac:dyDescent="0.3">
      <c r="F1868" s="1"/>
    </row>
    <row r="1869" spans="6:6" x14ac:dyDescent="0.3">
      <c r="F1869" s="1"/>
    </row>
    <row r="1870" spans="6:6" x14ac:dyDescent="0.3">
      <c r="F1870" s="1"/>
    </row>
    <row r="1871" spans="6:6" x14ac:dyDescent="0.3">
      <c r="F1871" s="1"/>
    </row>
    <row r="1872" spans="6:6" x14ac:dyDescent="0.3">
      <c r="F1872" s="1"/>
    </row>
    <row r="1873" spans="6:6" x14ac:dyDescent="0.3">
      <c r="F1873" s="1"/>
    </row>
    <row r="1874" spans="6:6" x14ac:dyDescent="0.3">
      <c r="F1874" s="1"/>
    </row>
    <row r="1875" spans="6:6" x14ac:dyDescent="0.3">
      <c r="F1875" s="1"/>
    </row>
    <row r="1876" spans="6:6" x14ac:dyDescent="0.3">
      <c r="F1876" s="1"/>
    </row>
    <row r="1877" spans="6:6" x14ac:dyDescent="0.3">
      <c r="F1877" s="1"/>
    </row>
    <row r="1878" spans="6:6" x14ac:dyDescent="0.3">
      <c r="F1878" s="1"/>
    </row>
    <row r="1879" spans="6:6" x14ac:dyDescent="0.3">
      <c r="F1879" s="1"/>
    </row>
    <row r="1880" spans="6:6" x14ac:dyDescent="0.3">
      <c r="F1880" s="1"/>
    </row>
    <row r="1881" spans="6:6" x14ac:dyDescent="0.3">
      <c r="F1881" s="1"/>
    </row>
    <row r="1882" spans="6:6" x14ac:dyDescent="0.3">
      <c r="F1882" s="1"/>
    </row>
    <row r="1883" spans="6:6" x14ac:dyDescent="0.3">
      <c r="F1883" s="1"/>
    </row>
    <row r="1884" spans="6:6" x14ac:dyDescent="0.3">
      <c r="F1884" s="1"/>
    </row>
    <row r="1885" spans="6:6" x14ac:dyDescent="0.3">
      <c r="F1885" s="1"/>
    </row>
    <row r="1886" spans="6:6" x14ac:dyDescent="0.3">
      <c r="F1886" s="1"/>
    </row>
    <row r="1887" spans="6:6" x14ac:dyDescent="0.3">
      <c r="F1887" s="1"/>
    </row>
    <row r="1888" spans="6:6" x14ac:dyDescent="0.3">
      <c r="F1888" s="1"/>
    </row>
    <row r="1889" spans="6:6" x14ac:dyDescent="0.3">
      <c r="F1889" s="1"/>
    </row>
    <row r="1890" spans="6:6" x14ac:dyDescent="0.3">
      <c r="F1890" s="1"/>
    </row>
    <row r="1891" spans="6:6" x14ac:dyDescent="0.3">
      <c r="F1891" s="1"/>
    </row>
    <row r="1892" spans="6:6" x14ac:dyDescent="0.3">
      <c r="F1892" s="1"/>
    </row>
    <row r="1893" spans="6:6" x14ac:dyDescent="0.3">
      <c r="F1893" s="1"/>
    </row>
    <row r="1894" spans="6:6" x14ac:dyDescent="0.3">
      <c r="F1894" s="1"/>
    </row>
    <row r="1895" spans="6:6" x14ac:dyDescent="0.3">
      <c r="F1895" s="1"/>
    </row>
    <row r="1896" spans="6:6" x14ac:dyDescent="0.3">
      <c r="F1896" s="1"/>
    </row>
    <row r="1897" spans="6:6" x14ac:dyDescent="0.3">
      <c r="F1897" s="1"/>
    </row>
    <row r="1898" spans="6:6" x14ac:dyDescent="0.3">
      <c r="F1898" s="1"/>
    </row>
    <row r="1899" spans="6:6" x14ac:dyDescent="0.3">
      <c r="F1899" s="1"/>
    </row>
    <row r="1900" spans="6:6" x14ac:dyDescent="0.3">
      <c r="F1900" s="1"/>
    </row>
    <row r="1901" spans="6:6" x14ac:dyDescent="0.3">
      <c r="F1901" s="1"/>
    </row>
    <row r="1902" spans="6:6" x14ac:dyDescent="0.3">
      <c r="F1902" s="1"/>
    </row>
    <row r="1903" spans="6:6" x14ac:dyDescent="0.3">
      <c r="F1903" s="1"/>
    </row>
    <row r="1904" spans="6:6" x14ac:dyDescent="0.3">
      <c r="F1904" s="1"/>
    </row>
    <row r="1905" spans="6:6" x14ac:dyDescent="0.3">
      <c r="F1905" s="1"/>
    </row>
    <row r="1906" spans="6:6" x14ac:dyDescent="0.3">
      <c r="F1906" s="1"/>
    </row>
    <row r="1907" spans="6:6" x14ac:dyDescent="0.3">
      <c r="F1907" s="1"/>
    </row>
    <row r="1908" spans="6:6" x14ac:dyDescent="0.3">
      <c r="F1908" s="1"/>
    </row>
    <row r="1909" spans="6:6" x14ac:dyDescent="0.3">
      <c r="F1909" s="1"/>
    </row>
    <row r="1910" spans="6:6" x14ac:dyDescent="0.3">
      <c r="F1910" s="1"/>
    </row>
    <row r="1911" spans="6:6" x14ac:dyDescent="0.3">
      <c r="F1911" s="1"/>
    </row>
    <row r="1912" spans="6:6" x14ac:dyDescent="0.3">
      <c r="F1912" s="1"/>
    </row>
    <row r="1913" spans="6:6" x14ac:dyDescent="0.3">
      <c r="F1913" s="1"/>
    </row>
    <row r="1914" spans="6:6" x14ac:dyDescent="0.3">
      <c r="F1914" s="1"/>
    </row>
    <row r="1915" spans="6:6" x14ac:dyDescent="0.3">
      <c r="F1915" s="1"/>
    </row>
    <row r="1916" spans="6:6" x14ac:dyDescent="0.3">
      <c r="F1916" s="1"/>
    </row>
    <row r="1917" spans="6:6" x14ac:dyDescent="0.3">
      <c r="F1917" s="1"/>
    </row>
    <row r="1918" spans="6:6" x14ac:dyDescent="0.3">
      <c r="F1918" s="1"/>
    </row>
    <row r="1919" spans="6:6" x14ac:dyDescent="0.3">
      <c r="F1919" s="1"/>
    </row>
    <row r="1920" spans="6:6" x14ac:dyDescent="0.3">
      <c r="F1920" s="1"/>
    </row>
    <row r="1921" spans="6:6" x14ac:dyDescent="0.3">
      <c r="F1921" s="1"/>
    </row>
    <row r="1922" spans="6:6" x14ac:dyDescent="0.3">
      <c r="F1922" s="1"/>
    </row>
    <row r="1923" spans="6:6" x14ac:dyDescent="0.3">
      <c r="F1923" s="1"/>
    </row>
    <row r="1924" spans="6:6" x14ac:dyDescent="0.3">
      <c r="F1924" s="1"/>
    </row>
    <row r="1925" spans="6:6" x14ac:dyDescent="0.3">
      <c r="F1925" s="1"/>
    </row>
    <row r="1926" spans="6:6" x14ac:dyDescent="0.3">
      <c r="F1926" s="1"/>
    </row>
    <row r="1927" spans="6:6" x14ac:dyDescent="0.3">
      <c r="F1927" s="1"/>
    </row>
    <row r="1928" spans="6:6" x14ac:dyDescent="0.3">
      <c r="F1928" s="1"/>
    </row>
    <row r="1929" spans="6:6" x14ac:dyDescent="0.3">
      <c r="F1929" s="1"/>
    </row>
    <row r="1930" spans="6:6" x14ac:dyDescent="0.3">
      <c r="F1930" s="1"/>
    </row>
    <row r="1931" spans="6:6" x14ac:dyDescent="0.3">
      <c r="F1931" s="1"/>
    </row>
    <row r="1932" spans="6:6" x14ac:dyDescent="0.3">
      <c r="F1932" s="1"/>
    </row>
    <row r="1933" spans="6:6" x14ac:dyDescent="0.3">
      <c r="F1933" s="1"/>
    </row>
    <row r="1934" spans="6:6" x14ac:dyDescent="0.3">
      <c r="F1934" s="1"/>
    </row>
    <row r="1935" spans="6:6" x14ac:dyDescent="0.3">
      <c r="F1935" s="1"/>
    </row>
    <row r="1936" spans="6:6" x14ac:dyDescent="0.3">
      <c r="F1936" s="1"/>
    </row>
    <row r="1937" spans="6:6" x14ac:dyDescent="0.3">
      <c r="F1937" s="1"/>
    </row>
    <row r="1938" spans="6:6" x14ac:dyDescent="0.3">
      <c r="F1938" s="1"/>
    </row>
    <row r="1939" spans="6:6" x14ac:dyDescent="0.3">
      <c r="F1939" s="1"/>
    </row>
    <row r="1940" spans="6:6" x14ac:dyDescent="0.3">
      <c r="F1940" s="1"/>
    </row>
    <row r="1941" spans="6:6" x14ac:dyDescent="0.3">
      <c r="F1941" s="1"/>
    </row>
    <row r="1942" spans="6:6" x14ac:dyDescent="0.3">
      <c r="F1942" s="1"/>
    </row>
    <row r="1943" spans="6:6" x14ac:dyDescent="0.3">
      <c r="F1943" s="1"/>
    </row>
    <row r="1944" spans="6:6" x14ac:dyDescent="0.3">
      <c r="F1944" s="1"/>
    </row>
    <row r="1945" spans="6:6" x14ac:dyDescent="0.3">
      <c r="F1945" s="1"/>
    </row>
    <row r="1946" spans="6:6" x14ac:dyDescent="0.3">
      <c r="F1946" s="1"/>
    </row>
    <row r="1947" spans="6:6" x14ac:dyDescent="0.3">
      <c r="F1947" s="1"/>
    </row>
    <row r="1948" spans="6:6" x14ac:dyDescent="0.3">
      <c r="F1948" s="1"/>
    </row>
    <row r="1949" spans="6:6" x14ac:dyDescent="0.3">
      <c r="F1949" s="1"/>
    </row>
    <row r="1950" spans="6:6" x14ac:dyDescent="0.3">
      <c r="F1950" s="1"/>
    </row>
    <row r="1951" spans="6:6" x14ac:dyDescent="0.3">
      <c r="F1951" s="1"/>
    </row>
    <row r="1952" spans="6:6" x14ac:dyDescent="0.3">
      <c r="F1952" s="1"/>
    </row>
    <row r="1953" spans="6:6" x14ac:dyDescent="0.3">
      <c r="F1953" s="1"/>
    </row>
    <row r="1954" spans="6:6" x14ac:dyDescent="0.3">
      <c r="F1954" s="1"/>
    </row>
    <row r="1955" spans="6:6" x14ac:dyDescent="0.3">
      <c r="F1955" s="1"/>
    </row>
    <row r="1956" spans="6:6" x14ac:dyDescent="0.3">
      <c r="F1956" s="1"/>
    </row>
    <row r="1957" spans="6:6" x14ac:dyDescent="0.3">
      <c r="F1957" s="1"/>
    </row>
    <row r="1958" spans="6:6" x14ac:dyDescent="0.3">
      <c r="F1958" s="1"/>
    </row>
    <row r="1959" spans="6:6" x14ac:dyDescent="0.3">
      <c r="F1959" s="1"/>
    </row>
    <row r="1960" spans="6:6" x14ac:dyDescent="0.3">
      <c r="F1960" s="1"/>
    </row>
    <row r="1961" spans="6:6" x14ac:dyDescent="0.3">
      <c r="F1961" s="1"/>
    </row>
    <row r="1962" spans="6:6" x14ac:dyDescent="0.3">
      <c r="F1962" s="1"/>
    </row>
    <row r="1963" spans="6:6" x14ac:dyDescent="0.3">
      <c r="F1963" s="1"/>
    </row>
    <row r="1964" spans="6:6" x14ac:dyDescent="0.3">
      <c r="F1964" s="1"/>
    </row>
    <row r="1965" spans="6:6" x14ac:dyDescent="0.3">
      <c r="F1965" s="1"/>
    </row>
    <row r="1966" spans="6:6" x14ac:dyDescent="0.3">
      <c r="F1966" s="1"/>
    </row>
    <row r="1967" spans="6:6" x14ac:dyDescent="0.3">
      <c r="F1967" s="1"/>
    </row>
    <row r="1968" spans="6:6" x14ac:dyDescent="0.3">
      <c r="F1968" s="1"/>
    </row>
    <row r="1969" spans="6:6" x14ac:dyDescent="0.3">
      <c r="F1969" s="1"/>
    </row>
    <row r="1970" spans="6:6" x14ac:dyDescent="0.3">
      <c r="F1970" s="1"/>
    </row>
    <row r="1971" spans="6:6" x14ac:dyDescent="0.3">
      <c r="F1971" s="1"/>
    </row>
    <row r="1972" spans="6:6" x14ac:dyDescent="0.3">
      <c r="F1972" s="1"/>
    </row>
    <row r="1973" spans="6:6" x14ac:dyDescent="0.3">
      <c r="F1973" s="1"/>
    </row>
    <row r="1974" spans="6:6" x14ac:dyDescent="0.3">
      <c r="F1974" s="1"/>
    </row>
    <row r="1975" spans="6:6" x14ac:dyDescent="0.3">
      <c r="F1975" s="1"/>
    </row>
    <row r="1976" spans="6:6" x14ac:dyDescent="0.3">
      <c r="F1976" s="1"/>
    </row>
    <row r="1977" spans="6:6" x14ac:dyDescent="0.3">
      <c r="F1977" s="1"/>
    </row>
    <row r="1978" spans="6:6" x14ac:dyDescent="0.3">
      <c r="F1978" s="1"/>
    </row>
    <row r="1979" spans="6:6" x14ac:dyDescent="0.3">
      <c r="F1979" s="1"/>
    </row>
    <row r="1980" spans="6:6" x14ac:dyDescent="0.3">
      <c r="F1980" s="1"/>
    </row>
    <row r="1981" spans="6:6" x14ac:dyDescent="0.3">
      <c r="F1981" s="1"/>
    </row>
    <row r="1982" spans="6:6" x14ac:dyDescent="0.3">
      <c r="F1982" s="1"/>
    </row>
    <row r="1983" spans="6:6" x14ac:dyDescent="0.3">
      <c r="F1983" s="1"/>
    </row>
    <row r="1984" spans="6:6" x14ac:dyDescent="0.3">
      <c r="F1984" s="1"/>
    </row>
    <row r="1985" spans="6:6" x14ac:dyDescent="0.3">
      <c r="F1985" s="1"/>
    </row>
    <row r="1986" spans="6:6" x14ac:dyDescent="0.3">
      <c r="F1986" s="1"/>
    </row>
    <row r="1987" spans="6:6" x14ac:dyDescent="0.3">
      <c r="F1987" s="1"/>
    </row>
    <row r="1988" spans="6:6" x14ac:dyDescent="0.3">
      <c r="F1988" s="1"/>
    </row>
    <row r="1989" spans="6:6" x14ac:dyDescent="0.3">
      <c r="F1989" s="1"/>
    </row>
    <row r="1990" spans="6:6" x14ac:dyDescent="0.3">
      <c r="F1990" s="1"/>
    </row>
    <row r="1991" spans="6:6" x14ac:dyDescent="0.3">
      <c r="F1991" s="1"/>
    </row>
    <row r="1992" spans="6:6" x14ac:dyDescent="0.3">
      <c r="F1992" s="1"/>
    </row>
    <row r="1993" spans="6:6" x14ac:dyDescent="0.3">
      <c r="F1993" s="1"/>
    </row>
    <row r="1994" spans="6:6" x14ac:dyDescent="0.3">
      <c r="F1994" s="1"/>
    </row>
    <row r="1995" spans="6:6" x14ac:dyDescent="0.3">
      <c r="F1995" s="1"/>
    </row>
    <row r="1996" spans="6:6" x14ac:dyDescent="0.3">
      <c r="F1996" s="1"/>
    </row>
    <row r="1997" spans="6:6" x14ac:dyDescent="0.3">
      <c r="F1997" s="1"/>
    </row>
    <row r="1998" spans="6:6" x14ac:dyDescent="0.3">
      <c r="F1998" s="1"/>
    </row>
    <row r="1999" spans="6:6" x14ac:dyDescent="0.3">
      <c r="F1999" s="1"/>
    </row>
    <row r="2000" spans="6:6" x14ac:dyDescent="0.3">
      <c r="F2000" s="1"/>
    </row>
    <row r="2001" spans="6:6" x14ac:dyDescent="0.3">
      <c r="F2001" s="1"/>
    </row>
    <row r="2002" spans="6:6" x14ac:dyDescent="0.3">
      <c r="F2002" s="1"/>
    </row>
    <row r="2003" spans="6:6" x14ac:dyDescent="0.3">
      <c r="F2003" s="1"/>
    </row>
    <row r="2004" spans="6:6" x14ac:dyDescent="0.3">
      <c r="F2004" s="1"/>
    </row>
    <row r="2005" spans="6:6" x14ac:dyDescent="0.3">
      <c r="F2005" s="1"/>
    </row>
    <row r="2006" spans="6:6" x14ac:dyDescent="0.3">
      <c r="F2006" s="1"/>
    </row>
    <row r="2007" spans="6:6" x14ac:dyDescent="0.3">
      <c r="F2007" s="1"/>
    </row>
    <row r="2008" spans="6:6" x14ac:dyDescent="0.3">
      <c r="F2008" s="1"/>
    </row>
    <row r="2009" spans="6:6" x14ac:dyDescent="0.3">
      <c r="F2009" s="1"/>
    </row>
    <row r="2010" spans="6:6" x14ac:dyDescent="0.3">
      <c r="F2010" s="1"/>
    </row>
    <row r="2011" spans="6:6" x14ac:dyDescent="0.3">
      <c r="F2011" s="1"/>
    </row>
    <row r="2012" spans="6:6" x14ac:dyDescent="0.3">
      <c r="F2012" s="1"/>
    </row>
    <row r="2013" spans="6:6" x14ac:dyDescent="0.3">
      <c r="F2013" s="1"/>
    </row>
    <row r="2014" spans="6:6" x14ac:dyDescent="0.3">
      <c r="F2014" s="1"/>
    </row>
    <row r="2015" spans="6:6" x14ac:dyDescent="0.3">
      <c r="F2015" s="1"/>
    </row>
    <row r="2016" spans="6:6" x14ac:dyDescent="0.3">
      <c r="F2016" s="1"/>
    </row>
    <row r="2017" spans="6:6" x14ac:dyDescent="0.3">
      <c r="F2017" s="1"/>
    </row>
    <row r="2018" spans="6:6" x14ac:dyDescent="0.3">
      <c r="F2018" s="1"/>
    </row>
    <row r="2019" spans="6:6" x14ac:dyDescent="0.3">
      <c r="F2019" s="1"/>
    </row>
    <row r="2020" spans="6:6" x14ac:dyDescent="0.3">
      <c r="F2020" s="1"/>
    </row>
    <row r="2021" spans="6:6" x14ac:dyDescent="0.3">
      <c r="F2021" s="1"/>
    </row>
    <row r="2022" spans="6:6" x14ac:dyDescent="0.3">
      <c r="F2022" s="1"/>
    </row>
    <row r="2023" spans="6:6" x14ac:dyDescent="0.3">
      <c r="F2023" s="1"/>
    </row>
    <row r="2024" spans="6:6" x14ac:dyDescent="0.3">
      <c r="F2024" s="1"/>
    </row>
    <row r="2025" spans="6:6" x14ac:dyDescent="0.3">
      <c r="F2025" s="1"/>
    </row>
    <row r="2026" spans="6:6" x14ac:dyDescent="0.3">
      <c r="F2026" s="1"/>
    </row>
    <row r="2027" spans="6:6" x14ac:dyDescent="0.3">
      <c r="F2027" s="1"/>
    </row>
    <row r="2028" spans="6:6" x14ac:dyDescent="0.3">
      <c r="F2028" s="1"/>
    </row>
    <row r="2029" spans="6:6" x14ac:dyDescent="0.3">
      <c r="F2029" s="1"/>
    </row>
    <row r="2030" spans="6:6" x14ac:dyDescent="0.3">
      <c r="F2030" s="1"/>
    </row>
    <row r="2031" spans="6:6" x14ac:dyDescent="0.3">
      <c r="F2031" s="1"/>
    </row>
    <row r="2032" spans="6:6" x14ac:dyDescent="0.3">
      <c r="F2032" s="1"/>
    </row>
    <row r="2033" spans="6:6" x14ac:dyDescent="0.3">
      <c r="F2033" s="1"/>
    </row>
    <row r="2034" spans="6:6" x14ac:dyDescent="0.3">
      <c r="F2034" s="1"/>
    </row>
    <row r="2035" spans="6:6" x14ac:dyDescent="0.3">
      <c r="F2035" s="1"/>
    </row>
    <row r="2036" spans="6:6" x14ac:dyDescent="0.3">
      <c r="F2036" s="1"/>
    </row>
    <row r="2037" spans="6:6" x14ac:dyDescent="0.3">
      <c r="F2037" s="1"/>
    </row>
    <row r="2038" spans="6:6" x14ac:dyDescent="0.3">
      <c r="F2038" s="1"/>
    </row>
    <row r="2039" spans="6:6" x14ac:dyDescent="0.3">
      <c r="F2039" s="1"/>
    </row>
    <row r="2040" spans="6:6" x14ac:dyDescent="0.3">
      <c r="F2040" s="1"/>
    </row>
    <row r="2041" spans="6:6" x14ac:dyDescent="0.3">
      <c r="F2041" s="1"/>
    </row>
    <row r="2042" spans="6:6" x14ac:dyDescent="0.3">
      <c r="F2042" s="1"/>
    </row>
    <row r="2043" spans="6:6" x14ac:dyDescent="0.3">
      <c r="F2043" s="1"/>
    </row>
    <row r="2044" spans="6:6" x14ac:dyDescent="0.3">
      <c r="F2044" s="1"/>
    </row>
    <row r="2045" spans="6:6" x14ac:dyDescent="0.3">
      <c r="F2045" s="1"/>
    </row>
    <row r="2046" spans="6:6" x14ac:dyDescent="0.3">
      <c r="F2046" s="1"/>
    </row>
    <row r="2047" spans="6:6" x14ac:dyDescent="0.3">
      <c r="F2047" s="1"/>
    </row>
    <row r="2048" spans="6:6" x14ac:dyDescent="0.3">
      <c r="F2048" s="1"/>
    </row>
    <row r="2049" spans="6:6" x14ac:dyDescent="0.3">
      <c r="F2049" s="1"/>
    </row>
    <row r="2050" spans="6:6" x14ac:dyDescent="0.3">
      <c r="F2050" s="1"/>
    </row>
    <row r="2051" spans="6:6" x14ac:dyDescent="0.3">
      <c r="F2051" s="1"/>
    </row>
    <row r="2052" spans="6:6" x14ac:dyDescent="0.3">
      <c r="F2052" s="1"/>
    </row>
    <row r="2053" spans="6:6" x14ac:dyDescent="0.3">
      <c r="F2053" s="1"/>
    </row>
    <row r="2054" spans="6:6" x14ac:dyDescent="0.3">
      <c r="F2054" s="1"/>
    </row>
    <row r="2055" spans="6:6" x14ac:dyDescent="0.3">
      <c r="F2055" s="1"/>
    </row>
    <row r="2056" spans="6:6" x14ac:dyDescent="0.3">
      <c r="F2056" s="1"/>
    </row>
    <row r="2057" spans="6:6" x14ac:dyDescent="0.3">
      <c r="F2057" s="1"/>
    </row>
    <row r="2058" spans="6:6" x14ac:dyDescent="0.3">
      <c r="F2058" s="1"/>
    </row>
    <row r="2059" spans="6:6" x14ac:dyDescent="0.3">
      <c r="F2059" s="1"/>
    </row>
    <row r="2060" spans="6:6" x14ac:dyDescent="0.3">
      <c r="F2060" s="1"/>
    </row>
    <row r="2061" spans="6:6" x14ac:dyDescent="0.3">
      <c r="F2061" s="1"/>
    </row>
    <row r="2062" spans="6:6" x14ac:dyDescent="0.3">
      <c r="F2062" s="1"/>
    </row>
    <row r="2063" spans="6:6" x14ac:dyDescent="0.3">
      <c r="F2063" s="1"/>
    </row>
    <row r="2064" spans="6:6" x14ac:dyDescent="0.3">
      <c r="F2064" s="1"/>
    </row>
    <row r="2065" spans="6:6" x14ac:dyDescent="0.3">
      <c r="F2065" s="1"/>
    </row>
    <row r="2066" spans="6:6" x14ac:dyDescent="0.3">
      <c r="F2066" s="1"/>
    </row>
    <row r="2067" spans="6:6" x14ac:dyDescent="0.3">
      <c r="F2067" s="1"/>
    </row>
    <row r="2068" spans="6:6" x14ac:dyDescent="0.3">
      <c r="F2068" s="1"/>
    </row>
    <row r="2069" spans="6:6" x14ac:dyDescent="0.3">
      <c r="F2069" s="1"/>
    </row>
    <row r="2070" spans="6:6" x14ac:dyDescent="0.3">
      <c r="F2070" s="1"/>
    </row>
    <row r="2071" spans="6:6" x14ac:dyDescent="0.3">
      <c r="F2071" s="1"/>
    </row>
    <row r="2072" spans="6:6" x14ac:dyDescent="0.3">
      <c r="F2072" s="1"/>
    </row>
    <row r="2073" spans="6:6" x14ac:dyDescent="0.3">
      <c r="F2073" s="1"/>
    </row>
    <row r="2074" spans="6:6" x14ac:dyDescent="0.3">
      <c r="F2074" s="1"/>
    </row>
    <row r="2075" spans="6:6" x14ac:dyDescent="0.3">
      <c r="F2075" s="1"/>
    </row>
    <row r="2076" spans="6:6" x14ac:dyDescent="0.3">
      <c r="F2076" s="1"/>
    </row>
    <row r="2077" spans="6:6" x14ac:dyDescent="0.3">
      <c r="F2077" s="1"/>
    </row>
    <row r="2078" spans="6:6" x14ac:dyDescent="0.3">
      <c r="F2078" s="1"/>
    </row>
    <row r="2079" spans="6:6" x14ac:dyDescent="0.3">
      <c r="F2079" s="1"/>
    </row>
    <row r="2080" spans="6:6" x14ac:dyDescent="0.3">
      <c r="F2080" s="1"/>
    </row>
    <row r="2081" spans="6:6" x14ac:dyDescent="0.3">
      <c r="F2081" s="1"/>
    </row>
    <row r="2082" spans="6:6" x14ac:dyDescent="0.3">
      <c r="F2082" s="1"/>
    </row>
    <row r="2083" spans="6:6" x14ac:dyDescent="0.3">
      <c r="F2083" s="1"/>
    </row>
    <row r="2084" spans="6:6" x14ac:dyDescent="0.3">
      <c r="F2084" s="1"/>
    </row>
    <row r="2085" spans="6:6" x14ac:dyDescent="0.3">
      <c r="F2085" s="1"/>
    </row>
    <row r="2086" spans="6:6" x14ac:dyDescent="0.3">
      <c r="F2086" s="1"/>
    </row>
    <row r="2087" spans="6:6" x14ac:dyDescent="0.3">
      <c r="F2087" s="1"/>
    </row>
    <row r="2088" spans="6:6" x14ac:dyDescent="0.3">
      <c r="F2088" s="1"/>
    </row>
    <row r="2089" spans="6:6" x14ac:dyDescent="0.3">
      <c r="F2089" s="1"/>
    </row>
    <row r="2090" spans="6:6" x14ac:dyDescent="0.3">
      <c r="F2090" s="1"/>
    </row>
    <row r="2091" spans="6:6" x14ac:dyDescent="0.3">
      <c r="F2091" s="1"/>
    </row>
    <row r="2092" spans="6:6" x14ac:dyDescent="0.3">
      <c r="F2092" s="1"/>
    </row>
    <row r="2093" spans="6:6" x14ac:dyDescent="0.3">
      <c r="F2093" s="1"/>
    </row>
    <row r="2094" spans="6:6" x14ac:dyDescent="0.3">
      <c r="F2094" s="1"/>
    </row>
    <row r="2095" spans="6:6" x14ac:dyDescent="0.3">
      <c r="F2095" s="1"/>
    </row>
    <row r="2096" spans="6:6" x14ac:dyDescent="0.3">
      <c r="F2096" s="1"/>
    </row>
    <row r="2097" spans="6:6" x14ac:dyDescent="0.3">
      <c r="F2097" s="1"/>
    </row>
    <row r="2098" spans="6:6" x14ac:dyDescent="0.3">
      <c r="F2098" s="1"/>
    </row>
    <row r="2099" spans="6:6" x14ac:dyDescent="0.3">
      <c r="F2099" s="1"/>
    </row>
    <row r="2100" spans="6:6" x14ac:dyDescent="0.3">
      <c r="F2100" s="1"/>
    </row>
    <row r="2101" spans="6:6" x14ac:dyDescent="0.3">
      <c r="F2101" s="1"/>
    </row>
    <row r="2102" spans="6:6" x14ac:dyDescent="0.3">
      <c r="F2102" s="1"/>
    </row>
    <row r="2103" spans="6:6" x14ac:dyDescent="0.3">
      <c r="F2103" s="1"/>
    </row>
    <row r="2104" spans="6:6" x14ac:dyDescent="0.3">
      <c r="F2104" s="1"/>
    </row>
    <row r="2105" spans="6:6" x14ac:dyDescent="0.3">
      <c r="F2105" s="1"/>
    </row>
    <row r="2106" spans="6:6" x14ac:dyDescent="0.3">
      <c r="F2106" s="1"/>
    </row>
    <row r="2107" spans="6:6" x14ac:dyDescent="0.3">
      <c r="F2107" s="1"/>
    </row>
    <row r="2108" spans="6:6" x14ac:dyDescent="0.3">
      <c r="F2108" s="1"/>
    </row>
    <row r="2109" spans="6:6" x14ac:dyDescent="0.3">
      <c r="F2109" s="1"/>
    </row>
    <row r="2110" spans="6:6" x14ac:dyDescent="0.3">
      <c r="F2110" s="1"/>
    </row>
    <row r="2111" spans="6:6" x14ac:dyDescent="0.3">
      <c r="F2111" s="1"/>
    </row>
    <row r="2112" spans="6:6" x14ac:dyDescent="0.3">
      <c r="F2112" s="1"/>
    </row>
    <row r="2113" spans="6:6" x14ac:dyDescent="0.3">
      <c r="F2113" s="1"/>
    </row>
    <row r="2114" spans="6:6" x14ac:dyDescent="0.3">
      <c r="F2114" s="1"/>
    </row>
    <row r="2115" spans="6:6" x14ac:dyDescent="0.3">
      <c r="F2115" s="1"/>
    </row>
    <row r="2116" spans="6:6" x14ac:dyDescent="0.3">
      <c r="F2116" s="1"/>
    </row>
    <row r="2117" spans="6:6" x14ac:dyDescent="0.3">
      <c r="F2117" s="1"/>
    </row>
    <row r="2118" spans="6:6" x14ac:dyDescent="0.3">
      <c r="F2118" s="1"/>
    </row>
    <row r="2119" spans="6:6" x14ac:dyDescent="0.3">
      <c r="F2119" s="1"/>
    </row>
    <row r="2120" spans="6:6" x14ac:dyDescent="0.3">
      <c r="F2120" s="1"/>
    </row>
    <row r="2121" spans="6:6" x14ac:dyDescent="0.3">
      <c r="F2121" s="1"/>
    </row>
    <row r="2122" spans="6:6" x14ac:dyDescent="0.3">
      <c r="F2122" s="1"/>
    </row>
    <row r="2123" spans="6:6" x14ac:dyDescent="0.3">
      <c r="F2123" s="1"/>
    </row>
    <row r="2124" spans="6:6" x14ac:dyDescent="0.3">
      <c r="F2124" s="1"/>
    </row>
    <row r="2125" spans="6:6" x14ac:dyDescent="0.3">
      <c r="F2125" s="1"/>
    </row>
    <row r="2126" spans="6:6" x14ac:dyDescent="0.3">
      <c r="F2126" s="1"/>
    </row>
    <row r="2127" spans="6:6" x14ac:dyDescent="0.3">
      <c r="F2127" s="1"/>
    </row>
    <row r="2128" spans="6:6" x14ac:dyDescent="0.3">
      <c r="F2128" s="1"/>
    </row>
    <row r="2129" spans="6:6" x14ac:dyDescent="0.3">
      <c r="F2129" s="1"/>
    </row>
    <row r="2130" spans="6:6" x14ac:dyDescent="0.3">
      <c r="F2130" s="1"/>
    </row>
    <row r="2131" spans="6:6" x14ac:dyDescent="0.3">
      <c r="F2131" s="1"/>
    </row>
    <row r="2132" spans="6:6" x14ac:dyDescent="0.3">
      <c r="F2132" s="1"/>
    </row>
    <row r="2133" spans="6:6" x14ac:dyDescent="0.3">
      <c r="F2133" s="1"/>
    </row>
    <row r="2134" spans="6:6" x14ac:dyDescent="0.3">
      <c r="F2134" s="1"/>
    </row>
    <row r="2135" spans="6:6" x14ac:dyDescent="0.3">
      <c r="F2135" s="1"/>
    </row>
    <row r="2136" spans="6:6" x14ac:dyDescent="0.3">
      <c r="F2136" s="1"/>
    </row>
    <row r="2137" spans="6:6" x14ac:dyDescent="0.3">
      <c r="F2137" s="1"/>
    </row>
    <row r="2138" spans="6:6" x14ac:dyDescent="0.3">
      <c r="F2138" s="1"/>
    </row>
    <row r="2139" spans="6:6" x14ac:dyDescent="0.3">
      <c r="F2139" s="1"/>
    </row>
    <row r="2140" spans="6:6" x14ac:dyDescent="0.3">
      <c r="F2140" s="1"/>
    </row>
    <row r="2141" spans="6:6" x14ac:dyDescent="0.3">
      <c r="F2141" s="1"/>
    </row>
    <row r="2142" spans="6:6" x14ac:dyDescent="0.3">
      <c r="F2142" s="1"/>
    </row>
    <row r="2143" spans="6:6" x14ac:dyDescent="0.3">
      <c r="F2143" s="1"/>
    </row>
    <row r="2144" spans="6:6" x14ac:dyDescent="0.3">
      <c r="F2144" s="1"/>
    </row>
    <row r="2145" spans="6:6" x14ac:dyDescent="0.3">
      <c r="F2145" s="1"/>
    </row>
    <row r="2146" spans="6:6" x14ac:dyDescent="0.3">
      <c r="F2146" s="1"/>
    </row>
    <row r="2147" spans="6:6" x14ac:dyDescent="0.3">
      <c r="F2147" s="1"/>
    </row>
    <row r="2148" spans="6:6" x14ac:dyDescent="0.3">
      <c r="F2148" s="1"/>
    </row>
    <row r="2149" spans="6:6" x14ac:dyDescent="0.3">
      <c r="F2149" s="1"/>
    </row>
    <row r="2150" spans="6:6" x14ac:dyDescent="0.3">
      <c r="F2150" s="1"/>
    </row>
    <row r="2151" spans="6:6" x14ac:dyDescent="0.3">
      <c r="F2151" s="1"/>
    </row>
    <row r="2152" spans="6:6" x14ac:dyDescent="0.3">
      <c r="F2152" s="1"/>
    </row>
    <row r="2153" spans="6:6" x14ac:dyDescent="0.3">
      <c r="F2153" s="1"/>
    </row>
    <row r="2154" spans="6:6" x14ac:dyDescent="0.3">
      <c r="F2154" s="1"/>
    </row>
    <row r="2155" spans="6:6" x14ac:dyDescent="0.3">
      <c r="F2155" s="1"/>
    </row>
    <row r="2156" spans="6:6" x14ac:dyDescent="0.3">
      <c r="F2156" s="1"/>
    </row>
    <row r="2157" spans="6:6" x14ac:dyDescent="0.3">
      <c r="F2157" s="1"/>
    </row>
    <row r="2158" spans="6:6" x14ac:dyDescent="0.3">
      <c r="F2158" s="1"/>
    </row>
    <row r="2159" spans="6:6" x14ac:dyDescent="0.3">
      <c r="F2159" s="1"/>
    </row>
    <row r="2160" spans="6:6" x14ac:dyDescent="0.3">
      <c r="F2160" s="1"/>
    </row>
    <row r="2161" spans="6:6" x14ac:dyDescent="0.3">
      <c r="F2161" s="1"/>
    </row>
    <row r="2162" spans="6:6" x14ac:dyDescent="0.3">
      <c r="F2162" s="1"/>
    </row>
    <row r="2163" spans="6:6" x14ac:dyDescent="0.3">
      <c r="F2163" s="1"/>
    </row>
    <row r="2164" spans="6:6" x14ac:dyDescent="0.3">
      <c r="F2164" s="1"/>
    </row>
    <row r="2165" spans="6:6" x14ac:dyDescent="0.3">
      <c r="F2165" s="1"/>
    </row>
    <row r="2166" spans="6:6" x14ac:dyDescent="0.3">
      <c r="F2166" s="1"/>
    </row>
    <row r="2167" spans="6:6" x14ac:dyDescent="0.3">
      <c r="F2167" s="1"/>
    </row>
    <row r="2168" spans="6:6" x14ac:dyDescent="0.3">
      <c r="F2168" s="1"/>
    </row>
    <row r="2169" spans="6:6" x14ac:dyDescent="0.3">
      <c r="F2169" s="1"/>
    </row>
    <row r="2170" spans="6:6" x14ac:dyDescent="0.3">
      <c r="F2170" s="1"/>
    </row>
    <row r="2171" spans="6:6" x14ac:dyDescent="0.3">
      <c r="F2171" s="1"/>
    </row>
    <row r="2172" spans="6:6" x14ac:dyDescent="0.3">
      <c r="F2172" s="1"/>
    </row>
    <row r="2173" spans="6:6" x14ac:dyDescent="0.3">
      <c r="F2173" s="1"/>
    </row>
    <row r="2174" spans="6:6" x14ac:dyDescent="0.3">
      <c r="F2174" s="1"/>
    </row>
    <row r="2175" spans="6:6" x14ac:dyDescent="0.3">
      <c r="F2175" s="1"/>
    </row>
    <row r="2176" spans="6:6" x14ac:dyDescent="0.3">
      <c r="F2176" s="1"/>
    </row>
    <row r="2177" spans="6:6" x14ac:dyDescent="0.3">
      <c r="F2177" s="1"/>
    </row>
    <row r="2178" spans="6:6" x14ac:dyDescent="0.3">
      <c r="F2178" s="1"/>
    </row>
    <row r="2179" spans="6:6" x14ac:dyDescent="0.3">
      <c r="F2179" s="1"/>
    </row>
    <row r="2180" spans="6:6" x14ac:dyDescent="0.3">
      <c r="F2180" s="1"/>
    </row>
    <row r="2181" spans="6:6" x14ac:dyDescent="0.3">
      <c r="F2181" s="1"/>
    </row>
    <row r="2182" spans="6:6" x14ac:dyDescent="0.3">
      <c r="F2182" s="1"/>
    </row>
    <row r="2183" spans="6:6" x14ac:dyDescent="0.3">
      <c r="F2183" s="1"/>
    </row>
    <row r="2184" spans="6:6" x14ac:dyDescent="0.3">
      <c r="F2184" s="1"/>
    </row>
    <row r="2185" spans="6:6" x14ac:dyDescent="0.3">
      <c r="F2185" s="1"/>
    </row>
    <row r="2186" spans="6:6" x14ac:dyDescent="0.3">
      <c r="F2186" s="1"/>
    </row>
    <row r="2187" spans="6:6" x14ac:dyDescent="0.3">
      <c r="F2187" s="1"/>
    </row>
    <row r="2188" spans="6:6" x14ac:dyDescent="0.3">
      <c r="F2188" s="1"/>
    </row>
    <row r="2189" spans="6:6" x14ac:dyDescent="0.3">
      <c r="F2189" s="1"/>
    </row>
    <row r="2190" spans="6:6" x14ac:dyDescent="0.3">
      <c r="F2190" s="1"/>
    </row>
    <row r="2191" spans="6:6" x14ac:dyDescent="0.3">
      <c r="F2191" s="1"/>
    </row>
    <row r="2192" spans="6:6" x14ac:dyDescent="0.3">
      <c r="F2192" s="1"/>
    </row>
    <row r="2193" spans="6:6" x14ac:dyDescent="0.3">
      <c r="F2193" s="1"/>
    </row>
    <row r="2194" spans="6:6" x14ac:dyDescent="0.3">
      <c r="F2194" s="1"/>
    </row>
    <row r="2195" spans="6:6" x14ac:dyDescent="0.3">
      <c r="F2195" s="1"/>
    </row>
    <row r="2196" spans="6:6" x14ac:dyDescent="0.3">
      <c r="F2196" s="1"/>
    </row>
    <row r="2197" spans="6:6" x14ac:dyDescent="0.3">
      <c r="F2197" s="1"/>
    </row>
    <row r="2198" spans="6:6" x14ac:dyDescent="0.3">
      <c r="F2198" s="1"/>
    </row>
    <row r="2199" spans="6:6" x14ac:dyDescent="0.3">
      <c r="F2199" s="1"/>
    </row>
    <row r="2200" spans="6:6" x14ac:dyDescent="0.3">
      <c r="F2200" s="1"/>
    </row>
    <row r="2201" spans="6:6" x14ac:dyDescent="0.3">
      <c r="F2201" s="1"/>
    </row>
    <row r="2202" spans="6:6" x14ac:dyDescent="0.3">
      <c r="F2202" s="1"/>
    </row>
    <row r="2203" spans="6:6" x14ac:dyDescent="0.3">
      <c r="F2203" s="1"/>
    </row>
    <row r="2204" spans="6:6" x14ac:dyDescent="0.3">
      <c r="F2204" s="1"/>
    </row>
    <row r="2205" spans="6:6" x14ac:dyDescent="0.3">
      <c r="F2205" s="1"/>
    </row>
    <row r="2206" spans="6:6" x14ac:dyDescent="0.3">
      <c r="F2206" s="1"/>
    </row>
    <row r="2207" spans="6:6" x14ac:dyDescent="0.3">
      <c r="F2207" s="1"/>
    </row>
    <row r="2208" spans="6:6" x14ac:dyDescent="0.3">
      <c r="F2208" s="1"/>
    </row>
    <row r="2209" spans="6:6" x14ac:dyDescent="0.3">
      <c r="F2209" s="1"/>
    </row>
    <row r="2210" spans="6:6" x14ac:dyDescent="0.3">
      <c r="F2210" s="1"/>
    </row>
    <row r="2211" spans="6:6" x14ac:dyDescent="0.3">
      <c r="F2211" s="1"/>
    </row>
    <row r="2212" spans="6:6" x14ac:dyDescent="0.3">
      <c r="F2212" s="1"/>
    </row>
    <row r="2213" spans="6:6" x14ac:dyDescent="0.3">
      <c r="F2213" s="1"/>
    </row>
    <row r="2214" spans="6:6" x14ac:dyDescent="0.3">
      <c r="F2214" s="1"/>
    </row>
    <row r="2215" spans="6:6" x14ac:dyDescent="0.3">
      <c r="F2215" s="1"/>
    </row>
    <row r="2216" spans="6:6" x14ac:dyDescent="0.3">
      <c r="F2216" s="1"/>
    </row>
    <row r="2217" spans="6:6" x14ac:dyDescent="0.3">
      <c r="F2217" s="1"/>
    </row>
    <row r="2218" spans="6:6" x14ac:dyDescent="0.3">
      <c r="F2218" s="1"/>
    </row>
    <row r="2219" spans="6:6" x14ac:dyDescent="0.3">
      <c r="F2219" s="1"/>
    </row>
    <row r="2220" spans="6:6" x14ac:dyDescent="0.3">
      <c r="F2220" s="1"/>
    </row>
    <row r="2221" spans="6:6" x14ac:dyDescent="0.3">
      <c r="F2221" s="1"/>
    </row>
    <row r="2222" spans="6:6" x14ac:dyDescent="0.3">
      <c r="F2222" s="1"/>
    </row>
    <row r="2223" spans="6:6" x14ac:dyDescent="0.3">
      <c r="F2223" s="1"/>
    </row>
    <row r="2224" spans="6:6" x14ac:dyDescent="0.3">
      <c r="F2224" s="1"/>
    </row>
    <row r="2225" spans="6:6" x14ac:dyDescent="0.3">
      <c r="F2225" s="1"/>
    </row>
    <row r="2226" spans="6:6" x14ac:dyDescent="0.3">
      <c r="F2226" s="1"/>
    </row>
    <row r="2227" spans="6:6" x14ac:dyDescent="0.3">
      <c r="F2227" s="1"/>
    </row>
    <row r="2228" spans="6:6" x14ac:dyDescent="0.3">
      <c r="F2228" s="1"/>
    </row>
    <row r="2229" spans="6:6" x14ac:dyDescent="0.3">
      <c r="F2229" s="1"/>
    </row>
    <row r="2230" spans="6:6" x14ac:dyDescent="0.3">
      <c r="F2230" s="1"/>
    </row>
    <row r="2231" spans="6:6" x14ac:dyDescent="0.3">
      <c r="F2231" s="1"/>
    </row>
    <row r="2232" spans="6:6" x14ac:dyDescent="0.3">
      <c r="F2232" s="1"/>
    </row>
    <row r="2233" spans="6:6" x14ac:dyDescent="0.3">
      <c r="F2233" s="1"/>
    </row>
    <row r="2234" spans="6:6" x14ac:dyDescent="0.3">
      <c r="F2234" s="1"/>
    </row>
    <row r="2235" spans="6:6" x14ac:dyDescent="0.3">
      <c r="F2235" s="1"/>
    </row>
    <row r="2236" spans="6:6" x14ac:dyDescent="0.3">
      <c r="F2236" s="1"/>
    </row>
    <row r="2237" spans="6:6" x14ac:dyDescent="0.3">
      <c r="F2237" s="1"/>
    </row>
    <row r="2238" spans="6:6" x14ac:dyDescent="0.3">
      <c r="F2238" s="1"/>
    </row>
    <row r="2239" spans="6:6" x14ac:dyDescent="0.3">
      <c r="F2239" s="1"/>
    </row>
    <row r="2240" spans="6:6" x14ac:dyDescent="0.3">
      <c r="F2240" s="1"/>
    </row>
    <row r="2241" spans="6:6" x14ac:dyDescent="0.3">
      <c r="F2241" s="1"/>
    </row>
    <row r="2242" spans="6:6" x14ac:dyDescent="0.3">
      <c r="F2242" s="1"/>
    </row>
    <row r="2243" spans="6:6" x14ac:dyDescent="0.3">
      <c r="F2243" s="1"/>
    </row>
    <row r="2244" spans="6:6" x14ac:dyDescent="0.3">
      <c r="F2244" s="1"/>
    </row>
    <row r="2245" spans="6:6" x14ac:dyDescent="0.3">
      <c r="F2245" s="1"/>
    </row>
    <row r="2246" spans="6:6" x14ac:dyDescent="0.3">
      <c r="F2246" s="1"/>
    </row>
    <row r="2247" spans="6:6" x14ac:dyDescent="0.3">
      <c r="F2247" s="1"/>
    </row>
    <row r="2248" spans="6:6" x14ac:dyDescent="0.3">
      <c r="F2248" s="1"/>
    </row>
    <row r="2249" spans="6:6" x14ac:dyDescent="0.3">
      <c r="F2249" s="1"/>
    </row>
    <row r="2250" spans="6:6" x14ac:dyDescent="0.3">
      <c r="F2250" s="1"/>
    </row>
    <row r="2251" spans="6:6" x14ac:dyDescent="0.3">
      <c r="F2251" s="1"/>
    </row>
    <row r="2252" spans="6:6" x14ac:dyDescent="0.3">
      <c r="F2252" s="1"/>
    </row>
    <row r="2253" spans="6:6" x14ac:dyDescent="0.3">
      <c r="F2253" s="1"/>
    </row>
    <row r="2254" spans="6:6" x14ac:dyDescent="0.3">
      <c r="F2254" s="1"/>
    </row>
    <row r="2255" spans="6:6" x14ac:dyDescent="0.3">
      <c r="F2255" s="1"/>
    </row>
    <row r="2256" spans="6:6" x14ac:dyDescent="0.3">
      <c r="F2256" s="1"/>
    </row>
    <row r="2257" spans="6:6" x14ac:dyDescent="0.3">
      <c r="F2257" s="1"/>
    </row>
    <row r="2258" spans="6:6" x14ac:dyDescent="0.3">
      <c r="F2258" s="1"/>
    </row>
    <row r="2259" spans="6:6" x14ac:dyDescent="0.3">
      <c r="F2259" s="1"/>
    </row>
    <row r="2260" spans="6:6" x14ac:dyDescent="0.3">
      <c r="F2260" s="1"/>
    </row>
    <row r="2261" spans="6:6" x14ac:dyDescent="0.3">
      <c r="F2261" s="1"/>
    </row>
    <row r="2262" spans="6:6" x14ac:dyDescent="0.3">
      <c r="F2262" s="1"/>
    </row>
    <row r="2263" spans="6:6" x14ac:dyDescent="0.3">
      <c r="F2263" s="1"/>
    </row>
    <row r="2264" spans="6:6" x14ac:dyDescent="0.3">
      <c r="F2264" s="1"/>
    </row>
    <row r="2265" spans="6:6" x14ac:dyDescent="0.3">
      <c r="F2265" s="1"/>
    </row>
    <row r="2266" spans="6:6" x14ac:dyDescent="0.3">
      <c r="F2266" s="1"/>
    </row>
    <row r="2267" spans="6:6" x14ac:dyDescent="0.3">
      <c r="F2267" s="1"/>
    </row>
    <row r="2268" spans="6:6" x14ac:dyDescent="0.3">
      <c r="F2268" s="1"/>
    </row>
    <row r="2269" spans="6:6" x14ac:dyDescent="0.3">
      <c r="F2269" s="1"/>
    </row>
    <row r="2270" spans="6:6" x14ac:dyDescent="0.3">
      <c r="F2270" s="1"/>
    </row>
    <row r="2271" spans="6:6" x14ac:dyDescent="0.3">
      <c r="F2271" s="1"/>
    </row>
    <row r="2272" spans="6:6" x14ac:dyDescent="0.3">
      <c r="F2272" s="1"/>
    </row>
    <row r="2273" spans="6:6" x14ac:dyDescent="0.3">
      <c r="F2273" s="1"/>
    </row>
    <row r="2274" spans="6:6" x14ac:dyDescent="0.3">
      <c r="F2274" s="1"/>
    </row>
    <row r="2275" spans="6:6" x14ac:dyDescent="0.3">
      <c r="F2275" s="1"/>
    </row>
    <row r="2276" spans="6:6" x14ac:dyDescent="0.3">
      <c r="F2276" s="1"/>
    </row>
    <row r="2277" spans="6:6" x14ac:dyDescent="0.3">
      <c r="F2277" s="1"/>
    </row>
    <row r="2278" spans="6:6" x14ac:dyDescent="0.3">
      <c r="F2278" s="1"/>
    </row>
    <row r="2279" spans="6:6" x14ac:dyDescent="0.3">
      <c r="F2279" s="1"/>
    </row>
    <row r="2280" spans="6:6" x14ac:dyDescent="0.3">
      <c r="F2280" s="1"/>
    </row>
    <row r="2281" spans="6:6" x14ac:dyDescent="0.3">
      <c r="F2281" s="1"/>
    </row>
    <row r="2282" spans="6:6" x14ac:dyDescent="0.3">
      <c r="F2282" s="1"/>
    </row>
    <row r="2283" spans="6:6" x14ac:dyDescent="0.3">
      <c r="F2283" s="1"/>
    </row>
    <row r="2284" spans="6:6" x14ac:dyDescent="0.3">
      <c r="F2284" s="1"/>
    </row>
    <row r="2285" spans="6:6" x14ac:dyDescent="0.3">
      <c r="F2285" s="1"/>
    </row>
    <row r="2286" spans="6:6" x14ac:dyDescent="0.3">
      <c r="F2286" s="1"/>
    </row>
    <row r="2287" spans="6:6" x14ac:dyDescent="0.3">
      <c r="F2287" s="1"/>
    </row>
    <row r="2288" spans="6:6" x14ac:dyDescent="0.3">
      <c r="F2288" s="1"/>
    </row>
    <row r="2289" spans="6:6" x14ac:dyDescent="0.3">
      <c r="F2289" s="1"/>
    </row>
    <row r="2290" spans="6:6" x14ac:dyDescent="0.3">
      <c r="F2290" s="1"/>
    </row>
    <row r="2291" spans="6:6" x14ac:dyDescent="0.3">
      <c r="F2291" s="1"/>
    </row>
    <row r="2292" spans="6:6" x14ac:dyDescent="0.3">
      <c r="F2292" s="1"/>
    </row>
    <row r="2293" spans="6:6" x14ac:dyDescent="0.3">
      <c r="F2293" s="1"/>
    </row>
    <row r="2294" spans="6:6" x14ac:dyDescent="0.3">
      <c r="F2294" s="1"/>
    </row>
    <row r="2295" spans="6:6" x14ac:dyDescent="0.3">
      <c r="F2295" s="1"/>
    </row>
    <row r="2296" spans="6:6" x14ac:dyDescent="0.3">
      <c r="F2296" s="1"/>
    </row>
    <row r="2297" spans="6:6" x14ac:dyDescent="0.3">
      <c r="F2297" s="1"/>
    </row>
    <row r="2298" spans="6:6" x14ac:dyDescent="0.3">
      <c r="F2298" s="1"/>
    </row>
    <row r="2299" spans="6:6" x14ac:dyDescent="0.3">
      <c r="F2299" s="1"/>
    </row>
    <row r="2300" spans="6:6" x14ac:dyDescent="0.3">
      <c r="F2300" s="1"/>
    </row>
    <row r="2301" spans="6:6" x14ac:dyDescent="0.3">
      <c r="F2301" s="1"/>
    </row>
    <row r="2302" spans="6:6" x14ac:dyDescent="0.3">
      <c r="F2302" s="1"/>
    </row>
    <row r="2303" spans="6:6" x14ac:dyDescent="0.3">
      <c r="F2303" s="1"/>
    </row>
    <row r="2304" spans="6:6" x14ac:dyDescent="0.3">
      <c r="F2304" s="1"/>
    </row>
    <row r="2305" spans="6:6" x14ac:dyDescent="0.3">
      <c r="F2305" s="1"/>
    </row>
    <row r="2306" spans="6:6" x14ac:dyDescent="0.3">
      <c r="F2306" s="1"/>
    </row>
    <row r="2307" spans="6:6" x14ac:dyDescent="0.3">
      <c r="F2307" s="1"/>
    </row>
    <row r="2308" spans="6:6" x14ac:dyDescent="0.3">
      <c r="F2308" s="1"/>
    </row>
    <row r="2309" spans="6:6" x14ac:dyDescent="0.3">
      <c r="F2309" s="1"/>
    </row>
    <row r="2310" spans="6:6" x14ac:dyDescent="0.3">
      <c r="F2310" s="1"/>
    </row>
    <row r="2311" spans="6:6" x14ac:dyDescent="0.3">
      <c r="F2311" s="1"/>
    </row>
    <row r="2312" spans="6:6" x14ac:dyDescent="0.3">
      <c r="F2312" s="1"/>
    </row>
    <row r="2313" spans="6:6" x14ac:dyDescent="0.3">
      <c r="F2313" s="1"/>
    </row>
    <row r="2314" spans="6:6" x14ac:dyDescent="0.3">
      <c r="F2314" s="1"/>
    </row>
    <row r="2315" spans="6:6" x14ac:dyDescent="0.3">
      <c r="F2315" s="1"/>
    </row>
    <row r="2316" spans="6:6" x14ac:dyDescent="0.3">
      <c r="F2316" s="1"/>
    </row>
    <row r="2317" spans="6:6" x14ac:dyDescent="0.3">
      <c r="F2317" s="1"/>
    </row>
    <row r="2318" spans="6:6" x14ac:dyDescent="0.3">
      <c r="F2318" s="1"/>
    </row>
    <row r="2319" spans="6:6" x14ac:dyDescent="0.3">
      <c r="F2319" s="1"/>
    </row>
    <row r="2320" spans="6:6" x14ac:dyDescent="0.3">
      <c r="F2320" s="1"/>
    </row>
    <row r="2321" spans="6:6" x14ac:dyDescent="0.3">
      <c r="F2321" s="1"/>
    </row>
    <row r="2322" spans="6:6" x14ac:dyDescent="0.3">
      <c r="F2322" s="1"/>
    </row>
    <row r="2323" spans="6:6" x14ac:dyDescent="0.3">
      <c r="F2323" s="1"/>
    </row>
    <row r="2324" spans="6:6" x14ac:dyDescent="0.3">
      <c r="F2324" s="1"/>
    </row>
    <row r="2325" spans="6:6" x14ac:dyDescent="0.3">
      <c r="F2325" s="1"/>
    </row>
    <row r="2326" spans="6:6" x14ac:dyDescent="0.3">
      <c r="F2326" s="1"/>
    </row>
    <row r="2327" spans="6:6" x14ac:dyDescent="0.3">
      <c r="F2327" s="1"/>
    </row>
    <row r="2328" spans="6:6" x14ac:dyDescent="0.3">
      <c r="F2328" s="1"/>
    </row>
    <row r="2329" spans="6:6" x14ac:dyDescent="0.3">
      <c r="F2329" s="1"/>
    </row>
    <row r="2330" spans="6:6" x14ac:dyDescent="0.3">
      <c r="F2330" s="1"/>
    </row>
    <row r="2331" spans="6:6" x14ac:dyDescent="0.3">
      <c r="F2331" s="1"/>
    </row>
    <row r="2332" spans="6:6" x14ac:dyDescent="0.3">
      <c r="F2332" s="1"/>
    </row>
    <row r="2333" spans="6:6" x14ac:dyDescent="0.3">
      <c r="F2333" s="1"/>
    </row>
    <row r="2334" spans="6:6" x14ac:dyDescent="0.3">
      <c r="F2334" s="1"/>
    </row>
    <row r="2335" spans="6:6" x14ac:dyDescent="0.3">
      <c r="F2335" s="1"/>
    </row>
    <row r="2336" spans="6:6" x14ac:dyDescent="0.3">
      <c r="F2336" s="1"/>
    </row>
    <row r="2337" spans="6:6" x14ac:dyDescent="0.3">
      <c r="F2337" s="1"/>
    </row>
    <row r="2338" spans="6:6" x14ac:dyDescent="0.3">
      <c r="F2338" s="1"/>
    </row>
    <row r="2339" spans="6:6" x14ac:dyDescent="0.3">
      <c r="F2339" s="1"/>
    </row>
    <row r="2340" spans="6:6" x14ac:dyDescent="0.3">
      <c r="F2340" s="1"/>
    </row>
    <row r="2341" spans="6:6" x14ac:dyDescent="0.3">
      <c r="F2341" s="1"/>
    </row>
    <row r="2342" spans="6:6" x14ac:dyDescent="0.3">
      <c r="F2342" s="1"/>
    </row>
    <row r="2343" spans="6:6" x14ac:dyDescent="0.3">
      <c r="F2343" s="1"/>
    </row>
    <row r="2344" spans="6:6" x14ac:dyDescent="0.3">
      <c r="F2344" s="1"/>
    </row>
    <row r="2345" spans="6:6" x14ac:dyDescent="0.3">
      <c r="F2345" s="1"/>
    </row>
    <row r="2346" spans="6:6" x14ac:dyDescent="0.3">
      <c r="F2346" s="1"/>
    </row>
    <row r="2347" spans="6:6" x14ac:dyDescent="0.3">
      <c r="F2347" s="1"/>
    </row>
    <row r="2348" spans="6:6" x14ac:dyDescent="0.3">
      <c r="F2348" s="1"/>
    </row>
    <row r="2349" spans="6:6" x14ac:dyDescent="0.3">
      <c r="F2349" s="1"/>
    </row>
    <row r="2350" spans="6:6" x14ac:dyDescent="0.3">
      <c r="F2350" s="1"/>
    </row>
    <row r="2351" spans="6:6" x14ac:dyDescent="0.3">
      <c r="F2351" s="1"/>
    </row>
    <row r="2352" spans="6:6" x14ac:dyDescent="0.3">
      <c r="F2352" s="1"/>
    </row>
    <row r="2353" spans="6:6" x14ac:dyDescent="0.3">
      <c r="F2353" s="1"/>
    </row>
    <row r="2354" spans="6:6" x14ac:dyDescent="0.3">
      <c r="F2354" s="1"/>
    </row>
    <row r="2355" spans="6:6" x14ac:dyDescent="0.3">
      <c r="F2355" s="1"/>
    </row>
    <row r="2356" spans="6:6" x14ac:dyDescent="0.3">
      <c r="F2356" s="1"/>
    </row>
    <row r="2357" spans="6:6" x14ac:dyDescent="0.3">
      <c r="F2357" s="1"/>
    </row>
    <row r="2358" spans="6:6" x14ac:dyDescent="0.3">
      <c r="F2358" s="1"/>
    </row>
    <row r="2359" spans="6:6" x14ac:dyDescent="0.3">
      <c r="F2359" s="1"/>
    </row>
    <row r="2360" spans="6:6" x14ac:dyDescent="0.3">
      <c r="F2360" s="1"/>
    </row>
    <row r="2361" spans="6:6" x14ac:dyDescent="0.3">
      <c r="F2361" s="1"/>
    </row>
    <row r="2362" spans="6:6" x14ac:dyDescent="0.3">
      <c r="F2362" s="1"/>
    </row>
    <row r="2363" spans="6:6" x14ac:dyDescent="0.3">
      <c r="F2363" s="1"/>
    </row>
    <row r="2364" spans="6:6" x14ac:dyDescent="0.3">
      <c r="F2364" s="1"/>
    </row>
    <row r="2365" spans="6:6" x14ac:dyDescent="0.3">
      <c r="F2365" s="1"/>
    </row>
    <row r="2366" spans="6:6" x14ac:dyDescent="0.3">
      <c r="F2366" s="1"/>
    </row>
    <row r="2367" spans="6:6" x14ac:dyDescent="0.3">
      <c r="F2367" s="1"/>
    </row>
    <row r="2368" spans="6:6" x14ac:dyDescent="0.3">
      <c r="F2368" s="1"/>
    </row>
    <row r="2369" spans="6:6" x14ac:dyDescent="0.3">
      <c r="F2369" s="1"/>
    </row>
    <row r="2370" spans="6:6" x14ac:dyDescent="0.3">
      <c r="F2370" s="1"/>
    </row>
    <row r="2371" spans="6:6" x14ac:dyDescent="0.3">
      <c r="F2371" s="1"/>
    </row>
    <row r="2372" spans="6:6" x14ac:dyDescent="0.3">
      <c r="F2372" s="1"/>
    </row>
    <row r="2373" spans="6:6" x14ac:dyDescent="0.3">
      <c r="F2373" s="1"/>
    </row>
    <row r="2374" spans="6:6" x14ac:dyDescent="0.3">
      <c r="F2374" s="1"/>
    </row>
    <row r="2375" spans="6:6" x14ac:dyDescent="0.3">
      <c r="F2375" s="1"/>
    </row>
    <row r="2376" spans="6:6" x14ac:dyDescent="0.3">
      <c r="F2376" s="1"/>
    </row>
    <row r="2377" spans="6:6" x14ac:dyDescent="0.3">
      <c r="F2377" s="1"/>
    </row>
    <row r="2378" spans="6:6" x14ac:dyDescent="0.3">
      <c r="F2378" s="1"/>
    </row>
    <row r="2379" spans="6:6" x14ac:dyDescent="0.3">
      <c r="F2379" s="1"/>
    </row>
    <row r="2380" spans="6:6" x14ac:dyDescent="0.3">
      <c r="F2380" s="1"/>
    </row>
    <row r="2381" spans="6:6" x14ac:dyDescent="0.3">
      <c r="F2381" s="1"/>
    </row>
    <row r="2382" spans="6:6" x14ac:dyDescent="0.3">
      <c r="F2382" s="1"/>
    </row>
    <row r="2383" spans="6:6" x14ac:dyDescent="0.3">
      <c r="F2383" s="1"/>
    </row>
    <row r="2384" spans="6:6" x14ac:dyDescent="0.3">
      <c r="F2384" s="1"/>
    </row>
    <row r="2385" spans="6:6" x14ac:dyDescent="0.3">
      <c r="F2385" s="1"/>
    </row>
    <row r="2386" spans="6:6" x14ac:dyDescent="0.3">
      <c r="F2386" s="1"/>
    </row>
    <row r="2387" spans="6:6" x14ac:dyDescent="0.3">
      <c r="F2387" s="1"/>
    </row>
    <row r="2388" spans="6:6" x14ac:dyDescent="0.3">
      <c r="F2388" s="1"/>
    </row>
    <row r="2389" spans="6:6" x14ac:dyDescent="0.3">
      <c r="F2389" s="1"/>
    </row>
    <row r="2390" spans="6:6" x14ac:dyDescent="0.3">
      <c r="F2390" s="1"/>
    </row>
    <row r="2391" spans="6:6" x14ac:dyDescent="0.3">
      <c r="F2391" s="1"/>
    </row>
    <row r="2392" spans="6:6" x14ac:dyDescent="0.3">
      <c r="F2392" s="1"/>
    </row>
    <row r="2393" spans="6:6" x14ac:dyDescent="0.3">
      <c r="F2393" s="1"/>
    </row>
    <row r="2394" spans="6:6" x14ac:dyDescent="0.3">
      <c r="F2394" s="1"/>
    </row>
    <row r="2395" spans="6:6" x14ac:dyDescent="0.3">
      <c r="F2395" s="1"/>
    </row>
    <row r="2396" spans="6:6" x14ac:dyDescent="0.3">
      <c r="F2396" s="1"/>
    </row>
    <row r="2397" spans="6:6" x14ac:dyDescent="0.3">
      <c r="F2397" s="1"/>
    </row>
    <row r="2398" spans="6:6" x14ac:dyDescent="0.3">
      <c r="F2398" s="1"/>
    </row>
    <row r="2399" spans="6:6" x14ac:dyDescent="0.3">
      <c r="F2399" s="1"/>
    </row>
    <row r="2400" spans="6:6" x14ac:dyDescent="0.3">
      <c r="F2400" s="1"/>
    </row>
    <row r="2401" spans="6:6" x14ac:dyDescent="0.3">
      <c r="F2401" s="1"/>
    </row>
    <row r="2402" spans="6:6" x14ac:dyDescent="0.3">
      <c r="F2402" s="1"/>
    </row>
    <row r="2403" spans="6:6" x14ac:dyDescent="0.3">
      <c r="F2403" s="1"/>
    </row>
    <row r="2404" spans="6:6" x14ac:dyDescent="0.3">
      <c r="F2404" s="1"/>
    </row>
    <row r="2405" spans="6:6" x14ac:dyDescent="0.3">
      <c r="F2405" s="1"/>
    </row>
    <row r="2406" spans="6:6" x14ac:dyDescent="0.3">
      <c r="F2406" s="1"/>
    </row>
    <row r="2407" spans="6:6" x14ac:dyDescent="0.3">
      <c r="F2407" s="1"/>
    </row>
    <row r="2408" spans="6:6" x14ac:dyDescent="0.3">
      <c r="F2408" s="1"/>
    </row>
    <row r="2409" spans="6:6" x14ac:dyDescent="0.3">
      <c r="F2409" s="1"/>
    </row>
    <row r="2410" spans="6:6" x14ac:dyDescent="0.3">
      <c r="F2410" s="1"/>
    </row>
    <row r="2411" spans="6:6" x14ac:dyDescent="0.3">
      <c r="F2411" s="1"/>
    </row>
    <row r="2412" spans="6:6" x14ac:dyDescent="0.3">
      <c r="F2412" s="1"/>
    </row>
    <row r="2413" spans="6:6" x14ac:dyDescent="0.3">
      <c r="F2413" s="1"/>
    </row>
    <row r="2414" spans="6:6" x14ac:dyDescent="0.3">
      <c r="F2414" s="1"/>
    </row>
    <row r="2415" spans="6:6" x14ac:dyDescent="0.3">
      <c r="F2415" s="1"/>
    </row>
    <row r="2416" spans="6:6" x14ac:dyDescent="0.3">
      <c r="F2416" s="1"/>
    </row>
    <row r="2417" spans="6:6" x14ac:dyDescent="0.3">
      <c r="F2417" s="1"/>
    </row>
    <row r="2418" spans="6:6" x14ac:dyDescent="0.3">
      <c r="F2418" s="1"/>
    </row>
    <row r="2419" spans="6:6" x14ac:dyDescent="0.3">
      <c r="F2419" s="1"/>
    </row>
    <row r="2420" spans="6:6" x14ac:dyDescent="0.3">
      <c r="F2420" s="1"/>
    </row>
    <row r="2421" spans="6:6" x14ac:dyDescent="0.3">
      <c r="F2421" s="1"/>
    </row>
    <row r="2422" spans="6:6" x14ac:dyDescent="0.3">
      <c r="F2422" s="1"/>
    </row>
    <row r="2423" spans="6:6" x14ac:dyDescent="0.3">
      <c r="F2423" s="1"/>
    </row>
    <row r="2424" spans="6:6" x14ac:dyDescent="0.3">
      <c r="F2424" s="1"/>
    </row>
    <row r="2425" spans="6:6" x14ac:dyDescent="0.3">
      <c r="F2425" s="1"/>
    </row>
    <row r="2426" spans="6:6" x14ac:dyDescent="0.3">
      <c r="F2426" s="1"/>
    </row>
    <row r="2427" spans="6:6" x14ac:dyDescent="0.3">
      <c r="F2427" s="1"/>
    </row>
    <row r="2428" spans="6:6" x14ac:dyDescent="0.3">
      <c r="F2428" s="1"/>
    </row>
    <row r="2429" spans="6:6" x14ac:dyDescent="0.3">
      <c r="F2429" s="1"/>
    </row>
    <row r="2430" spans="6:6" x14ac:dyDescent="0.3">
      <c r="F2430" s="1"/>
    </row>
    <row r="2431" spans="6:6" x14ac:dyDescent="0.3">
      <c r="F2431" s="1"/>
    </row>
    <row r="2432" spans="6:6" x14ac:dyDescent="0.3">
      <c r="F2432" s="1"/>
    </row>
    <row r="2433" spans="6:6" x14ac:dyDescent="0.3">
      <c r="F2433" s="1"/>
    </row>
    <row r="2434" spans="6:6" x14ac:dyDescent="0.3">
      <c r="F2434" s="1"/>
    </row>
    <row r="2435" spans="6:6" x14ac:dyDescent="0.3">
      <c r="F2435" s="1"/>
    </row>
    <row r="2436" spans="6:6" x14ac:dyDescent="0.3">
      <c r="F2436" s="1"/>
    </row>
    <row r="2437" spans="6:6" x14ac:dyDescent="0.3">
      <c r="F2437" s="1"/>
    </row>
    <row r="2438" spans="6:6" x14ac:dyDescent="0.3">
      <c r="F2438" s="1"/>
    </row>
    <row r="2439" spans="6:6" x14ac:dyDescent="0.3">
      <c r="F2439" s="1"/>
    </row>
    <row r="2440" spans="6:6" x14ac:dyDescent="0.3">
      <c r="F2440" s="1"/>
    </row>
    <row r="2441" spans="6:6" x14ac:dyDescent="0.3">
      <c r="F2441" s="1"/>
    </row>
    <row r="2442" spans="6:6" x14ac:dyDescent="0.3">
      <c r="F2442" s="1"/>
    </row>
    <row r="2443" spans="6:6" x14ac:dyDescent="0.3">
      <c r="F2443" s="1"/>
    </row>
    <row r="2444" spans="6:6" x14ac:dyDescent="0.3">
      <c r="F2444" s="1"/>
    </row>
    <row r="2445" spans="6:6" x14ac:dyDescent="0.3">
      <c r="F2445" s="1"/>
    </row>
    <row r="2446" spans="6:6" x14ac:dyDescent="0.3">
      <c r="F2446" s="1"/>
    </row>
    <row r="2447" spans="6:6" x14ac:dyDescent="0.3">
      <c r="F2447" s="1"/>
    </row>
    <row r="2448" spans="6:6" x14ac:dyDescent="0.3">
      <c r="F2448" s="1"/>
    </row>
    <row r="2449" spans="6:6" x14ac:dyDescent="0.3">
      <c r="F2449" s="1"/>
    </row>
    <row r="2450" spans="6:6" x14ac:dyDescent="0.3">
      <c r="F2450" s="1"/>
    </row>
    <row r="2451" spans="6:6" x14ac:dyDescent="0.3">
      <c r="F2451" s="1"/>
    </row>
    <row r="2452" spans="6:6" x14ac:dyDescent="0.3">
      <c r="F2452" s="1"/>
    </row>
    <row r="2453" spans="6:6" x14ac:dyDescent="0.3">
      <c r="F2453" s="1"/>
    </row>
    <row r="2454" spans="6:6" x14ac:dyDescent="0.3">
      <c r="F2454" s="1"/>
    </row>
    <row r="2455" spans="6:6" x14ac:dyDescent="0.3">
      <c r="F2455" s="1"/>
    </row>
    <row r="2456" spans="6:6" x14ac:dyDescent="0.3">
      <c r="F2456" s="1"/>
    </row>
    <row r="2457" spans="6:6" x14ac:dyDescent="0.3">
      <c r="F2457" s="1"/>
    </row>
    <row r="2458" spans="6:6" x14ac:dyDescent="0.3">
      <c r="F2458" s="1"/>
    </row>
    <row r="2459" spans="6:6" x14ac:dyDescent="0.3">
      <c r="F2459" s="1"/>
    </row>
    <row r="2460" spans="6:6" x14ac:dyDescent="0.3">
      <c r="F2460" s="1"/>
    </row>
    <row r="2461" spans="6:6" x14ac:dyDescent="0.3">
      <c r="F2461" s="1"/>
    </row>
    <row r="2462" spans="6:6" x14ac:dyDescent="0.3">
      <c r="F2462" s="1"/>
    </row>
    <row r="2463" spans="6:6" x14ac:dyDescent="0.3">
      <c r="F2463" s="1"/>
    </row>
    <row r="2464" spans="6:6" x14ac:dyDescent="0.3">
      <c r="F2464" s="1"/>
    </row>
    <row r="2465" spans="6:6" x14ac:dyDescent="0.3">
      <c r="F2465" s="1"/>
    </row>
    <row r="2466" spans="6:6" x14ac:dyDescent="0.3">
      <c r="F2466" s="1"/>
    </row>
    <row r="2467" spans="6:6" x14ac:dyDescent="0.3">
      <c r="F2467" s="1"/>
    </row>
    <row r="2468" spans="6:6" x14ac:dyDescent="0.3">
      <c r="F2468" s="1"/>
    </row>
    <row r="2469" spans="6:6" x14ac:dyDescent="0.3">
      <c r="F2469" s="1"/>
    </row>
    <row r="2470" spans="6:6" x14ac:dyDescent="0.3">
      <c r="F2470" s="1"/>
    </row>
    <row r="2471" spans="6:6" x14ac:dyDescent="0.3">
      <c r="F2471" s="1"/>
    </row>
    <row r="2472" spans="6:6" x14ac:dyDescent="0.3">
      <c r="F2472" s="1"/>
    </row>
    <row r="2473" spans="6:6" x14ac:dyDescent="0.3">
      <c r="F2473" s="1"/>
    </row>
    <row r="2474" spans="6:6" x14ac:dyDescent="0.3">
      <c r="F2474" s="1"/>
    </row>
    <row r="2475" spans="6:6" x14ac:dyDescent="0.3">
      <c r="F2475" s="1"/>
    </row>
    <row r="2476" spans="6:6" x14ac:dyDescent="0.3">
      <c r="F2476" s="1"/>
    </row>
    <row r="2477" spans="6:6" x14ac:dyDescent="0.3">
      <c r="F2477" s="1"/>
    </row>
    <row r="2478" spans="6:6" x14ac:dyDescent="0.3">
      <c r="F2478" s="1"/>
    </row>
    <row r="2479" spans="6:6" x14ac:dyDescent="0.3">
      <c r="F2479" s="1"/>
    </row>
    <row r="2480" spans="6:6" x14ac:dyDescent="0.3">
      <c r="F2480" s="1"/>
    </row>
    <row r="2481" spans="6:6" x14ac:dyDescent="0.3">
      <c r="F2481" s="1"/>
    </row>
    <row r="2482" spans="6:6" x14ac:dyDescent="0.3">
      <c r="F2482" s="1"/>
    </row>
    <row r="2483" spans="6:6" x14ac:dyDescent="0.3">
      <c r="F2483" s="1"/>
    </row>
    <row r="2484" spans="6:6" x14ac:dyDescent="0.3">
      <c r="F2484" s="1"/>
    </row>
    <row r="2485" spans="6:6" x14ac:dyDescent="0.3">
      <c r="F2485" s="1"/>
    </row>
    <row r="2486" spans="6:6" x14ac:dyDescent="0.3">
      <c r="F2486" s="1"/>
    </row>
    <row r="2487" spans="6:6" x14ac:dyDescent="0.3">
      <c r="F2487" s="1"/>
    </row>
    <row r="2488" spans="6:6" x14ac:dyDescent="0.3">
      <c r="F2488" s="1"/>
    </row>
    <row r="2489" spans="6:6" x14ac:dyDescent="0.3">
      <c r="F2489" s="1"/>
    </row>
    <row r="2490" spans="6:6" x14ac:dyDescent="0.3">
      <c r="F2490" s="1"/>
    </row>
    <row r="2491" spans="6:6" x14ac:dyDescent="0.3">
      <c r="F2491" s="1"/>
    </row>
    <row r="2492" spans="6:6" x14ac:dyDescent="0.3">
      <c r="F2492" s="1"/>
    </row>
    <row r="2493" spans="6:6" x14ac:dyDescent="0.3">
      <c r="F2493" s="1"/>
    </row>
    <row r="2494" spans="6:6" x14ac:dyDescent="0.3">
      <c r="F2494" s="1"/>
    </row>
    <row r="2495" spans="6:6" x14ac:dyDescent="0.3">
      <c r="F2495" s="1"/>
    </row>
    <row r="2496" spans="6:6" x14ac:dyDescent="0.3">
      <c r="F2496" s="1"/>
    </row>
    <row r="2497" spans="6:6" x14ac:dyDescent="0.3">
      <c r="F2497" s="1"/>
    </row>
    <row r="2498" spans="6:6" x14ac:dyDescent="0.3">
      <c r="F2498" s="1"/>
    </row>
    <row r="2499" spans="6:6" x14ac:dyDescent="0.3">
      <c r="F2499" s="1"/>
    </row>
    <row r="2500" spans="6:6" x14ac:dyDescent="0.3">
      <c r="F2500" s="1"/>
    </row>
    <row r="2501" spans="6:6" x14ac:dyDescent="0.3">
      <c r="F2501" s="1"/>
    </row>
    <row r="2502" spans="6:6" x14ac:dyDescent="0.3">
      <c r="F2502" s="1"/>
    </row>
    <row r="2503" spans="6:6" x14ac:dyDescent="0.3">
      <c r="F2503" s="1"/>
    </row>
    <row r="2504" spans="6:6" x14ac:dyDescent="0.3">
      <c r="F2504" s="1"/>
    </row>
    <row r="2505" spans="6:6" x14ac:dyDescent="0.3">
      <c r="F2505" s="1"/>
    </row>
    <row r="2506" spans="6:6" x14ac:dyDescent="0.3">
      <c r="F2506" s="1"/>
    </row>
    <row r="2507" spans="6:6" x14ac:dyDescent="0.3">
      <c r="F2507" s="1"/>
    </row>
    <row r="2508" spans="6:6" x14ac:dyDescent="0.3">
      <c r="F2508" s="1"/>
    </row>
    <row r="2509" spans="6:6" x14ac:dyDescent="0.3">
      <c r="F2509" s="1"/>
    </row>
    <row r="2510" spans="6:6" x14ac:dyDescent="0.3">
      <c r="F2510" s="1"/>
    </row>
    <row r="2511" spans="6:6" x14ac:dyDescent="0.3">
      <c r="F2511" s="1"/>
    </row>
    <row r="2512" spans="6:6" x14ac:dyDescent="0.3">
      <c r="F2512" s="1"/>
    </row>
    <row r="2513" spans="6:6" x14ac:dyDescent="0.3">
      <c r="F2513" s="1"/>
    </row>
    <row r="2514" spans="6:6" x14ac:dyDescent="0.3">
      <c r="F2514" s="1"/>
    </row>
    <row r="2515" spans="6:6" x14ac:dyDescent="0.3">
      <c r="F2515" s="1"/>
    </row>
    <row r="2516" spans="6:6" x14ac:dyDescent="0.3">
      <c r="F2516" s="1"/>
    </row>
    <row r="2517" spans="6:6" x14ac:dyDescent="0.3">
      <c r="F2517" s="1"/>
    </row>
    <row r="2518" spans="6:6" x14ac:dyDescent="0.3">
      <c r="F2518" s="1"/>
    </row>
    <row r="2519" spans="6:6" x14ac:dyDescent="0.3">
      <c r="F2519" s="1"/>
    </row>
    <row r="2520" spans="6:6" x14ac:dyDescent="0.3">
      <c r="F2520" s="1"/>
    </row>
    <row r="2521" spans="6:6" x14ac:dyDescent="0.3">
      <c r="F2521" s="1"/>
    </row>
    <row r="2522" spans="6:6" x14ac:dyDescent="0.3">
      <c r="F2522" s="1"/>
    </row>
    <row r="2523" spans="6:6" x14ac:dyDescent="0.3">
      <c r="F2523" s="1"/>
    </row>
    <row r="2524" spans="6:6" x14ac:dyDescent="0.3">
      <c r="F2524" s="1"/>
    </row>
    <row r="2525" spans="6:6" x14ac:dyDescent="0.3">
      <c r="F2525" s="1"/>
    </row>
    <row r="2526" spans="6:6" x14ac:dyDescent="0.3">
      <c r="F2526" s="1"/>
    </row>
    <row r="2527" spans="6:6" x14ac:dyDescent="0.3">
      <c r="F2527" s="1"/>
    </row>
    <row r="2528" spans="6:6" x14ac:dyDescent="0.3">
      <c r="F2528" s="1"/>
    </row>
    <row r="2529" spans="6:6" x14ac:dyDescent="0.3">
      <c r="F2529" s="1"/>
    </row>
    <row r="2530" spans="6:6" x14ac:dyDescent="0.3">
      <c r="F2530" s="1"/>
    </row>
    <row r="2531" spans="6:6" x14ac:dyDescent="0.3">
      <c r="F2531" s="1"/>
    </row>
    <row r="2532" spans="6:6" x14ac:dyDescent="0.3">
      <c r="F2532" s="1"/>
    </row>
    <row r="2533" spans="6:6" x14ac:dyDescent="0.3">
      <c r="F2533" s="1"/>
    </row>
    <row r="2534" spans="6:6" x14ac:dyDescent="0.3">
      <c r="F2534" s="1"/>
    </row>
    <row r="2535" spans="6:6" x14ac:dyDescent="0.3">
      <c r="F2535" s="1"/>
    </row>
    <row r="2536" spans="6:6" x14ac:dyDescent="0.3">
      <c r="F2536" s="1"/>
    </row>
    <row r="2537" spans="6:6" x14ac:dyDescent="0.3">
      <c r="F2537" s="1"/>
    </row>
    <row r="2538" spans="6:6" x14ac:dyDescent="0.3">
      <c r="F2538" s="1"/>
    </row>
    <row r="2539" spans="6:6" x14ac:dyDescent="0.3">
      <c r="F2539" s="1"/>
    </row>
    <row r="2540" spans="6:6" x14ac:dyDescent="0.3">
      <c r="F2540" s="1"/>
    </row>
    <row r="2541" spans="6:6" x14ac:dyDescent="0.3">
      <c r="F2541" s="1"/>
    </row>
    <row r="2542" spans="6:6" x14ac:dyDescent="0.3">
      <c r="F2542" s="1"/>
    </row>
    <row r="2543" spans="6:6" x14ac:dyDescent="0.3">
      <c r="F2543" s="1"/>
    </row>
    <row r="2544" spans="6:6" x14ac:dyDescent="0.3">
      <c r="F2544" s="1"/>
    </row>
    <row r="2545" spans="6:6" x14ac:dyDescent="0.3">
      <c r="F2545" s="1"/>
    </row>
    <row r="2546" spans="6:6" x14ac:dyDescent="0.3">
      <c r="F2546" s="1"/>
    </row>
    <row r="2547" spans="6:6" x14ac:dyDescent="0.3">
      <c r="F2547" s="1"/>
    </row>
    <row r="2548" spans="6:6" x14ac:dyDescent="0.3">
      <c r="F2548" s="1"/>
    </row>
    <row r="2549" spans="6:6" x14ac:dyDescent="0.3">
      <c r="F2549" s="1"/>
    </row>
    <row r="2550" spans="6:6" x14ac:dyDescent="0.3">
      <c r="F2550" s="1"/>
    </row>
    <row r="2551" spans="6:6" x14ac:dyDescent="0.3">
      <c r="F2551" s="1"/>
    </row>
    <row r="2552" spans="6:6" x14ac:dyDescent="0.3">
      <c r="F2552" s="1"/>
    </row>
    <row r="2553" spans="6:6" x14ac:dyDescent="0.3">
      <c r="F2553" s="1"/>
    </row>
    <row r="2554" spans="6:6" x14ac:dyDescent="0.3">
      <c r="F2554" s="1"/>
    </row>
    <row r="2555" spans="6:6" x14ac:dyDescent="0.3">
      <c r="F2555" s="1"/>
    </row>
    <row r="2556" spans="6:6" x14ac:dyDescent="0.3">
      <c r="F2556" s="1"/>
    </row>
    <row r="2557" spans="6:6" x14ac:dyDescent="0.3">
      <c r="F2557" s="1"/>
    </row>
    <row r="2558" spans="6:6" x14ac:dyDescent="0.3">
      <c r="F2558" s="1"/>
    </row>
    <row r="2559" spans="6:6" x14ac:dyDescent="0.3">
      <c r="F2559" s="1"/>
    </row>
    <row r="2560" spans="6:6" x14ac:dyDescent="0.3">
      <c r="F2560" s="1"/>
    </row>
    <row r="2561" spans="6:6" x14ac:dyDescent="0.3">
      <c r="F2561" s="1"/>
    </row>
    <row r="2562" spans="6:6" x14ac:dyDescent="0.3">
      <c r="F2562" s="1"/>
    </row>
    <row r="2563" spans="6:6" x14ac:dyDescent="0.3">
      <c r="F2563" s="1"/>
    </row>
    <row r="2564" spans="6:6" x14ac:dyDescent="0.3">
      <c r="F2564" s="1"/>
    </row>
    <row r="2565" spans="6:6" x14ac:dyDescent="0.3">
      <c r="F2565" s="1"/>
    </row>
    <row r="2566" spans="6:6" x14ac:dyDescent="0.3">
      <c r="F2566" s="1"/>
    </row>
    <row r="2567" spans="6:6" x14ac:dyDescent="0.3">
      <c r="F2567" s="1"/>
    </row>
    <row r="2568" spans="6:6" x14ac:dyDescent="0.3">
      <c r="F2568" s="1"/>
    </row>
    <row r="2569" spans="6:6" x14ac:dyDescent="0.3">
      <c r="F2569" s="1"/>
    </row>
    <row r="2570" spans="6:6" x14ac:dyDescent="0.3">
      <c r="F2570" s="1"/>
    </row>
    <row r="2571" spans="6:6" x14ac:dyDescent="0.3">
      <c r="F2571" s="1"/>
    </row>
    <row r="2572" spans="6:6" x14ac:dyDescent="0.3">
      <c r="F2572" s="1"/>
    </row>
    <row r="2573" spans="6:6" x14ac:dyDescent="0.3">
      <c r="F2573" s="1"/>
    </row>
    <row r="2574" spans="6:6" x14ac:dyDescent="0.3">
      <c r="F2574" s="1"/>
    </row>
    <row r="2575" spans="6:6" x14ac:dyDescent="0.3">
      <c r="F2575" s="1"/>
    </row>
    <row r="2576" spans="6:6" x14ac:dyDescent="0.3">
      <c r="F2576" s="1"/>
    </row>
    <row r="2577" spans="6:6" x14ac:dyDescent="0.3">
      <c r="F2577" s="1"/>
    </row>
    <row r="2578" spans="6:6" x14ac:dyDescent="0.3">
      <c r="F2578" s="1"/>
    </row>
    <row r="2579" spans="6:6" x14ac:dyDescent="0.3">
      <c r="F2579" s="1"/>
    </row>
    <row r="2580" spans="6:6" x14ac:dyDescent="0.3">
      <c r="F2580" s="1"/>
    </row>
    <row r="2581" spans="6:6" x14ac:dyDescent="0.3">
      <c r="F2581" s="1"/>
    </row>
    <row r="2582" spans="6:6" x14ac:dyDescent="0.3">
      <c r="F2582" s="1"/>
    </row>
    <row r="2583" spans="6:6" x14ac:dyDescent="0.3">
      <c r="F2583" s="1"/>
    </row>
    <row r="2584" spans="6:6" x14ac:dyDescent="0.3">
      <c r="F2584" s="1"/>
    </row>
    <row r="2585" spans="6:6" x14ac:dyDescent="0.3">
      <c r="F2585" s="1"/>
    </row>
    <row r="2586" spans="6:6" x14ac:dyDescent="0.3">
      <c r="F2586" s="1"/>
    </row>
    <row r="2587" spans="6:6" x14ac:dyDescent="0.3">
      <c r="F2587" s="1"/>
    </row>
    <row r="2588" spans="6:6" x14ac:dyDescent="0.3">
      <c r="F2588" s="1"/>
    </row>
    <row r="2589" spans="6:6" x14ac:dyDescent="0.3">
      <c r="F2589" s="1"/>
    </row>
    <row r="2590" spans="6:6" x14ac:dyDescent="0.3">
      <c r="F2590" s="1"/>
    </row>
    <row r="2591" spans="6:6" x14ac:dyDescent="0.3">
      <c r="F2591" s="1"/>
    </row>
    <row r="2592" spans="6:6" x14ac:dyDescent="0.3">
      <c r="F2592" s="1"/>
    </row>
    <row r="2593" spans="6:6" x14ac:dyDescent="0.3">
      <c r="F2593" s="1"/>
    </row>
    <row r="2594" spans="6:6" x14ac:dyDescent="0.3">
      <c r="F2594" s="1"/>
    </row>
    <row r="2595" spans="6:6" x14ac:dyDescent="0.3">
      <c r="F2595" s="1"/>
    </row>
    <row r="2596" spans="6:6" x14ac:dyDescent="0.3">
      <c r="F2596" s="1"/>
    </row>
    <row r="2597" spans="6:6" x14ac:dyDescent="0.3">
      <c r="F2597" s="1"/>
    </row>
    <row r="2598" spans="6:6" x14ac:dyDescent="0.3">
      <c r="F2598" s="1"/>
    </row>
    <row r="2599" spans="6:6" x14ac:dyDescent="0.3">
      <c r="F2599" s="1"/>
    </row>
    <row r="2600" spans="6:6" x14ac:dyDescent="0.3">
      <c r="F2600" s="1"/>
    </row>
    <row r="2601" spans="6:6" x14ac:dyDescent="0.3">
      <c r="F2601" s="1"/>
    </row>
    <row r="2602" spans="6:6" x14ac:dyDescent="0.3">
      <c r="F2602" s="1"/>
    </row>
    <row r="2603" spans="6:6" x14ac:dyDescent="0.3">
      <c r="F2603" s="1"/>
    </row>
    <row r="2604" spans="6:6" x14ac:dyDescent="0.3">
      <c r="F2604" s="1"/>
    </row>
    <row r="2605" spans="6:6" x14ac:dyDescent="0.3">
      <c r="F2605" s="1"/>
    </row>
    <row r="2606" spans="6:6" x14ac:dyDescent="0.3">
      <c r="F2606" s="1"/>
    </row>
    <row r="2607" spans="6:6" x14ac:dyDescent="0.3">
      <c r="F2607" s="1"/>
    </row>
    <row r="2608" spans="6:6" x14ac:dyDescent="0.3">
      <c r="F2608" s="1"/>
    </row>
    <row r="2609" spans="6:6" x14ac:dyDescent="0.3">
      <c r="F2609" s="1"/>
    </row>
    <row r="2610" spans="6:6" x14ac:dyDescent="0.3">
      <c r="F2610" s="1"/>
    </row>
    <row r="2611" spans="6:6" x14ac:dyDescent="0.3">
      <c r="F2611" s="1"/>
    </row>
    <row r="2612" spans="6:6" x14ac:dyDescent="0.3">
      <c r="F2612" s="1"/>
    </row>
    <row r="2613" spans="6:6" x14ac:dyDescent="0.3">
      <c r="F2613" s="1"/>
    </row>
    <row r="2614" spans="6:6" x14ac:dyDescent="0.3">
      <c r="F2614" s="1"/>
    </row>
    <row r="2615" spans="6:6" x14ac:dyDescent="0.3">
      <c r="F2615" s="1"/>
    </row>
    <row r="2616" spans="6:6" x14ac:dyDescent="0.3">
      <c r="F2616" s="1"/>
    </row>
    <row r="2617" spans="6:6" x14ac:dyDescent="0.3">
      <c r="F2617" s="1"/>
    </row>
    <row r="2618" spans="6:6" x14ac:dyDescent="0.3">
      <c r="F2618" s="1"/>
    </row>
    <row r="2619" spans="6:6" x14ac:dyDescent="0.3">
      <c r="F2619" s="1"/>
    </row>
    <row r="2620" spans="6:6" x14ac:dyDescent="0.3">
      <c r="F2620" s="1"/>
    </row>
    <row r="2621" spans="6:6" x14ac:dyDescent="0.3">
      <c r="F2621" s="1"/>
    </row>
    <row r="2622" spans="6:6" x14ac:dyDescent="0.3">
      <c r="F2622" s="1"/>
    </row>
    <row r="2623" spans="6:6" x14ac:dyDescent="0.3">
      <c r="F2623" s="1"/>
    </row>
    <row r="2624" spans="6:6" x14ac:dyDescent="0.3">
      <c r="F2624" s="1"/>
    </row>
    <row r="2625" spans="6:6" x14ac:dyDescent="0.3">
      <c r="F2625" s="1"/>
    </row>
    <row r="2626" spans="6:6" x14ac:dyDescent="0.3">
      <c r="F2626" s="1"/>
    </row>
    <row r="2627" spans="6:6" x14ac:dyDescent="0.3">
      <c r="F2627" s="1"/>
    </row>
    <row r="2628" spans="6:6" x14ac:dyDescent="0.3">
      <c r="F2628" s="1"/>
    </row>
    <row r="2629" spans="6:6" x14ac:dyDescent="0.3">
      <c r="F2629" s="1"/>
    </row>
    <row r="2630" spans="6:6" x14ac:dyDescent="0.3">
      <c r="F2630" s="1"/>
    </row>
    <row r="2631" spans="6:6" x14ac:dyDescent="0.3">
      <c r="F2631" s="1"/>
    </row>
    <row r="2632" spans="6:6" x14ac:dyDescent="0.3">
      <c r="F2632" s="1"/>
    </row>
    <row r="2633" spans="6:6" x14ac:dyDescent="0.3">
      <c r="F2633" s="1"/>
    </row>
    <row r="2634" spans="6:6" x14ac:dyDescent="0.3">
      <c r="F2634" s="1"/>
    </row>
    <row r="2635" spans="6:6" x14ac:dyDescent="0.3">
      <c r="F2635" s="1"/>
    </row>
    <row r="2636" spans="6:6" x14ac:dyDescent="0.3">
      <c r="F2636" s="1"/>
    </row>
    <row r="2637" spans="6:6" x14ac:dyDescent="0.3">
      <c r="F2637" s="1"/>
    </row>
    <row r="2638" spans="6:6" x14ac:dyDescent="0.3">
      <c r="F2638" s="1"/>
    </row>
    <row r="2639" spans="6:6" x14ac:dyDescent="0.3">
      <c r="F2639" s="1"/>
    </row>
    <row r="2640" spans="6:6" x14ac:dyDescent="0.3">
      <c r="F2640" s="1"/>
    </row>
    <row r="2641" spans="6:6" x14ac:dyDescent="0.3">
      <c r="F2641" s="1"/>
    </row>
    <row r="2642" spans="6:6" x14ac:dyDescent="0.3">
      <c r="F2642" s="1"/>
    </row>
    <row r="2643" spans="6:6" x14ac:dyDescent="0.3">
      <c r="F2643" s="1"/>
    </row>
    <row r="2644" spans="6:6" x14ac:dyDescent="0.3">
      <c r="F2644" s="1"/>
    </row>
    <row r="2645" spans="6:6" x14ac:dyDescent="0.3">
      <c r="F2645" s="1"/>
    </row>
    <row r="2646" spans="6:6" x14ac:dyDescent="0.3">
      <c r="F2646" s="1"/>
    </row>
    <row r="2647" spans="6:6" x14ac:dyDescent="0.3">
      <c r="F2647" s="1"/>
    </row>
    <row r="2648" spans="6:6" x14ac:dyDescent="0.3">
      <c r="F2648" s="1"/>
    </row>
    <row r="2649" spans="6:6" x14ac:dyDescent="0.3">
      <c r="F2649" s="1"/>
    </row>
    <row r="2650" spans="6:6" x14ac:dyDescent="0.3">
      <c r="F2650" s="1"/>
    </row>
    <row r="2651" spans="6:6" x14ac:dyDescent="0.3">
      <c r="F2651" s="1"/>
    </row>
    <row r="2652" spans="6:6" x14ac:dyDescent="0.3">
      <c r="F2652" s="1"/>
    </row>
    <row r="2653" spans="6:6" x14ac:dyDescent="0.3">
      <c r="F2653" s="1"/>
    </row>
    <row r="2654" spans="6:6" x14ac:dyDescent="0.3">
      <c r="F2654" s="1"/>
    </row>
    <row r="2655" spans="6:6" x14ac:dyDescent="0.3">
      <c r="F2655" s="1"/>
    </row>
    <row r="2656" spans="6:6" x14ac:dyDescent="0.3">
      <c r="F2656" s="1"/>
    </row>
    <row r="2657" spans="6:6" x14ac:dyDescent="0.3">
      <c r="F2657" s="1"/>
    </row>
    <row r="2658" spans="6:6" x14ac:dyDescent="0.3">
      <c r="F2658" s="1"/>
    </row>
    <row r="2659" spans="6:6" x14ac:dyDescent="0.3">
      <c r="F2659" s="1"/>
    </row>
    <row r="2660" spans="6:6" x14ac:dyDescent="0.3">
      <c r="F2660" s="1"/>
    </row>
    <row r="2661" spans="6:6" x14ac:dyDescent="0.3">
      <c r="F2661" s="1"/>
    </row>
    <row r="2662" spans="6:6" x14ac:dyDescent="0.3">
      <c r="F2662" s="1"/>
    </row>
    <row r="2663" spans="6:6" x14ac:dyDescent="0.3">
      <c r="F2663" s="1"/>
    </row>
    <row r="2664" spans="6:6" x14ac:dyDescent="0.3">
      <c r="F2664" s="1"/>
    </row>
    <row r="2665" spans="6:6" x14ac:dyDescent="0.3">
      <c r="F2665" s="1"/>
    </row>
    <row r="2666" spans="6:6" x14ac:dyDescent="0.3">
      <c r="F2666" s="1"/>
    </row>
    <row r="2667" spans="6:6" x14ac:dyDescent="0.3">
      <c r="F2667" s="1"/>
    </row>
    <row r="2668" spans="6:6" x14ac:dyDescent="0.3">
      <c r="F2668" s="1"/>
    </row>
    <row r="2669" spans="6:6" x14ac:dyDescent="0.3">
      <c r="F2669" s="1"/>
    </row>
    <row r="2670" spans="6:6" x14ac:dyDescent="0.3">
      <c r="F2670" s="1"/>
    </row>
    <row r="2671" spans="6:6" x14ac:dyDescent="0.3">
      <c r="F2671" s="1"/>
    </row>
    <row r="2672" spans="6:6" x14ac:dyDescent="0.3">
      <c r="F2672" s="1"/>
    </row>
    <row r="2673" spans="6:6" x14ac:dyDescent="0.3">
      <c r="F2673" s="1"/>
    </row>
    <row r="2674" spans="6:6" x14ac:dyDescent="0.3">
      <c r="F2674" s="1"/>
    </row>
    <row r="2675" spans="6:6" x14ac:dyDescent="0.3">
      <c r="F2675" s="1"/>
    </row>
    <row r="2676" spans="6:6" x14ac:dyDescent="0.3">
      <c r="F2676" s="1"/>
    </row>
    <row r="2677" spans="6:6" x14ac:dyDescent="0.3">
      <c r="F2677" s="1"/>
    </row>
    <row r="2678" spans="6:6" x14ac:dyDescent="0.3">
      <c r="F2678" s="1"/>
    </row>
    <row r="2679" spans="6:6" x14ac:dyDescent="0.3">
      <c r="F2679" s="1"/>
    </row>
    <row r="2680" spans="6:6" x14ac:dyDescent="0.3">
      <c r="F2680" s="1"/>
    </row>
    <row r="2681" spans="6:6" x14ac:dyDescent="0.3">
      <c r="F2681" s="1"/>
    </row>
    <row r="2682" spans="6:6" x14ac:dyDescent="0.3">
      <c r="F2682" s="1"/>
    </row>
    <row r="2683" spans="6:6" x14ac:dyDescent="0.3">
      <c r="F2683" s="1"/>
    </row>
    <row r="2684" spans="6:6" x14ac:dyDescent="0.3">
      <c r="F2684" s="1"/>
    </row>
    <row r="2685" spans="6:6" x14ac:dyDescent="0.3">
      <c r="F2685" s="1"/>
    </row>
    <row r="2686" spans="6:6" x14ac:dyDescent="0.3">
      <c r="F2686" s="1"/>
    </row>
    <row r="2687" spans="6:6" x14ac:dyDescent="0.3">
      <c r="F2687" s="1"/>
    </row>
    <row r="2688" spans="6:6" x14ac:dyDescent="0.3">
      <c r="F2688" s="1"/>
    </row>
    <row r="2689" spans="6:6" x14ac:dyDescent="0.3">
      <c r="F2689" s="1"/>
    </row>
    <row r="2690" spans="6:6" x14ac:dyDescent="0.3">
      <c r="F2690" s="1"/>
    </row>
    <row r="2691" spans="6:6" x14ac:dyDescent="0.3">
      <c r="F2691" s="1"/>
    </row>
    <row r="2692" spans="6:6" x14ac:dyDescent="0.3">
      <c r="F2692" s="1"/>
    </row>
    <row r="2693" spans="6:6" x14ac:dyDescent="0.3">
      <c r="F2693" s="1"/>
    </row>
    <row r="2694" spans="6:6" x14ac:dyDescent="0.3">
      <c r="F2694" s="1"/>
    </row>
    <row r="2695" spans="6:6" x14ac:dyDescent="0.3">
      <c r="F2695" s="1"/>
    </row>
    <row r="2696" spans="6:6" x14ac:dyDescent="0.3">
      <c r="F2696" s="1"/>
    </row>
    <row r="2697" spans="6:6" x14ac:dyDescent="0.3">
      <c r="F2697" s="1"/>
    </row>
    <row r="2698" spans="6:6" x14ac:dyDescent="0.3">
      <c r="F2698" s="1"/>
    </row>
    <row r="2699" spans="6:6" x14ac:dyDescent="0.3">
      <c r="F2699" s="1"/>
    </row>
    <row r="2700" spans="6:6" x14ac:dyDescent="0.3">
      <c r="F2700" s="1"/>
    </row>
    <row r="2701" spans="6:6" x14ac:dyDescent="0.3">
      <c r="F2701" s="1"/>
    </row>
    <row r="2702" spans="6:6" x14ac:dyDescent="0.3">
      <c r="F2702" s="1"/>
    </row>
    <row r="2703" spans="6:6" x14ac:dyDescent="0.3">
      <c r="F2703" s="1"/>
    </row>
    <row r="2704" spans="6:6" x14ac:dyDescent="0.3">
      <c r="F2704" s="1"/>
    </row>
    <row r="2705" spans="6:6" x14ac:dyDescent="0.3">
      <c r="F2705" s="1"/>
    </row>
    <row r="2706" spans="6:6" x14ac:dyDescent="0.3">
      <c r="F2706" s="1"/>
    </row>
    <row r="2707" spans="6:6" x14ac:dyDescent="0.3">
      <c r="F2707" s="1"/>
    </row>
    <row r="2708" spans="6:6" x14ac:dyDescent="0.3">
      <c r="F2708" s="1"/>
    </row>
    <row r="2709" spans="6:6" x14ac:dyDescent="0.3">
      <c r="F2709" s="1"/>
    </row>
    <row r="2710" spans="6:6" x14ac:dyDescent="0.3">
      <c r="F2710" s="1"/>
    </row>
    <row r="2711" spans="6:6" x14ac:dyDescent="0.3">
      <c r="F2711" s="1"/>
    </row>
    <row r="2712" spans="6:6" x14ac:dyDescent="0.3">
      <c r="F2712" s="1"/>
    </row>
    <row r="2713" spans="6:6" x14ac:dyDescent="0.3">
      <c r="F2713" s="1"/>
    </row>
    <row r="2714" spans="6:6" x14ac:dyDescent="0.3">
      <c r="F2714" s="1"/>
    </row>
    <row r="2715" spans="6:6" x14ac:dyDescent="0.3">
      <c r="F2715" s="1"/>
    </row>
    <row r="2716" spans="6:6" x14ac:dyDescent="0.3">
      <c r="F2716" s="1"/>
    </row>
    <row r="2717" spans="6:6" x14ac:dyDescent="0.3">
      <c r="F2717" s="1"/>
    </row>
    <row r="2718" spans="6:6" x14ac:dyDescent="0.3">
      <c r="F2718" s="1"/>
    </row>
    <row r="2719" spans="6:6" x14ac:dyDescent="0.3">
      <c r="F2719" s="1"/>
    </row>
    <row r="2720" spans="6:6" x14ac:dyDescent="0.3">
      <c r="F2720" s="1"/>
    </row>
    <row r="2721" spans="6:6" x14ac:dyDescent="0.3">
      <c r="F2721" s="1"/>
    </row>
    <row r="2722" spans="6:6" x14ac:dyDescent="0.3">
      <c r="F2722" s="1"/>
    </row>
    <row r="2723" spans="6:6" x14ac:dyDescent="0.3">
      <c r="F2723" s="1"/>
    </row>
    <row r="2724" spans="6:6" x14ac:dyDescent="0.3">
      <c r="F2724" s="1"/>
    </row>
    <row r="2725" spans="6:6" x14ac:dyDescent="0.3">
      <c r="F2725" s="1"/>
    </row>
    <row r="2726" spans="6:6" x14ac:dyDescent="0.3">
      <c r="F2726" s="1"/>
    </row>
    <row r="2727" spans="6:6" x14ac:dyDescent="0.3">
      <c r="F2727" s="1"/>
    </row>
    <row r="2728" spans="6:6" x14ac:dyDescent="0.3">
      <c r="F2728" s="1"/>
    </row>
    <row r="2729" spans="6:6" x14ac:dyDescent="0.3">
      <c r="F2729" s="1"/>
    </row>
    <row r="2730" spans="6:6" x14ac:dyDescent="0.3">
      <c r="F2730" s="1"/>
    </row>
    <row r="2731" spans="6:6" x14ac:dyDescent="0.3">
      <c r="F2731" s="1"/>
    </row>
    <row r="2732" spans="6:6" x14ac:dyDescent="0.3">
      <c r="F2732" s="1"/>
    </row>
    <row r="2733" spans="6:6" x14ac:dyDescent="0.3">
      <c r="F2733" s="1"/>
    </row>
    <row r="2734" spans="6:6" x14ac:dyDescent="0.3">
      <c r="F2734" s="1"/>
    </row>
    <row r="2735" spans="6:6" x14ac:dyDescent="0.3">
      <c r="F2735" s="1"/>
    </row>
    <row r="2736" spans="6:6" x14ac:dyDescent="0.3">
      <c r="F2736" s="1"/>
    </row>
    <row r="2737" spans="6:6" x14ac:dyDescent="0.3">
      <c r="F2737" s="1"/>
    </row>
    <row r="2738" spans="6:6" x14ac:dyDescent="0.3">
      <c r="F2738" s="1"/>
    </row>
    <row r="2739" spans="6:6" x14ac:dyDescent="0.3">
      <c r="F2739" s="1"/>
    </row>
    <row r="2740" spans="6:6" x14ac:dyDescent="0.3">
      <c r="F2740" s="1"/>
    </row>
    <row r="2741" spans="6:6" x14ac:dyDescent="0.3">
      <c r="F2741" s="1"/>
    </row>
    <row r="2742" spans="6:6" x14ac:dyDescent="0.3">
      <c r="F2742" s="1"/>
    </row>
    <row r="2743" spans="6:6" x14ac:dyDescent="0.3">
      <c r="F2743" s="1"/>
    </row>
    <row r="2744" spans="6:6" x14ac:dyDescent="0.3">
      <c r="F2744" s="1"/>
    </row>
    <row r="2745" spans="6:6" x14ac:dyDescent="0.3">
      <c r="F2745" s="1"/>
    </row>
    <row r="2746" spans="6:6" x14ac:dyDescent="0.3">
      <c r="F2746" s="1"/>
    </row>
    <row r="2747" spans="6:6" x14ac:dyDescent="0.3">
      <c r="F2747" s="1"/>
    </row>
    <row r="2748" spans="6:6" x14ac:dyDescent="0.3">
      <c r="F2748" s="1"/>
    </row>
    <row r="2749" spans="6:6" x14ac:dyDescent="0.3">
      <c r="F2749" s="1"/>
    </row>
    <row r="2750" spans="6:6" x14ac:dyDescent="0.3">
      <c r="F2750" s="1"/>
    </row>
    <row r="2751" spans="6:6" x14ac:dyDescent="0.3">
      <c r="F2751" s="1"/>
    </row>
    <row r="2752" spans="6:6" x14ac:dyDescent="0.3">
      <c r="F2752" s="1"/>
    </row>
    <row r="2753" spans="6:6" x14ac:dyDescent="0.3">
      <c r="F2753" s="1"/>
    </row>
    <row r="2754" spans="6:6" x14ac:dyDescent="0.3">
      <c r="F2754" s="1"/>
    </row>
    <row r="2755" spans="6:6" x14ac:dyDescent="0.3">
      <c r="F2755" s="1"/>
    </row>
    <row r="2756" spans="6:6" x14ac:dyDescent="0.3">
      <c r="F2756" s="1"/>
    </row>
    <row r="2757" spans="6:6" x14ac:dyDescent="0.3">
      <c r="F2757" s="1"/>
    </row>
    <row r="2758" spans="6:6" x14ac:dyDescent="0.3">
      <c r="F2758" s="1"/>
    </row>
    <row r="2759" spans="6:6" x14ac:dyDescent="0.3">
      <c r="F2759" s="1"/>
    </row>
    <row r="2760" spans="6:6" x14ac:dyDescent="0.3">
      <c r="F2760" s="1"/>
    </row>
    <row r="2761" spans="6:6" x14ac:dyDescent="0.3">
      <c r="F2761" s="1"/>
    </row>
    <row r="2762" spans="6:6" x14ac:dyDescent="0.3">
      <c r="F2762" s="1"/>
    </row>
    <row r="2763" spans="6:6" x14ac:dyDescent="0.3">
      <c r="F2763" s="1"/>
    </row>
    <row r="2764" spans="6:6" x14ac:dyDescent="0.3">
      <c r="F2764" s="1"/>
    </row>
    <row r="2765" spans="6:6" x14ac:dyDescent="0.3">
      <c r="F2765" s="1"/>
    </row>
    <row r="2766" spans="6:6" x14ac:dyDescent="0.3">
      <c r="F2766" s="1"/>
    </row>
    <row r="2767" spans="6:6" x14ac:dyDescent="0.3">
      <c r="F2767" s="1"/>
    </row>
    <row r="2768" spans="6:6" x14ac:dyDescent="0.3">
      <c r="F2768" s="1"/>
    </row>
    <row r="2769" spans="6:6" x14ac:dyDescent="0.3">
      <c r="F2769" s="1"/>
    </row>
    <row r="2770" spans="6:6" x14ac:dyDescent="0.3">
      <c r="F2770" s="1"/>
    </row>
    <row r="2771" spans="6:6" x14ac:dyDescent="0.3">
      <c r="F2771" s="1"/>
    </row>
    <row r="2772" spans="6:6" x14ac:dyDescent="0.3">
      <c r="F2772" s="1"/>
    </row>
    <row r="2773" spans="6:6" x14ac:dyDescent="0.3">
      <c r="F2773" s="1"/>
    </row>
    <row r="2774" spans="6:6" x14ac:dyDescent="0.3">
      <c r="F2774" s="1"/>
    </row>
    <row r="2775" spans="6:6" x14ac:dyDescent="0.3">
      <c r="F2775" s="1"/>
    </row>
    <row r="2776" spans="6:6" x14ac:dyDescent="0.3">
      <c r="F2776" s="1"/>
    </row>
    <row r="2777" spans="6:6" x14ac:dyDescent="0.3">
      <c r="F2777" s="1"/>
    </row>
    <row r="2778" spans="6:6" x14ac:dyDescent="0.3">
      <c r="F2778" s="1"/>
    </row>
    <row r="2779" spans="6:6" x14ac:dyDescent="0.3">
      <c r="F2779" s="1"/>
    </row>
    <row r="2780" spans="6:6" x14ac:dyDescent="0.3">
      <c r="F2780" s="1"/>
    </row>
    <row r="2781" spans="6:6" x14ac:dyDescent="0.3">
      <c r="F2781" s="1"/>
    </row>
    <row r="2782" spans="6:6" x14ac:dyDescent="0.3">
      <c r="F2782" s="1"/>
    </row>
    <row r="2783" spans="6:6" x14ac:dyDescent="0.3">
      <c r="F2783" s="1"/>
    </row>
    <row r="2784" spans="6:6" x14ac:dyDescent="0.3">
      <c r="F2784" s="1"/>
    </row>
    <row r="2785" spans="6:6" x14ac:dyDescent="0.3">
      <c r="F2785" s="1"/>
    </row>
    <row r="2786" spans="6:6" x14ac:dyDescent="0.3">
      <c r="F2786" s="1"/>
    </row>
    <row r="2787" spans="6:6" x14ac:dyDescent="0.3">
      <c r="F2787" s="1"/>
    </row>
    <row r="2788" spans="6:6" x14ac:dyDescent="0.3">
      <c r="F2788" s="1"/>
    </row>
    <row r="2789" spans="6:6" x14ac:dyDescent="0.3">
      <c r="F2789" s="1"/>
    </row>
    <row r="2790" spans="6:6" x14ac:dyDescent="0.3">
      <c r="F2790" s="1"/>
    </row>
    <row r="2791" spans="6:6" x14ac:dyDescent="0.3">
      <c r="F2791" s="1"/>
    </row>
    <row r="2792" spans="6:6" x14ac:dyDescent="0.3">
      <c r="F2792" s="1"/>
    </row>
    <row r="2793" spans="6:6" x14ac:dyDescent="0.3">
      <c r="F2793" s="1"/>
    </row>
    <row r="2794" spans="6:6" x14ac:dyDescent="0.3">
      <c r="F2794" s="1"/>
    </row>
    <row r="2795" spans="6:6" x14ac:dyDescent="0.3">
      <c r="F2795" s="1"/>
    </row>
    <row r="2796" spans="6:6" x14ac:dyDescent="0.3">
      <c r="F2796" s="1"/>
    </row>
    <row r="2797" spans="6:6" x14ac:dyDescent="0.3">
      <c r="F2797" s="1"/>
    </row>
    <row r="2798" spans="6:6" x14ac:dyDescent="0.3">
      <c r="F2798" s="1"/>
    </row>
    <row r="2799" spans="6:6" x14ac:dyDescent="0.3">
      <c r="F2799" s="1"/>
    </row>
    <row r="2800" spans="6:6" x14ac:dyDescent="0.3">
      <c r="F2800" s="1"/>
    </row>
    <row r="2801" spans="6:6" x14ac:dyDescent="0.3">
      <c r="F2801" s="1"/>
    </row>
    <row r="2802" spans="6:6" x14ac:dyDescent="0.3">
      <c r="F2802" s="1"/>
    </row>
    <row r="2803" spans="6:6" x14ac:dyDescent="0.3">
      <c r="F2803" s="1"/>
    </row>
    <row r="2804" spans="6:6" x14ac:dyDescent="0.3">
      <c r="F2804" s="1"/>
    </row>
    <row r="2805" spans="6:6" x14ac:dyDescent="0.3">
      <c r="F2805" s="1"/>
    </row>
    <row r="2806" spans="6:6" x14ac:dyDescent="0.3">
      <c r="F2806" s="1"/>
    </row>
    <row r="2807" spans="6:6" x14ac:dyDescent="0.3">
      <c r="F2807" s="1"/>
    </row>
    <row r="2808" spans="6:6" x14ac:dyDescent="0.3">
      <c r="F2808" s="1"/>
    </row>
    <row r="2809" spans="6:6" x14ac:dyDescent="0.3">
      <c r="F2809" s="1"/>
    </row>
    <row r="2810" spans="6:6" x14ac:dyDescent="0.3">
      <c r="F2810" s="1"/>
    </row>
    <row r="2811" spans="6:6" x14ac:dyDescent="0.3">
      <c r="F2811" s="1"/>
    </row>
    <row r="2812" spans="6:6" x14ac:dyDescent="0.3">
      <c r="F2812" s="1"/>
    </row>
    <row r="2813" spans="6:6" x14ac:dyDescent="0.3">
      <c r="F2813" s="1"/>
    </row>
    <row r="2814" spans="6:6" x14ac:dyDescent="0.3">
      <c r="F2814" s="1"/>
    </row>
    <row r="2815" spans="6:6" x14ac:dyDescent="0.3">
      <c r="F2815" s="1"/>
    </row>
    <row r="2816" spans="6:6" x14ac:dyDescent="0.3">
      <c r="F2816" s="1"/>
    </row>
    <row r="2817" spans="6:6" x14ac:dyDescent="0.3">
      <c r="F2817" s="1"/>
    </row>
    <row r="2818" spans="6:6" x14ac:dyDescent="0.3">
      <c r="F2818" s="1"/>
    </row>
    <row r="2819" spans="6:6" x14ac:dyDescent="0.3">
      <c r="F2819" s="1"/>
    </row>
    <row r="2820" spans="6:6" x14ac:dyDescent="0.3">
      <c r="F2820" s="1"/>
    </row>
    <row r="2821" spans="6:6" x14ac:dyDescent="0.3">
      <c r="F2821" s="1"/>
    </row>
    <row r="2822" spans="6:6" x14ac:dyDescent="0.3">
      <c r="F2822" s="1"/>
    </row>
    <row r="2823" spans="6:6" x14ac:dyDescent="0.3">
      <c r="F2823" s="1"/>
    </row>
    <row r="2824" spans="6:6" x14ac:dyDescent="0.3">
      <c r="F2824" s="1"/>
    </row>
    <row r="2825" spans="6:6" x14ac:dyDescent="0.3">
      <c r="F2825" s="1"/>
    </row>
    <row r="2826" spans="6:6" x14ac:dyDescent="0.3">
      <c r="F2826" s="1"/>
    </row>
    <row r="2827" spans="6:6" x14ac:dyDescent="0.3">
      <c r="F2827" s="1"/>
    </row>
    <row r="2828" spans="6:6" x14ac:dyDescent="0.3">
      <c r="F2828" s="1"/>
    </row>
    <row r="2829" spans="6:6" x14ac:dyDescent="0.3">
      <c r="F2829" s="1"/>
    </row>
    <row r="2830" spans="6:6" x14ac:dyDescent="0.3">
      <c r="F2830" s="1"/>
    </row>
    <row r="2831" spans="6:6" x14ac:dyDescent="0.3">
      <c r="F2831" s="1"/>
    </row>
    <row r="2832" spans="6:6" x14ac:dyDescent="0.3">
      <c r="F2832" s="1"/>
    </row>
    <row r="2833" spans="6:6" x14ac:dyDescent="0.3">
      <c r="F2833" s="1"/>
    </row>
    <row r="2834" spans="6:6" x14ac:dyDescent="0.3">
      <c r="F2834" s="1"/>
    </row>
    <row r="2835" spans="6:6" x14ac:dyDescent="0.3">
      <c r="F2835" s="1"/>
    </row>
    <row r="2836" spans="6:6" x14ac:dyDescent="0.3">
      <c r="F2836" s="1"/>
    </row>
    <row r="2837" spans="6:6" x14ac:dyDescent="0.3">
      <c r="F2837" s="1"/>
    </row>
    <row r="2838" spans="6:6" x14ac:dyDescent="0.3">
      <c r="F2838" s="1"/>
    </row>
    <row r="2839" spans="6:6" x14ac:dyDescent="0.3">
      <c r="F2839" s="1"/>
    </row>
    <row r="2840" spans="6:6" x14ac:dyDescent="0.3">
      <c r="F2840" s="1"/>
    </row>
    <row r="2841" spans="6:6" x14ac:dyDescent="0.3">
      <c r="F2841" s="1"/>
    </row>
    <row r="2842" spans="6:6" x14ac:dyDescent="0.3">
      <c r="F2842" s="1"/>
    </row>
    <row r="2843" spans="6:6" x14ac:dyDescent="0.3">
      <c r="F2843" s="1"/>
    </row>
    <row r="2844" spans="6:6" x14ac:dyDescent="0.3">
      <c r="F2844" s="1"/>
    </row>
    <row r="2845" spans="6:6" x14ac:dyDescent="0.3">
      <c r="F2845" s="1"/>
    </row>
    <row r="2846" spans="6:6" x14ac:dyDescent="0.3">
      <c r="F2846" s="1"/>
    </row>
    <row r="2847" spans="6:6" x14ac:dyDescent="0.3">
      <c r="F2847" s="1"/>
    </row>
    <row r="2848" spans="6:6" x14ac:dyDescent="0.3">
      <c r="F2848" s="1"/>
    </row>
    <row r="2849" spans="6:6" x14ac:dyDescent="0.3">
      <c r="F2849" s="1"/>
    </row>
    <row r="2850" spans="6:6" x14ac:dyDescent="0.3">
      <c r="F2850" s="1"/>
    </row>
    <row r="2851" spans="6:6" x14ac:dyDescent="0.3">
      <c r="F2851" s="1"/>
    </row>
    <row r="2852" spans="6:6" x14ac:dyDescent="0.3">
      <c r="F2852" s="1"/>
    </row>
    <row r="2853" spans="6:6" x14ac:dyDescent="0.3">
      <c r="F2853" s="1"/>
    </row>
    <row r="2854" spans="6:6" x14ac:dyDescent="0.3">
      <c r="F2854" s="1"/>
    </row>
    <row r="2855" spans="6:6" x14ac:dyDescent="0.3">
      <c r="F2855" s="1"/>
    </row>
    <row r="2856" spans="6:6" x14ac:dyDescent="0.3">
      <c r="F2856" s="1"/>
    </row>
    <row r="2857" spans="6:6" x14ac:dyDescent="0.3">
      <c r="F2857" s="1"/>
    </row>
    <row r="2858" spans="6:6" x14ac:dyDescent="0.3">
      <c r="F2858" s="1"/>
    </row>
    <row r="2859" spans="6:6" x14ac:dyDescent="0.3">
      <c r="F2859" s="1"/>
    </row>
    <row r="2860" spans="6:6" x14ac:dyDescent="0.3">
      <c r="F2860" s="1"/>
    </row>
    <row r="2861" spans="6:6" x14ac:dyDescent="0.3">
      <c r="F2861" s="1"/>
    </row>
    <row r="2862" spans="6:6" x14ac:dyDescent="0.3">
      <c r="F2862" s="1"/>
    </row>
    <row r="2863" spans="6:6" x14ac:dyDescent="0.3">
      <c r="F2863" s="1"/>
    </row>
    <row r="2864" spans="6:6" x14ac:dyDescent="0.3">
      <c r="F2864" s="1"/>
    </row>
    <row r="2865" spans="6:6" x14ac:dyDescent="0.3">
      <c r="F2865" s="1"/>
    </row>
    <row r="2866" spans="6:6" x14ac:dyDescent="0.3">
      <c r="F2866" s="1"/>
    </row>
    <row r="2867" spans="6:6" x14ac:dyDescent="0.3">
      <c r="F2867" s="1"/>
    </row>
    <row r="2868" spans="6:6" x14ac:dyDescent="0.3">
      <c r="F2868" s="1"/>
    </row>
    <row r="2869" spans="6:6" x14ac:dyDescent="0.3">
      <c r="F2869" s="1"/>
    </row>
    <row r="2870" spans="6:6" x14ac:dyDescent="0.3">
      <c r="F2870" s="1"/>
    </row>
    <row r="2871" spans="6:6" x14ac:dyDescent="0.3">
      <c r="F2871" s="1"/>
    </row>
    <row r="2872" spans="6:6" x14ac:dyDescent="0.3">
      <c r="F2872" s="1"/>
    </row>
    <row r="2873" spans="6:6" x14ac:dyDescent="0.3">
      <c r="F2873" s="1"/>
    </row>
    <row r="2874" spans="6:6" x14ac:dyDescent="0.3">
      <c r="F2874" s="1"/>
    </row>
    <row r="2875" spans="6:6" x14ac:dyDescent="0.3">
      <c r="F2875" s="1"/>
    </row>
    <row r="2876" spans="6:6" x14ac:dyDescent="0.3">
      <c r="F2876" s="1"/>
    </row>
    <row r="2877" spans="6:6" x14ac:dyDescent="0.3">
      <c r="F2877" s="1"/>
    </row>
    <row r="2878" spans="6:6" x14ac:dyDescent="0.3">
      <c r="F2878" s="1"/>
    </row>
    <row r="2879" spans="6:6" x14ac:dyDescent="0.3">
      <c r="F2879" s="1"/>
    </row>
    <row r="2880" spans="6:6" x14ac:dyDescent="0.3">
      <c r="F2880" s="1"/>
    </row>
    <row r="2881" spans="6:6" x14ac:dyDescent="0.3">
      <c r="F2881" s="1"/>
    </row>
    <row r="2882" spans="6:6" x14ac:dyDescent="0.3">
      <c r="F2882" s="1"/>
    </row>
    <row r="2883" spans="6:6" x14ac:dyDescent="0.3">
      <c r="F2883" s="1"/>
    </row>
    <row r="2884" spans="6:6" x14ac:dyDescent="0.3">
      <c r="F2884" s="1"/>
    </row>
    <row r="2885" spans="6:6" x14ac:dyDescent="0.3">
      <c r="F2885" s="1"/>
    </row>
    <row r="2886" spans="6:6" x14ac:dyDescent="0.3">
      <c r="F2886" s="1"/>
    </row>
    <row r="2887" spans="6:6" x14ac:dyDescent="0.3">
      <c r="F2887" s="1"/>
    </row>
    <row r="2888" spans="6:6" x14ac:dyDescent="0.3">
      <c r="F2888" s="1"/>
    </row>
    <row r="2889" spans="6:6" x14ac:dyDescent="0.3">
      <c r="F2889" s="1"/>
    </row>
    <row r="2890" spans="6:6" x14ac:dyDescent="0.3">
      <c r="F2890" s="1"/>
    </row>
    <row r="2891" spans="6:6" x14ac:dyDescent="0.3">
      <c r="F2891" s="1"/>
    </row>
    <row r="2892" spans="6:6" x14ac:dyDescent="0.3">
      <c r="F2892" s="1"/>
    </row>
    <row r="2893" spans="6:6" x14ac:dyDescent="0.3">
      <c r="F2893" s="1"/>
    </row>
    <row r="2894" spans="6:6" x14ac:dyDescent="0.3">
      <c r="F2894" s="1"/>
    </row>
    <row r="2895" spans="6:6" x14ac:dyDescent="0.3">
      <c r="F2895" s="1"/>
    </row>
    <row r="2896" spans="6:6" x14ac:dyDescent="0.3">
      <c r="F2896" s="1"/>
    </row>
    <row r="2897" spans="6:6" x14ac:dyDescent="0.3">
      <c r="F2897" s="1"/>
    </row>
    <row r="2898" spans="6:6" x14ac:dyDescent="0.3">
      <c r="F2898" s="1"/>
    </row>
    <row r="2899" spans="6:6" x14ac:dyDescent="0.3">
      <c r="F2899" s="1"/>
    </row>
    <row r="2900" spans="6:6" x14ac:dyDescent="0.3">
      <c r="F2900" s="1"/>
    </row>
    <row r="2901" spans="6:6" x14ac:dyDescent="0.3">
      <c r="F2901" s="1"/>
    </row>
    <row r="2902" spans="6:6" x14ac:dyDescent="0.3">
      <c r="F2902" s="1"/>
    </row>
    <row r="2903" spans="6:6" x14ac:dyDescent="0.3">
      <c r="F2903" s="1"/>
    </row>
    <row r="2904" spans="6:6" x14ac:dyDescent="0.3">
      <c r="F2904" s="1"/>
    </row>
    <row r="2905" spans="6:6" x14ac:dyDescent="0.3">
      <c r="F2905" s="1"/>
    </row>
    <row r="2906" spans="6:6" x14ac:dyDescent="0.3">
      <c r="F2906" s="1"/>
    </row>
    <row r="2907" spans="6:6" x14ac:dyDescent="0.3">
      <c r="F2907" s="1"/>
    </row>
    <row r="2908" spans="6:6" x14ac:dyDescent="0.3">
      <c r="F2908" s="1"/>
    </row>
    <row r="2909" spans="6:6" x14ac:dyDescent="0.3">
      <c r="F2909" s="1"/>
    </row>
    <row r="2910" spans="6:6" x14ac:dyDescent="0.3">
      <c r="F2910" s="1"/>
    </row>
    <row r="2911" spans="6:6" x14ac:dyDescent="0.3">
      <c r="F2911" s="1"/>
    </row>
    <row r="2912" spans="6:6" x14ac:dyDescent="0.3">
      <c r="F2912" s="1"/>
    </row>
    <row r="2913" spans="6:6" x14ac:dyDescent="0.3">
      <c r="F2913" s="1"/>
    </row>
    <row r="2914" spans="6:6" x14ac:dyDescent="0.3">
      <c r="F2914" s="1"/>
    </row>
    <row r="2915" spans="6:6" x14ac:dyDescent="0.3">
      <c r="F2915" s="1"/>
    </row>
    <row r="2916" spans="6:6" x14ac:dyDescent="0.3">
      <c r="F2916" s="1"/>
    </row>
    <row r="2917" spans="6:6" x14ac:dyDescent="0.3">
      <c r="F2917" s="1"/>
    </row>
    <row r="2918" spans="6:6" x14ac:dyDescent="0.3">
      <c r="F2918" s="1"/>
    </row>
    <row r="2919" spans="6:6" x14ac:dyDescent="0.3">
      <c r="F2919" s="1"/>
    </row>
    <row r="2920" spans="6:6" x14ac:dyDescent="0.3">
      <c r="F2920" s="1"/>
    </row>
    <row r="2921" spans="6:6" x14ac:dyDescent="0.3">
      <c r="F2921" s="1"/>
    </row>
    <row r="2922" spans="6:6" x14ac:dyDescent="0.3">
      <c r="F2922" s="1"/>
    </row>
    <row r="2923" spans="6:6" x14ac:dyDescent="0.3">
      <c r="F2923" s="1"/>
    </row>
    <row r="2924" spans="6:6" x14ac:dyDescent="0.3">
      <c r="F2924" s="1"/>
    </row>
    <row r="2925" spans="6:6" x14ac:dyDescent="0.3">
      <c r="F2925" s="1"/>
    </row>
    <row r="2926" spans="6:6" x14ac:dyDescent="0.3">
      <c r="F2926" s="1"/>
    </row>
    <row r="2927" spans="6:6" x14ac:dyDescent="0.3">
      <c r="F2927" s="1"/>
    </row>
    <row r="2928" spans="6:6" x14ac:dyDescent="0.3">
      <c r="F2928" s="1"/>
    </row>
    <row r="2929" spans="6:6" x14ac:dyDescent="0.3">
      <c r="F2929" s="1"/>
    </row>
    <row r="2930" spans="6:6" x14ac:dyDescent="0.3">
      <c r="F2930" s="1"/>
    </row>
    <row r="2931" spans="6:6" x14ac:dyDescent="0.3">
      <c r="F2931" s="1"/>
    </row>
    <row r="2932" spans="6:6" x14ac:dyDescent="0.3">
      <c r="F2932" s="1"/>
    </row>
    <row r="2933" spans="6:6" x14ac:dyDescent="0.3">
      <c r="F2933" s="1"/>
    </row>
    <row r="2934" spans="6:6" x14ac:dyDescent="0.3">
      <c r="F2934" s="1"/>
    </row>
    <row r="2935" spans="6:6" x14ac:dyDescent="0.3">
      <c r="F2935" s="1"/>
    </row>
    <row r="2936" spans="6:6" x14ac:dyDescent="0.3">
      <c r="F2936" s="1"/>
    </row>
    <row r="2937" spans="6:6" x14ac:dyDescent="0.3">
      <c r="F2937" s="1"/>
    </row>
    <row r="2938" spans="6:6" x14ac:dyDescent="0.3">
      <c r="F2938" s="1"/>
    </row>
    <row r="2939" spans="6:6" x14ac:dyDescent="0.3">
      <c r="F2939" s="1"/>
    </row>
    <row r="2940" spans="6:6" x14ac:dyDescent="0.3">
      <c r="F2940" s="1"/>
    </row>
    <row r="2941" spans="6:6" x14ac:dyDescent="0.3">
      <c r="F2941" s="1"/>
    </row>
    <row r="2942" spans="6:6" x14ac:dyDescent="0.3">
      <c r="F2942" s="1"/>
    </row>
    <row r="2943" spans="6:6" x14ac:dyDescent="0.3">
      <c r="F2943" s="1"/>
    </row>
    <row r="2944" spans="6:6" x14ac:dyDescent="0.3">
      <c r="F2944" s="1"/>
    </row>
    <row r="2945" spans="6:6" x14ac:dyDescent="0.3">
      <c r="F2945" s="1"/>
    </row>
    <row r="2946" spans="6:6" x14ac:dyDescent="0.3">
      <c r="F2946" s="1"/>
    </row>
    <row r="2947" spans="6:6" x14ac:dyDescent="0.3">
      <c r="F2947" s="1"/>
    </row>
    <row r="2948" spans="6:6" x14ac:dyDescent="0.3">
      <c r="F2948" s="1"/>
    </row>
    <row r="2949" spans="6:6" x14ac:dyDescent="0.3">
      <c r="F2949" s="1"/>
    </row>
    <row r="2950" spans="6:6" x14ac:dyDescent="0.3">
      <c r="F2950" s="1"/>
    </row>
    <row r="2951" spans="6:6" x14ac:dyDescent="0.3">
      <c r="F2951" s="1"/>
    </row>
    <row r="2952" spans="6:6" x14ac:dyDescent="0.3">
      <c r="F2952" s="1"/>
    </row>
    <row r="2953" spans="6:6" x14ac:dyDescent="0.3">
      <c r="F2953" s="1"/>
    </row>
    <row r="2954" spans="6:6" x14ac:dyDescent="0.3">
      <c r="F2954" s="1"/>
    </row>
    <row r="2955" spans="6:6" x14ac:dyDescent="0.3">
      <c r="F2955" s="1"/>
    </row>
    <row r="2956" spans="6:6" x14ac:dyDescent="0.3">
      <c r="F2956" s="1"/>
    </row>
    <row r="2957" spans="6:6" x14ac:dyDescent="0.3">
      <c r="F2957" s="1"/>
    </row>
    <row r="2958" spans="6:6" x14ac:dyDescent="0.3">
      <c r="F2958" s="1"/>
    </row>
    <row r="2959" spans="6:6" x14ac:dyDescent="0.3">
      <c r="F2959" s="1"/>
    </row>
    <row r="2960" spans="6:6" x14ac:dyDescent="0.3">
      <c r="F2960" s="1"/>
    </row>
    <row r="2961" spans="6:6" x14ac:dyDescent="0.3">
      <c r="F2961" s="1"/>
    </row>
    <row r="2962" spans="6:6" x14ac:dyDescent="0.3">
      <c r="F2962" s="1"/>
    </row>
    <row r="2963" spans="6:6" x14ac:dyDescent="0.3">
      <c r="F2963" s="1"/>
    </row>
    <row r="2964" spans="6:6" x14ac:dyDescent="0.3">
      <c r="F2964" s="1"/>
    </row>
    <row r="2965" spans="6:6" x14ac:dyDescent="0.3">
      <c r="F2965" s="1"/>
    </row>
    <row r="2966" spans="6:6" x14ac:dyDescent="0.3">
      <c r="F2966" s="1"/>
    </row>
    <row r="2967" spans="6:6" x14ac:dyDescent="0.3">
      <c r="F2967" s="1"/>
    </row>
    <row r="2968" spans="6:6" x14ac:dyDescent="0.3">
      <c r="F2968" s="1"/>
    </row>
    <row r="2969" spans="6:6" x14ac:dyDescent="0.3">
      <c r="F2969" s="1"/>
    </row>
    <row r="2970" spans="6:6" x14ac:dyDescent="0.3">
      <c r="F2970" s="1"/>
    </row>
    <row r="2971" spans="6:6" x14ac:dyDescent="0.3">
      <c r="F2971" s="1"/>
    </row>
    <row r="2972" spans="6:6" x14ac:dyDescent="0.3">
      <c r="F2972" s="1"/>
    </row>
    <row r="2973" spans="6:6" x14ac:dyDescent="0.3">
      <c r="F2973" s="1"/>
    </row>
    <row r="2974" spans="6:6" x14ac:dyDescent="0.3">
      <c r="F2974" s="1"/>
    </row>
    <row r="2975" spans="6:6" x14ac:dyDescent="0.3">
      <c r="F2975" s="1"/>
    </row>
    <row r="2976" spans="6:6" x14ac:dyDescent="0.3">
      <c r="F2976" s="1"/>
    </row>
    <row r="2977" spans="6:6" x14ac:dyDescent="0.3">
      <c r="F2977" s="1"/>
    </row>
    <row r="2978" spans="6:6" x14ac:dyDescent="0.3">
      <c r="F2978" s="1"/>
    </row>
    <row r="2979" spans="6:6" x14ac:dyDescent="0.3">
      <c r="F2979" s="1"/>
    </row>
    <row r="2980" spans="6:6" x14ac:dyDescent="0.3">
      <c r="F2980" s="1"/>
    </row>
    <row r="2981" spans="6:6" x14ac:dyDescent="0.3">
      <c r="F2981" s="1"/>
    </row>
    <row r="2982" spans="6:6" x14ac:dyDescent="0.3">
      <c r="F2982" s="1"/>
    </row>
    <row r="2983" spans="6:6" x14ac:dyDescent="0.3">
      <c r="F2983" s="1"/>
    </row>
    <row r="2984" spans="6:6" x14ac:dyDescent="0.3">
      <c r="F2984" s="1"/>
    </row>
    <row r="2985" spans="6:6" x14ac:dyDescent="0.3">
      <c r="F2985" s="1"/>
    </row>
    <row r="2986" spans="6:6" x14ac:dyDescent="0.3">
      <c r="F2986" s="1"/>
    </row>
    <row r="2987" spans="6:6" x14ac:dyDescent="0.3">
      <c r="F2987" s="1"/>
    </row>
    <row r="2988" spans="6:6" x14ac:dyDescent="0.3">
      <c r="F2988" s="1"/>
    </row>
    <row r="2989" spans="6:6" x14ac:dyDescent="0.3">
      <c r="F2989" s="1"/>
    </row>
    <row r="2990" spans="6:6" x14ac:dyDescent="0.3">
      <c r="F2990" s="1"/>
    </row>
    <row r="2991" spans="6:6" x14ac:dyDescent="0.3">
      <c r="F2991" s="1"/>
    </row>
    <row r="2992" spans="6:6" x14ac:dyDescent="0.3">
      <c r="F2992" s="1"/>
    </row>
    <row r="2993" spans="6:6" x14ac:dyDescent="0.3">
      <c r="F2993" s="1"/>
    </row>
    <row r="2994" spans="6:6" x14ac:dyDescent="0.3">
      <c r="F2994" s="1"/>
    </row>
    <row r="2995" spans="6:6" x14ac:dyDescent="0.3">
      <c r="F2995" s="1"/>
    </row>
    <row r="2996" spans="6:6" x14ac:dyDescent="0.3">
      <c r="F2996" s="1"/>
    </row>
    <row r="2997" spans="6:6" x14ac:dyDescent="0.3">
      <c r="F2997" s="1"/>
    </row>
    <row r="2998" spans="6:6" x14ac:dyDescent="0.3">
      <c r="F2998" s="1"/>
    </row>
    <row r="2999" spans="6:6" x14ac:dyDescent="0.3">
      <c r="F2999" s="1"/>
    </row>
    <row r="3000" spans="6:6" x14ac:dyDescent="0.3">
      <c r="F3000" s="1"/>
    </row>
    <row r="3001" spans="6:6" x14ac:dyDescent="0.3">
      <c r="F3001" s="1"/>
    </row>
    <row r="3002" spans="6:6" x14ac:dyDescent="0.3">
      <c r="F3002" s="1"/>
    </row>
    <row r="3003" spans="6:6" x14ac:dyDescent="0.3">
      <c r="F3003" s="1"/>
    </row>
    <row r="3004" spans="6:6" x14ac:dyDescent="0.3">
      <c r="F3004" s="1"/>
    </row>
    <row r="3005" spans="6:6" x14ac:dyDescent="0.3">
      <c r="F3005" s="1"/>
    </row>
    <row r="3006" spans="6:6" x14ac:dyDescent="0.3">
      <c r="F3006" s="1"/>
    </row>
    <row r="3007" spans="6:6" x14ac:dyDescent="0.3">
      <c r="F3007" s="1"/>
    </row>
    <row r="3008" spans="6:6" x14ac:dyDescent="0.3">
      <c r="F3008" s="1"/>
    </row>
    <row r="3009" spans="6:6" x14ac:dyDescent="0.3">
      <c r="F3009" s="1"/>
    </row>
    <row r="3010" spans="6:6" x14ac:dyDescent="0.3">
      <c r="F3010" s="1"/>
    </row>
    <row r="3011" spans="6:6" x14ac:dyDescent="0.3">
      <c r="F3011" s="1"/>
    </row>
    <row r="3012" spans="6:6" x14ac:dyDescent="0.3">
      <c r="F3012" s="1"/>
    </row>
    <row r="3013" spans="6:6" x14ac:dyDescent="0.3">
      <c r="F3013" s="1"/>
    </row>
    <row r="3014" spans="6:6" x14ac:dyDescent="0.3">
      <c r="F3014" s="1"/>
    </row>
    <row r="3015" spans="6:6" x14ac:dyDescent="0.3">
      <c r="F3015" s="1"/>
    </row>
    <row r="3016" spans="6:6" x14ac:dyDescent="0.3">
      <c r="F3016" s="1"/>
    </row>
    <row r="3017" spans="6:6" x14ac:dyDescent="0.3">
      <c r="F3017" s="1"/>
    </row>
    <row r="3018" spans="6:6" x14ac:dyDescent="0.3">
      <c r="F3018" s="1"/>
    </row>
    <row r="3019" spans="6:6" x14ac:dyDescent="0.3">
      <c r="F3019" s="1"/>
    </row>
    <row r="3020" spans="6:6" x14ac:dyDescent="0.3">
      <c r="F3020" s="1"/>
    </row>
    <row r="3021" spans="6:6" x14ac:dyDescent="0.3">
      <c r="F3021" s="1"/>
    </row>
    <row r="3022" spans="6:6" x14ac:dyDescent="0.3">
      <c r="F3022" s="1"/>
    </row>
    <row r="3023" spans="6:6" x14ac:dyDescent="0.3">
      <c r="F3023" s="1"/>
    </row>
    <row r="3024" spans="6:6" x14ac:dyDescent="0.3">
      <c r="F3024" s="1"/>
    </row>
    <row r="3025" spans="6:6" x14ac:dyDescent="0.3">
      <c r="F3025" s="1"/>
    </row>
    <row r="3026" spans="6:6" x14ac:dyDescent="0.3">
      <c r="F3026" s="1"/>
    </row>
    <row r="3027" spans="6:6" x14ac:dyDescent="0.3">
      <c r="F3027" s="1"/>
    </row>
    <row r="3028" spans="6:6" x14ac:dyDescent="0.3">
      <c r="F3028" s="1"/>
    </row>
    <row r="3029" spans="6:6" x14ac:dyDescent="0.3">
      <c r="F3029" s="1"/>
    </row>
    <row r="3030" spans="6:6" x14ac:dyDescent="0.3">
      <c r="F3030" s="1"/>
    </row>
    <row r="3031" spans="6:6" x14ac:dyDescent="0.3">
      <c r="F3031" s="1"/>
    </row>
    <row r="3032" spans="6:6" x14ac:dyDescent="0.3">
      <c r="F3032" s="1"/>
    </row>
    <row r="3033" spans="6:6" x14ac:dyDescent="0.3">
      <c r="F3033" s="1"/>
    </row>
    <row r="3034" spans="6:6" x14ac:dyDescent="0.3">
      <c r="F3034" s="1"/>
    </row>
    <row r="3035" spans="6:6" x14ac:dyDescent="0.3">
      <c r="F3035" s="1"/>
    </row>
    <row r="3036" spans="6:6" x14ac:dyDescent="0.3">
      <c r="F3036" s="1"/>
    </row>
    <row r="3037" spans="6:6" x14ac:dyDescent="0.3">
      <c r="F3037" s="1"/>
    </row>
    <row r="3038" spans="6:6" x14ac:dyDescent="0.3">
      <c r="F3038" s="1"/>
    </row>
    <row r="3039" spans="6:6" x14ac:dyDescent="0.3">
      <c r="F3039" s="1"/>
    </row>
    <row r="3040" spans="6:6" x14ac:dyDescent="0.3">
      <c r="F3040" s="1"/>
    </row>
    <row r="3041" spans="6:6" x14ac:dyDescent="0.3">
      <c r="F3041" s="1"/>
    </row>
    <row r="3042" spans="6:6" x14ac:dyDescent="0.3">
      <c r="F3042" s="1"/>
    </row>
    <row r="3043" spans="6:6" x14ac:dyDescent="0.3">
      <c r="F3043" s="1"/>
    </row>
    <row r="3044" spans="6:6" x14ac:dyDescent="0.3">
      <c r="F3044" s="1"/>
    </row>
    <row r="3045" spans="6:6" x14ac:dyDescent="0.3">
      <c r="F3045" s="1"/>
    </row>
    <row r="3046" spans="6:6" x14ac:dyDescent="0.3">
      <c r="F3046" s="1"/>
    </row>
    <row r="3047" spans="6:6" x14ac:dyDescent="0.3">
      <c r="F3047" s="1"/>
    </row>
    <row r="3048" spans="6:6" x14ac:dyDescent="0.3">
      <c r="F3048" s="1"/>
    </row>
    <row r="3049" spans="6:6" x14ac:dyDescent="0.3">
      <c r="F3049" s="1"/>
    </row>
    <row r="3050" spans="6:6" x14ac:dyDescent="0.3">
      <c r="F3050" s="1"/>
    </row>
    <row r="3051" spans="6:6" x14ac:dyDescent="0.3">
      <c r="F3051" s="1"/>
    </row>
    <row r="3052" spans="6:6" x14ac:dyDescent="0.3">
      <c r="F3052" s="1"/>
    </row>
    <row r="3053" spans="6:6" x14ac:dyDescent="0.3">
      <c r="F3053" s="1"/>
    </row>
    <row r="3054" spans="6:6" x14ac:dyDescent="0.3">
      <c r="F3054" s="1"/>
    </row>
    <row r="3055" spans="6:6" x14ac:dyDescent="0.3">
      <c r="F3055" s="1"/>
    </row>
    <row r="3056" spans="6:6" x14ac:dyDescent="0.3">
      <c r="F3056" s="1"/>
    </row>
    <row r="3057" spans="6:6" x14ac:dyDescent="0.3">
      <c r="F3057" s="1"/>
    </row>
    <row r="3058" spans="6:6" x14ac:dyDescent="0.3">
      <c r="F3058" s="1"/>
    </row>
    <row r="3059" spans="6:6" x14ac:dyDescent="0.3">
      <c r="F3059" s="1"/>
    </row>
    <row r="3060" spans="6:6" x14ac:dyDescent="0.3">
      <c r="F3060" s="1"/>
    </row>
    <row r="3061" spans="6:6" x14ac:dyDescent="0.3">
      <c r="F3061" s="1"/>
    </row>
    <row r="3062" spans="6:6" x14ac:dyDescent="0.3">
      <c r="F3062" s="1"/>
    </row>
    <row r="3063" spans="6:6" x14ac:dyDescent="0.3">
      <c r="F3063" s="1"/>
    </row>
    <row r="3064" spans="6:6" x14ac:dyDescent="0.3">
      <c r="F3064" s="1"/>
    </row>
    <row r="3065" spans="6:6" x14ac:dyDescent="0.3">
      <c r="F3065" s="1"/>
    </row>
    <row r="3066" spans="6:6" x14ac:dyDescent="0.3">
      <c r="F3066" s="1"/>
    </row>
    <row r="3067" spans="6:6" x14ac:dyDescent="0.3">
      <c r="F3067" s="1"/>
    </row>
    <row r="3068" spans="6:6" x14ac:dyDescent="0.3">
      <c r="F3068" s="1"/>
    </row>
    <row r="3069" spans="6:6" x14ac:dyDescent="0.3">
      <c r="F3069" s="1"/>
    </row>
    <row r="3070" spans="6:6" x14ac:dyDescent="0.3">
      <c r="F3070" s="1"/>
    </row>
    <row r="3071" spans="6:6" x14ac:dyDescent="0.3">
      <c r="F3071" s="1"/>
    </row>
    <row r="3072" spans="6:6" x14ac:dyDescent="0.3">
      <c r="F3072" s="1"/>
    </row>
    <row r="3073" spans="6:6" x14ac:dyDescent="0.3">
      <c r="F3073" s="1"/>
    </row>
    <row r="3074" spans="6:6" x14ac:dyDescent="0.3">
      <c r="F3074" s="1"/>
    </row>
    <row r="3075" spans="6:6" x14ac:dyDescent="0.3">
      <c r="F3075" s="1"/>
    </row>
    <row r="3076" spans="6:6" x14ac:dyDescent="0.3">
      <c r="F3076" s="1"/>
    </row>
    <row r="3077" spans="6:6" x14ac:dyDescent="0.3">
      <c r="F3077" s="1"/>
    </row>
    <row r="3078" spans="6:6" x14ac:dyDescent="0.3">
      <c r="F3078" s="1"/>
    </row>
    <row r="3079" spans="6:6" x14ac:dyDescent="0.3">
      <c r="F3079" s="1"/>
    </row>
    <row r="3080" spans="6:6" x14ac:dyDescent="0.3">
      <c r="F3080" s="1"/>
    </row>
    <row r="3081" spans="6:6" x14ac:dyDescent="0.3">
      <c r="F3081" s="1"/>
    </row>
    <row r="3082" spans="6:6" x14ac:dyDescent="0.3">
      <c r="F3082" s="1"/>
    </row>
    <row r="3083" spans="6:6" x14ac:dyDescent="0.3">
      <c r="F3083" s="1"/>
    </row>
    <row r="3084" spans="6:6" x14ac:dyDescent="0.3">
      <c r="F3084" s="1"/>
    </row>
    <row r="3085" spans="6:6" x14ac:dyDescent="0.3">
      <c r="F3085" s="1"/>
    </row>
    <row r="3086" spans="6:6" x14ac:dyDescent="0.3">
      <c r="F3086" s="1"/>
    </row>
    <row r="3087" spans="6:6" x14ac:dyDescent="0.3">
      <c r="F3087" s="1"/>
    </row>
    <row r="3088" spans="6:6" x14ac:dyDescent="0.3">
      <c r="F3088" s="1"/>
    </row>
    <row r="3089" spans="6:6" x14ac:dyDescent="0.3">
      <c r="F3089" s="1"/>
    </row>
    <row r="3090" spans="6:6" x14ac:dyDescent="0.3">
      <c r="F3090" s="1"/>
    </row>
    <row r="3091" spans="6:6" x14ac:dyDescent="0.3">
      <c r="F3091" s="1"/>
    </row>
    <row r="3092" spans="6:6" x14ac:dyDescent="0.3">
      <c r="F3092" s="1"/>
    </row>
    <row r="3093" spans="6:6" x14ac:dyDescent="0.3">
      <c r="F3093" s="1"/>
    </row>
    <row r="3094" spans="6:6" x14ac:dyDescent="0.3">
      <c r="F3094" s="1"/>
    </row>
    <row r="3095" spans="6:6" x14ac:dyDescent="0.3">
      <c r="F3095" s="1"/>
    </row>
    <row r="3096" spans="6:6" x14ac:dyDescent="0.3">
      <c r="F3096" s="1"/>
    </row>
    <row r="3097" spans="6:6" x14ac:dyDescent="0.3">
      <c r="F3097" s="1"/>
    </row>
    <row r="3098" spans="6:6" x14ac:dyDescent="0.3">
      <c r="F3098" s="1"/>
    </row>
    <row r="3099" spans="6:6" x14ac:dyDescent="0.3">
      <c r="F3099" s="1"/>
    </row>
    <row r="3100" spans="6:6" x14ac:dyDescent="0.3">
      <c r="F3100" s="1"/>
    </row>
    <row r="3101" spans="6:6" x14ac:dyDescent="0.3">
      <c r="F3101" s="1"/>
    </row>
    <row r="3102" spans="6:6" x14ac:dyDescent="0.3">
      <c r="F3102" s="1"/>
    </row>
    <row r="3103" spans="6:6" x14ac:dyDescent="0.3">
      <c r="F3103" s="1"/>
    </row>
    <row r="3104" spans="6:6" x14ac:dyDescent="0.3">
      <c r="F3104" s="1"/>
    </row>
    <row r="3105" spans="6:6" x14ac:dyDescent="0.3">
      <c r="F3105" s="1"/>
    </row>
    <row r="3106" spans="6:6" x14ac:dyDescent="0.3">
      <c r="F3106" s="1"/>
    </row>
    <row r="3107" spans="6:6" x14ac:dyDescent="0.3">
      <c r="F3107" s="1"/>
    </row>
    <row r="3108" spans="6:6" x14ac:dyDescent="0.3">
      <c r="F3108" s="1"/>
    </row>
    <row r="3109" spans="6:6" x14ac:dyDescent="0.3">
      <c r="F3109" s="1"/>
    </row>
    <row r="3110" spans="6:6" x14ac:dyDescent="0.3">
      <c r="F3110" s="1"/>
    </row>
    <row r="3111" spans="6:6" x14ac:dyDescent="0.3">
      <c r="F3111" s="1"/>
    </row>
    <row r="3112" spans="6:6" x14ac:dyDescent="0.3">
      <c r="F3112" s="1"/>
    </row>
    <row r="3113" spans="6:6" x14ac:dyDescent="0.3">
      <c r="F3113" s="1"/>
    </row>
    <row r="3114" spans="6:6" x14ac:dyDescent="0.3">
      <c r="F3114" s="1"/>
    </row>
    <row r="3115" spans="6:6" x14ac:dyDescent="0.3">
      <c r="F3115" s="1"/>
    </row>
    <row r="3116" spans="6:6" x14ac:dyDescent="0.3">
      <c r="F3116" s="1"/>
    </row>
    <row r="3117" spans="6:6" x14ac:dyDescent="0.3">
      <c r="F3117" s="1"/>
    </row>
    <row r="3118" spans="6:6" x14ac:dyDescent="0.3">
      <c r="F3118" s="1"/>
    </row>
    <row r="3119" spans="6:6" x14ac:dyDescent="0.3">
      <c r="F3119" s="1"/>
    </row>
    <row r="3120" spans="6:6" x14ac:dyDescent="0.3">
      <c r="F3120" s="1"/>
    </row>
    <row r="3121" spans="6:6" x14ac:dyDescent="0.3">
      <c r="F3121" s="1"/>
    </row>
    <row r="3122" spans="6:6" x14ac:dyDescent="0.3">
      <c r="F3122" s="1"/>
    </row>
    <row r="3123" spans="6:6" x14ac:dyDescent="0.3">
      <c r="F3123" s="1"/>
    </row>
    <row r="3124" spans="6:6" x14ac:dyDescent="0.3">
      <c r="F3124" s="1"/>
    </row>
    <row r="3125" spans="6:6" x14ac:dyDescent="0.3">
      <c r="F3125" s="1"/>
    </row>
    <row r="3126" spans="6:6" x14ac:dyDescent="0.3">
      <c r="F3126" s="1"/>
    </row>
    <row r="3127" spans="6:6" x14ac:dyDescent="0.3">
      <c r="F3127" s="1"/>
    </row>
    <row r="3128" spans="6:6" x14ac:dyDescent="0.3">
      <c r="F3128" s="1"/>
    </row>
    <row r="3129" spans="6:6" x14ac:dyDescent="0.3">
      <c r="F3129" s="1"/>
    </row>
    <row r="3130" spans="6:6" x14ac:dyDescent="0.3">
      <c r="F3130" s="1"/>
    </row>
    <row r="3131" spans="6:6" x14ac:dyDescent="0.3">
      <c r="F3131" s="1"/>
    </row>
    <row r="3132" spans="6:6" x14ac:dyDescent="0.3">
      <c r="F3132" s="1"/>
    </row>
    <row r="3133" spans="6:6" x14ac:dyDescent="0.3">
      <c r="F3133" s="1"/>
    </row>
    <row r="3134" spans="6:6" x14ac:dyDescent="0.3">
      <c r="F3134" s="1"/>
    </row>
    <row r="3135" spans="6:6" x14ac:dyDescent="0.3">
      <c r="F3135" s="1"/>
    </row>
    <row r="3136" spans="6:6" x14ac:dyDescent="0.3">
      <c r="F3136" s="1"/>
    </row>
    <row r="3137" spans="6:6" x14ac:dyDescent="0.3">
      <c r="F3137" s="1"/>
    </row>
    <row r="3138" spans="6:6" x14ac:dyDescent="0.3">
      <c r="F3138" s="1"/>
    </row>
    <row r="3139" spans="6:6" x14ac:dyDescent="0.3">
      <c r="F3139" s="1"/>
    </row>
    <row r="3140" spans="6:6" x14ac:dyDescent="0.3">
      <c r="F3140" s="1"/>
    </row>
    <row r="3141" spans="6:6" x14ac:dyDescent="0.3">
      <c r="F3141" s="1"/>
    </row>
    <row r="3142" spans="6:6" x14ac:dyDescent="0.3">
      <c r="F3142" s="1"/>
    </row>
    <row r="3143" spans="6:6" x14ac:dyDescent="0.3">
      <c r="F3143" s="1"/>
    </row>
    <row r="3144" spans="6:6" x14ac:dyDescent="0.3">
      <c r="F3144" s="1"/>
    </row>
    <row r="3145" spans="6:6" x14ac:dyDescent="0.3">
      <c r="F3145" s="1"/>
    </row>
    <row r="3146" spans="6:6" x14ac:dyDescent="0.3">
      <c r="F3146" s="1"/>
    </row>
    <row r="3147" spans="6:6" x14ac:dyDescent="0.3">
      <c r="F3147" s="1"/>
    </row>
    <row r="3148" spans="6:6" x14ac:dyDescent="0.3">
      <c r="F3148" s="1"/>
    </row>
    <row r="3149" spans="6:6" x14ac:dyDescent="0.3">
      <c r="F3149" s="1"/>
    </row>
    <row r="3150" spans="6:6" x14ac:dyDescent="0.3">
      <c r="F3150" s="1"/>
    </row>
    <row r="3151" spans="6:6" x14ac:dyDescent="0.3">
      <c r="F3151" s="1"/>
    </row>
    <row r="3152" spans="6:6" x14ac:dyDescent="0.3">
      <c r="F3152" s="1"/>
    </row>
    <row r="3153" spans="6:6" x14ac:dyDescent="0.3">
      <c r="F3153" s="1"/>
    </row>
    <row r="3154" spans="6:6" x14ac:dyDescent="0.3">
      <c r="F3154" s="1"/>
    </row>
    <row r="3155" spans="6:6" x14ac:dyDescent="0.3">
      <c r="F3155" s="1"/>
    </row>
    <row r="3156" spans="6:6" x14ac:dyDescent="0.3">
      <c r="F3156" s="1"/>
    </row>
    <row r="3157" spans="6:6" x14ac:dyDescent="0.3">
      <c r="F3157" s="1"/>
    </row>
    <row r="3158" spans="6:6" x14ac:dyDescent="0.3">
      <c r="F3158" s="1"/>
    </row>
    <row r="3159" spans="6:6" x14ac:dyDescent="0.3">
      <c r="F3159" s="1"/>
    </row>
    <row r="3160" spans="6:6" x14ac:dyDescent="0.3">
      <c r="F3160" s="1"/>
    </row>
    <row r="3161" spans="6:6" x14ac:dyDescent="0.3">
      <c r="F3161" s="1"/>
    </row>
    <row r="3162" spans="6:6" x14ac:dyDescent="0.3">
      <c r="F3162" s="1"/>
    </row>
    <row r="3163" spans="6:6" x14ac:dyDescent="0.3">
      <c r="F3163" s="1"/>
    </row>
    <row r="3164" spans="6:6" x14ac:dyDescent="0.3">
      <c r="F3164" s="1"/>
    </row>
    <row r="3165" spans="6:6" x14ac:dyDescent="0.3">
      <c r="F3165" s="1"/>
    </row>
    <row r="3166" spans="6:6" x14ac:dyDescent="0.3">
      <c r="F3166" s="1"/>
    </row>
    <row r="3167" spans="6:6" x14ac:dyDescent="0.3">
      <c r="F3167" s="1"/>
    </row>
    <row r="3168" spans="6:6" x14ac:dyDescent="0.3">
      <c r="F3168" s="1"/>
    </row>
    <row r="3169" spans="6:6" x14ac:dyDescent="0.3">
      <c r="F3169" s="1"/>
    </row>
    <row r="3170" spans="6:6" x14ac:dyDescent="0.3">
      <c r="F3170" s="1"/>
    </row>
    <row r="3171" spans="6:6" x14ac:dyDescent="0.3">
      <c r="F3171" s="1"/>
    </row>
    <row r="3172" spans="6:6" x14ac:dyDescent="0.3">
      <c r="F3172" s="1"/>
    </row>
    <row r="3173" spans="6:6" x14ac:dyDescent="0.3">
      <c r="F3173" s="1"/>
    </row>
    <row r="3174" spans="6:6" x14ac:dyDescent="0.3">
      <c r="F3174" s="1"/>
    </row>
    <row r="3175" spans="6:6" x14ac:dyDescent="0.3">
      <c r="F3175" s="1"/>
    </row>
    <row r="3176" spans="6:6" x14ac:dyDescent="0.3">
      <c r="F3176" s="1"/>
    </row>
    <row r="3177" spans="6:6" x14ac:dyDescent="0.3">
      <c r="F3177" s="1"/>
    </row>
    <row r="3178" spans="6:6" x14ac:dyDescent="0.3">
      <c r="F3178" s="1"/>
    </row>
    <row r="3179" spans="6:6" x14ac:dyDescent="0.3">
      <c r="F3179" s="1"/>
    </row>
    <row r="3180" spans="6:6" x14ac:dyDescent="0.3">
      <c r="F3180" s="1"/>
    </row>
    <row r="3181" spans="6:6" x14ac:dyDescent="0.3">
      <c r="F3181" s="1"/>
    </row>
    <row r="3182" spans="6:6" x14ac:dyDescent="0.3">
      <c r="F3182" s="1"/>
    </row>
    <row r="3183" spans="6:6" x14ac:dyDescent="0.3">
      <c r="F3183" s="1"/>
    </row>
    <row r="3184" spans="6:6" x14ac:dyDescent="0.3">
      <c r="F3184" s="1"/>
    </row>
    <row r="3185" spans="6:6" x14ac:dyDescent="0.3">
      <c r="F3185" s="1"/>
    </row>
    <row r="3186" spans="6:6" x14ac:dyDescent="0.3">
      <c r="F3186" s="1"/>
    </row>
    <row r="3187" spans="6:6" x14ac:dyDescent="0.3">
      <c r="F3187" s="1"/>
    </row>
    <row r="3188" spans="6:6" x14ac:dyDescent="0.3">
      <c r="F3188" s="1"/>
    </row>
    <row r="3189" spans="6:6" x14ac:dyDescent="0.3">
      <c r="F3189" s="1"/>
    </row>
    <row r="3190" spans="6:6" x14ac:dyDescent="0.3">
      <c r="F3190" s="1"/>
    </row>
    <row r="3191" spans="6:6" x14ac:dyDescent="0.3">
      <c r="F3191" s="1"/>
    </row>
    <row r="3192" spans="6:6" x14ac:dyDescent="0.3">
      <c r="F3192" s="1"/>
    </row>
    <row r="3193" spans="6:6" x14ac:dyDescent="0.3">
      <c r="F3193" s="1"/>
    </row>
    <row r="3194" spans="6:6" x14ac:dyDescent="0.3">
      <c r="F3194" s="1"/>
    </row>
    <row r="3195" spans="6:6" x14ac:dyDescent="0.3">
      <c r="F3195" s="1"/>
    </row>
    <row r="3196" spans="6:6" x14ac:dyDescent="0.3">
      <c r="F3196" s="1"/>
    </row>
    <row r="3197" spans="6:6" x14ac:dyDescent="0.3">
      <c r="F3197" s="1"/>
    </row>
    <row r="3198" spans="6:6" x14ac:dyDescent="0.3">
      <c r="F3198" s="1"/>
    </row>
    <row r="3199" spans="6:6" x14ac:dyDescent="0.3">
      <c r="F3199" s="1"/>
    </row>
    <row r="3200" spans="6:6" x14ac:dyDescent="0.3">
      <c r="F3200" s="1"/>
    </row>
    <row r="3201" spans="6:6" x14ac:dyDescent="0.3">
      <c r="F3201" s="1"/>
    </row>
    <row r="3202" spans="6:6" x14ac:dyDescent="0.3">
      <c r="F3202" s="1"/>
    </row>
    <row r="3203" spans="6:6" x14ac:dyDescent="0.3">
      <c r="F3203" s="1"/>
    </row>
    <row r="3204" spans="6:6" x14ac:dyDescent="0.3">
      <c r="F3204" s="1"/>
    </row>
    <row r="3205" spans="6:6" x14ac:dyDescent="0.3">
      <c r="F3205" s="1"/>
    </row>
    <row r="3206" spans="6:6" x14ac:dyDescent="0.3">
      <c r="F3206" s="1"/>
    </row>
    <row r="3207" spans="6:6" x14ac:dyDescent="0.3">
      <c r="F3207" s="1"/>
    </row>
    <row r="3208" spans="6:6" x14ac:dyDescent="0.3">
      <c r="F3208" s="1"/>
    </row>
    <row r="3209" spans="6:6" x14ac:dyDescent="0.3">
      <c r="F3209" s="1"/>
    </row>
    <row r="3210" spans="6:6" x14ac:dyDescent="0.3">
      <c r="F3210" s="1"/>
    </row>
    <row r="3211" spans="6:6" x14ac:dyDescent="0.3">
      <c r="F3211" s="1"/>
    </row>
    <row r="3212" spans="6:6" x14ac:dyDescent="0.3">
      <c r="F3212" s="1"/>
    </row>
    <row r="3213" spans="6:6" x14ac:dyDescent="0.3">
      <c r="F3213" s="1"/>
    </row>
    <row r="3214" spans="6:6" x14ac:dyDescent="0.3">
      <c r="F3214" s="1"/>
    </row>
    <row r="3215" spans="6:6" x14ac:dyDescent="0.3">
      <c r="F3215" s="1"/>
    </row>
    <row r="3216" spans="6:6" x14ac:dyDescent="0.3">
      <c r="F3216" s="1"/>
    </row>
    <row r="3217" spans="6:6" x14ac:dyDescent="0.3">
      <c r="F3217" s="1"/>
    </row>
    <row r="3218" spans="6:6" x14ac:dyDescent="0.3">
      <c r="F3218" s="1"/>
    </row>
    <row r="3219" spans="6:6" x14ac:dyDescent="0.3">
      <c r="F3219" s="1"/>
    </row>
    <row r="3220" spans="6:6" x14ac:dyDescent="0.3">
      <c r="F3220" s="1"/>
    </row>
    <row r="3221" spans="6:6" x14ac:dyDescent="0.3">
      <c r="F3221" s="1"/>
    </row>
    <row r="3222" spans="6:6" x14ac:dyDescent="0.3">
      <c r="F3222" s="1"/>
    </row>
    <row r="3223" spans="6:6" x14ac:dyDescent="0.3">
      <c r="F3223" s="1"/>
    </row>
    <row r="3224" spans="6:6" x14ac:dyDescent="0.3">
      <c r="F3224" s="1"/>
    </row>
    <row r="3225" spans="6:6" x14ac:dyDescent="0.3">
      <c r="F3225" s="1"/>
    </row>
    <row r="3226" spans="6:6" x14ac:dyDescent="0.3">
      <c r="F3226" s="1"/>
    </row>
    <row r="3227" spans="6:6" x14ac:dyDescent="0.3">
      <c r="F3227" s="1"/>
    </row>
    <row r="3228" spans="6:6" x14ac:dyDescent="0.3">
      <c r="F3228" s="1"/>
    </row>
    <row r="3229" spans="6:6" x14ac:dyDescent="0.3">
      <c r="F3229" s="1"/>
    </row>
    <row r="3230" spans="6:6" x14ac:dyDescent="0.3">
      <c r="F3230" s="1"/>
    </row>
    <row r="3231" spans="6:6" x14ac:dyDescent="0.3">
      <c r="F3231" s="1"/>
    </row>
    <row r="3232" spans="6:6" x14ac:dyDescent="0.3">
      <c r="F3232" s="1"/>
    </row>
    <row r="3233" spans="6:6" x14ac:dyDescent="0.3">
      <c r="F3233" s="1"/>
    </row>
    <row r="3234" spans="6:6" x14ac:dyDescent="0.3">
      <c r="F3234" s="1"/>
    </row>
    <row r="3235" spans="6:6" x14ac:dyDescent="0.3">
      <c r="F3235" s="1"/>
    </row>
    <row r="3236" spans="6:6" x14ac:dyDescent="0.3">
      <c r="F3236" s="1"/>
    </row>
    <row r="3237" spans="6:6" x14ac:dyDescent="0.3">
      <c r="F3237" s="1"/>
    </row>
    <row r="3238" spans="6:6" x14ac:dyDescent="0.3">
      <c r="F3238" s="1"/>
    </row>
    <row r="3239" spans="6:6" x14ac:dyDescent="0.3">
      <c r="F3239" s="1"/>
    </row>
    <row r="3240" spans="6:6" x14ac:dyDescent="0.3">
      <c r="F3240" s="1"/>
    </row>
    <row r="3241" spans="6:6" x14ac:dyDescent="0.3">
      <c r="F3241" s="1"/>
    </row>
    <row r="3242" spans="6:6" x14ac:dyDescent="0.3">
      <c r="F3242" s="1"/>
    </row>
    <row r="3243" spans="6:6" x14ac:dyDescent="0.3">
      <c r="F3243" s="1"/>
    </row>
    <row r="3244" spans="6:6" x14ac:dyDescent="0.3">
      <c r="F3244" s="1"/>
    </row>
    <row r="3245" spans="6:6" x14ac:dyDescent="0.3">
      <c r="F3245" s="1"/>
    </row>
    <row r="3246" spans="6:6" x14ac:dyDescent="0.3">
      <c r="F3246" s="1"/>
    </row>
    <row r="3247" spans="6:6" x14ac:dyDescent="0.3">
      <c r="F3247" s="1"/>
    </row>
    <row r="3248" spans="6:6" x14ac:dyDescent="0.3">
      <c r="F3248" s="1"/>
    </row>
    <row r="3249" spans="6:6" x14ac:dyDescent="0.3">
      <c r="F3249" s="1"/>
    </row>
    <row r="3250" spans="6:6" x14ac:dyDescent="0.3">
      <c r="F3250" s="1"/>
    </row>
    <row r="3251" spans="6:6" x14ac:dyDescent="0.3">
      <c r="F3251" s="1"/>
    </row>
    <row r="3252" spans="6:6" x14ac:dyDescent="0.3">
      <c r="F3252" s="1"/>
    </row>
    <row r="3253" spans="6:6" x14ac:dyDescent="0.3">
      <c r="F3253" s="1"/>
    </row>
    <row r="3254" spans="6:6" x14ac:dyDescent="0.3">
      <c r="F3254" s="1"/>
    </row>
    <row r="3255" spans="6:6" x14ac:dyDescent="0.3">
      <c r="F3255" s="1"/>
    </row>
    <row r="3256" spans="6:6" x14ac:dyDescent="0.3">
      <c r="F3256" s="1"/>
    </row>
    <row r="3257" spans="6:6" x14ac:dyDescent="0.3">
      <c r="F3257" s="1"/>
    </row>
    <row r="3258" spans="6:6" x14ac:dyDescent="0.3">
      <c r="F3258" s="1"/>
    </row>
    <row r="3259" spans="6:6" x14ac:dyDescent="0.3">
      <c r="F3259" s="1"/>
    </row>
    <row r="3260" spans="6:6" x14ac:dyDescent="0.3">
      <c r="F3260" s="1"/>
    </row>
    <row r="3261" spans="6:6" x14ac:dyDescent="0.3">
      <c r="F3261" s="1"/>
    </row>
    <row r="3262" spans="6:6" x14ac:dyDescent="0.3">
      <c r="F3262" s="1"/>
    </row>
    <row r="3263" spans="6:6" x14ac:dyDescent="0.3">
      <c r="F3263" s="1"/>
    </row>
    <row r="3264" spans="6:6" x14ac:dyDescent="0.3">
      <c r="F3264" s="1"/>
    </row>
    <row r="3265" spans="6:6" x14ac:dyDescent="0.3">
      <c r="F3265" s="1"/>
    </row>
    <row r="3266" spans="6:6" x14ac:dyDescent="0.3">
      <c r="F3266" s="1"/>
    </row>
    <row r="3267" spans="6:6" x14ac:dyDescent="0.3">
      <c r="F3267" s="1"/>
    </row>
    <row r="3268" spans="6:6" x14ac:dyDescent="0.3">
      <c r="F3268" s="1"/>
    </row>
    <row r="3269" spans="6:6" x14ac:dyDescent="0.3">
      <c r="F3269" s="1"/>
    </row>
    <row r="3270" spans="6:6" x14ac:dyDescent="0.3">
      <c r="F3270" s="1"/>
    </row>
    <row r="3271" spans="6:6" x14ac:dyDescent="0.3">
      <c r="F3271" s="1"/>
    </row>
    <row r="3272" spans="6:6" x14ac:dyDescent="0.3">
      <c r="F3272" s="1"/>
    </row>
    <row r="3273" spans="6:6" x14ac:dyDescent="0.3">
      <c r="F3273" s="1"/>
    </row>
    <row r="3274" spans="6:6" x14ac:dyDescent="0.3">
      <c r="F3274" s="1"/>
    </row>
    <row r="3275" spans="6:6" x14ac:dyDescent="0.3">
      <c r="F3275" s="1"/>
    </row>
    <row r="3276" spans="6:6" x14ac:dyDescent="0.3">
      <c r="F3276" s="1"/>
    </row>
    <row r="3277" spans="6:6" x14ac:dyDescent="0.3">
      <c r="F3277" s="1"/>
    </row>
    <row r="3278" spans="6:6" x14ac:dyDescent="0.3">
      <c r="F3278" s="1"/>
    </row>
    <row r="3279" spans="6:6" x14ac:dyDescent="0.3">
      <c r="F3279" s="1"/>
    </row>
    <row r="3280" spans="6:6" x14ac:dyDescent="0.3">
      <c r="F3280" s="1"/>
    </row>
    <row r="3281" spans="6:6" x14ac:dyDescent="0.3">
      <c r="F3281" s="1"/>
    </row>
    <row r="3282" spans="6:6" x14ac:dyDescent="0.3">
      <c r="F3282" s="1"/>
    </row>
    <row r="3283" spans="6:6" x14ac:dyDescent="0.3">
      <c r="F3283" s="1"/>
    </row>
    <row r="3284" spans="6:6" x14ac:dyDescent="0.3">
      <c r="F3284" s="1"/>
    </row>
    <row r="3285" spans="6:6" x14ac:dyDescent="0.3">
      <c r="F3285" s="1"/>
    </row>
    <row r="3286" spans="6:6" x14ac:dyDescent="0.3">
      <c r="F3286" s="1"/>
    </row>
    <row r="3287" spans="6:6" x14ac:dyDescent="0.3">
      <c r="F3287" s="1"/>
    </row>
    <row r="3288" spans="6:6" x14ac:dyDescent="0.3">
      <c r="F3288" s="1"/>
    </row>
    <row r="3289" spans="6:6" x14ac:dyDescent="0.3">
      <c r="F3289" s="1"/>
    </row>
    <row r="3290" spans="6:6" x14ac:dyDescent="0.3">
      <c r="F3290" s="1"/>
    </row>
    <row r="3291" spans="6:6" x14ac:dyDescent="0.3">
      <c r="F3291" s="1"/>
    </row>
    <row r="3292" spans="6:6" x14ac:dyDescent="0.3">
      <c r="F3292" s="1"/>
    </row>
    <row r="3293" spans="6:6" x14ac:dyDescent="0.3">
      <c r="F3293" s="1"/>
    </row>
    <row r="3294" spans="6:6" x14ac:dyDescent="0.3">
      <c r="F3294" s="1"/>
    </row>
    <row r="3295" spans="6:6" x14ac:dyDescent="0.3">
      <c r="F3295" s="1"/>
    </row>
    <row r="3296" spans="6:6" x14ac:dyDescent="0.3">
      <c r="F3296" s="1"/>
    </row>
    <row r="3297" spans="6:6" x14ac:dyDescent="0.3">
      <c r="F3297" s="1"/>
    </row>
    <row r="3298" spans="6:6" x14ac:dyDescent="0.3">
      <c r="F3298" s="1"/>
    </row>
    <row r="3299" spans="6:6" x14ac:dyDescent="0.3">
      <c r="F3299" s="1"/>
    </row>
    <row r="3300" spans="6:6" x14ac:dyDescent="0.3">
      <c r="F3300" s="1"/>
    </row>
    <row r="3301" spans="6:6" x14ac:dyDescent="0.3">
      <c r="F3301" s="1"/>
    </row>
    <row r="3302" spans="6:6" x14ac:dyDescent="0.3">
      <c r="F3302" s="1"/>
    </row>
    <row r="3303" spans="6:6" x14ac:dyDescent="0.3">
      <c r="F3303" s="1"/>
    </row>
    <row r="3304" spans="6:6" x14ac:dyDescent="0.3">
      <c r="F3304" s="1"/>
    </row>
    <row r="3305" spans="6:6" x14ac:dyDescent="0.3">
      <c r="F3305" s="1"/>
    </row>
    <row r="3306" spans="6:6" x14ac:dyDescent="0.3">
      <c r="F3306" s="1"/>
    </row>
    <row r="3307" spans="6:6" x14ac:dyDescent="0.3">
      <c r="F3307" s="1"/>
    </row>
    <row r="3308" spans="6:6" x14ac:dyDescent="0.3">
      <c r="F3308" s="1"/>
    </row>
    <row r="3309" spans="6:6" x14ac:dyDescent="0.3">
      <c r="F3309" s="1"/>
    </row>
    <row r="3310" spans="6:6" x14ac:dyDescent="0.3">
      <c r="F3310" s="1"/>
    </row>
    <row r="3311" spans="6:6" x14ac:dyDescent="0.3">
      <c r="F3311" s="1"/>
    </row>
    <row r="3312" spans="6:6" x14ac:dyDescent="0.3">
      <c r="F3312" s="1"/>
    </row>
    <row r="3313" spans="6:6" x14ac:dyDescent="0.3">
      <c r="F3313" s="1"/>
    </row>
    <row r="3314" spans="6:6" x14ac:dyDescent="0.3">
      <c r="F3314" s="1"/>
    </row>
    <row r="3315" spans="6:6" x14ac:dyDescent="0.3">
      <c r="F3315" s="1"/>
    </row>
    <row r="3316" spans="6:6" x14ac:dyDescent="0.3">
      <c r="F3316" s="1"/>
    </row>
    <row r="3317" spans="6:6" x14ac:dyDescent="0.3">
      <c r="F3317" s="1"/>
    </row>
    <row r="3318" spans="6:6" x14ac:dyDescent="0.3">
      <c r="F3318" s="1"/>
    </row>
    <row r="3319" spans="6:6" x14ac:dyDescent="0.3">
      <c r="F3319" s="1"/>
    </row>
    <row r="3320" spans="6:6" x14ac:dyDescent="0.3">
      <c r="F3320" s="1"/>
    </row>
    <row r="3321" spans="6:6" x14ac:dyDescent="0.3">
      <c r="F3321" s="1"/>
    </row>
    <row r="3322" spans="6:6" x14ac:dyDescent="0.3">
      <c r="F3322" s="1"/>
    </row>
    <row r="3323" spans="6:6" x14ac:dyDescent="0.3">
      <c r="F3323" s="1"/>
    </row>
    <row r="3324" spans="6:6" x14ac:dyDescent="0.3">
      <c r="F3324" s="1"/>
    </row>
    <row r="3325" spans="6:6" x14ac:dyDescent="0.3">
      <c r="F3325" s="1"/>
    </row>
    <row r="3326" spans="6:6" x14ac:dyDescent="0.3">
      <c r="F3326" s="1"/>
    </row>
    <row r="3327" spans="6:6" x14ac:dyDescent="0.3">
      <c r="F3327" s="1"/>
    </row>
    <row r="3328" spans="6:6" x14ac:dyDescent="0.3">
      <c r="F3328" s="1"/>
    </row>
    <row r="3329" spans="6:6" x14ac:dyDescent="0.3">
      <c r="F3329" s="1"/>
    </row>
    <row r="3330" spans="6:6" x14ac:dyDescent="0.3">
      <c r="F3330" s="1"/>
    </row>
    <row r="3331" spans="6:6" x14ac:dyDescent="0.3">
      <c r="F3331" s="1"/>
    </row>
    <row r="3332" spans="6:6" x14ac:dyDescent="0.3">
      <c r="F3332" s="1"/>
    </row>
    <row r="3333" spans="6:6" x14ac:dyDescent="0.3">
      <c r="F3333" s="1"/>
    </row>
    <row r="3334" spans="6:6" x14ac:dyDescent="0.3">
      <c r="F3334" s="1"/>
    </row>
    <row r="3335" spans="6:6" x14ac:dyDescent="0.3">
      <c r="F3335" s="1"/>
    </row>
    <row r="3336" spans="6:6" x14ac:dyDescent="0.3">
      <c r="F3336" s="1"/>
    </row>
    <row r="3337" spans="6:6" x14ac:dyDescent="0.3">
      <c r="F3337" s="1"/>
    </row>
    <row r="3338" spans="6:6" x14ac:dyDescent="0.3">
      <c r="F3338" s="1"/>
    </row>
    <row r="3339" spans="6:6" x14ac:dyDescent="0.3">
      <c r="F3339" s="1"/>
    </row>
    <row r="3340" spans="6:6" x14ac:dyDescent="0.3">
      <c r="F3340" s="1"/>
    </row>
    <row r="3341" spans="6:6" x14ac:dyDescent="0.3">
      <c r="F3341" s="1"/>
    </row>
    <row r="3342" spans="6:6" x14ac:dyDescent="0.3">
      <c r="F3342" s="1"/>
    </row>
    <row r="3343" spans="6:6" x14ac:dyDescent="0.3">
      <c r="F3343" s="1"/>
    </row>
    <row r="3344" spans="6:6" x14ac:dyDescent="0.3">
      <c r="F3344" s="1"/>
    </row>
    <row r="3345" spans="6:6" x14ac:dyDescent="0.3">
      <c r="F3345" s="1"/>
    </row>
    <row r="3346" spans="6:6" x14ac:dyDescent="0.3">
      <c r="F3346" s="1"/>
    </row>
    <row r="3347" spans="6:6" x14ac:dyDescent="0.3">
      <c r="F3347" s="1"/>
    </row>
    <row r="3348" spans="6:6" x14ac:dyDescent="0.3">
      <c r="F3348" s="1"/>
    </row>
    <row r="3349" spans="6:6" x14ac:dyDescent="0.3">
      <c r="F3349" s="1"/>
    </row>
    <row r="3350" spans="6:6" x14ac:dyDescent="0.3">
      <c r="F3350" s="1"/>
    </row>
    <row r="3351" spans="6:6" x14ac:dyDescent="0.3">
      <c r="F3351" s="1"/>
    </row>
    <row r="3352" spans="6:6" x14ac:dyDescent="0.3">
      <c r="F3352" s="1"/>
    </row>
    <row r="3353" spans="6:6" x14ac:dyDescent="0.3">
      <c r="F3353" s="1"/>
    </row>
    <row r="3354" spans="6:6" x14ac:dyDescent="0.3">
      <c r="F3354" s="1"/>
    </row>
    <row r="3355" spans="6:6" x14ac:dyDescent="0.3">
      <c r="F3355" s="1"/>
    </row>
    <row r="3356" spans="6:6" x14ac:dyDescent="0.3">
      <c r="F3356" s="1"/>
    </row>
    <row r="3357" spans="6:6" x14ac:dyDescent="0.3">
      <c r="F3357" s="1"/>
    </row>
    <row r="3358" spans="6:6" x14ac:dyDescent="0.3">
      <c r="F3358" s="1"/>
    </row>
    <row r="3359" spans="6:6" x14ac:dyDescent="0.3">
      <c r="F3359" s="1"/>
    </row>
    <row r="3360" spans="6:6" x14ac:dyDescent="0.3">
      <c r="F3360" s="1"/>
    </row>
    <row r="3361" spans="6:6" x14ac:dyDescent="0.3">
      <c r="F3361" s="1"/>
    </row>
    <row r="3362" spans="6:6" x14ac:dyDescent="0.3">
      <c r="F3362" s="1"/>
    </row>
    <row r="3363" spans="6:6" x14ac:dyDescent="0.3">
      <c r="F3363" s="1"/>
    </row>
    <row r="3364" spans="6:6" x14ac:dyDescent="0.3">
      <c r="F3364" s="1"/>
    </row>
    <row r="3365" spans="6:6" x14ac:dyDescent="0.3">
      <c r="F3365" s="1"/>
    </row>
    <row r="3366" spans="6:6" x14ac:dyDescent="0.3">
      <c r="F3366" s="1"/>
    </row>
    <row r="3367" spans="6:6" x14ac:dyDescent="0.3">
      <c r="F3367" s="1"/>
    </row>
    <row r="3368" spans="6:6" x14ac:dyDescent="0.3">
      <c r="F3368" s="1"/>
    </row>
    <row r="3369" spans="6:6" x14ac:dyDescent="0.3">
      <c r="F3369" s="1"/>
    </row>
    <row r="3370" spans="6:6" x14ac:dyDescent="0.3">
      <c r="F3370" s="1"/>
    </row>
    <row r="3371" spans="6:6" x14ac:dyDescent="0.3">
      <c r="F3371" s="1"/>
    </row>
    <row r="3372" spans="6:6" x14ac:dyDescent="0.3">
      <c r="F3372" s="1"/>
    </row>
    <row r="3373" spans="6:6" x14ac:dyDescent="0.3">
      <c r="F3373" s="1"/>
    </row>
    <row r="3374" spans="6:6" x14ac:dyDescent="0.3">
      <c r="F3374" s="1"/>
    </row>
    <row r="3375" spans="6:6" x14ac:dyDescent="0.3">
      <c r="F3375" s="1"/>
    </row>
    <row r="3376" spans="6:6" x14ac:dyDescent="0.3">
      <c r="F3376" s="1"/>
    </row>
    <row r="3377" spans="6:6" x14ac:dyDescent="0.3">
      <c r="F3377" s="1"/>
    </row>
    <row r="3378" spans="6:6" x14ac:dyDescent="0.3">
      <c r="F3378" s="1"/>
    </row>
    <row r="3379" spans="6:6" x14ac:dyDescent="0.3">
      <c r="F3379" s="1"/>
    </row>
    <row r="3380" spans="6:6" x14ac:dyDescent="0.3">
      <c r="F3380" s="1"/>
    </row>
    <row r="3381" spans="6:6" x14ac:dyDescent="0.3">
      <c r="F3381" s="1"/>
    </row>
    <row r="3382" spans="6:6" x14ac:dyDescent="0.3">
      <c r="F3382" s="1"/>
    </row>
    <row r="3383" spans="6:6" x14ac:dyDescent="0.3">
      <c r="F3383" s="1"/>
    </row>
    <row r="3384" spans="6:6" x14ac:dyDescent="0.3">
      <c r="F3384" s="1"/>
    </row>
    <row r="3385" spans="6:6" x14ac:dyDescent="0.3">
      <c r="F3385" s="1"/>
    </row>
    <row r="3386" spans="6:6" x14ac:dyDescent="0.3">
      <c r="F3386" s="1"/>
    </row>
    <row r="3387" spans="6:6" x14ac:dyDescent="0.3">
      <c r="F3387" s="1"/>
    </row>
    <row r="3388" spans="6:6" x14ac:dyDescent="0.3">
      <c r="F3388" s="1"/>
    </row>
    <row r="3389" spans="6:6" x14ac:dyDescent="0.3">
      <c r="F3389" s="1"/>
    </row>
    <row r="3390" spans="6:6" x14ac:dyDescent="0.3">
      <c r="F3390" s="1"/>
    </row>
    <row r="3391" spans="6:6" x14ac:dyDescent="0.3">
      <c r="F3391" s="1"/>
    </row>
    <row r="3392" spans="6:6" x14ac:dyDescent="0.3">
      <c r="F3392" s="1"/>
    </row>
    <row r="3393" spans="6:6" x14ac:dyDescent="0.3">
      <c r="F3393" s="1"/>
    </row>
    <row r="3394" spans="6:6" x14ac:dyDescent="0.3">
      <c r="F3394" s="1"/>
    </row>
    <row r="3395" spans="6:6" x14ac:dyDescent="0.3">
      <c r="F3395" s="1"/>
    </row>
    <row r="3396" spans="6:6" x14ac:dyDescent="0.3">
      <c r="F3396" s="1"/>
    </row>
    <row r="3397" spans="6:6" x14ac:dyDescent="0.3">
      <c r="F3397" s="1"/>
    </row>
    <row r="3398" spans="6:6" x14ac:dyDescent="0.3">
      <c r="F3398" s="1"/>
    </row>
    <row r="3399" spans="6:6" x14ac:dyDescent="0.3">
      <c r="F3399" s="1"/>
    </row>
    <row r="3400" spans="6:6" x14ac:dyDescent="0.3">
      <c r="F3400" s="1"/>
    </row>
    <row r="3401" spans="6:6" x14ac:dyDescent="0.3">
      <c r="F3401" s="1"/>
    </row>
    <row r="3402" spans="6:6" x14ac:dyDescent="0.3">
      <c r="F3402" s="1"/>
    </row>
    <row r="3403" spans="6:6" x14ac:dyDescent="0.3">
      <c r="F3403" s="1"/>
    </row>
    <row r="3404" spans="6:6" x14ac:dyDescent="0.3">
      <c r="F3404" s="1"/>
    </row>
    <row r="3405" spans="6:6" x14ac:dyDescent="0.3">
      <c r="F3405" s="1"/>
    </row>
    <row r="3406" spans="6:6" x14ac:dyDescent="0.3">
      <c r="F3406" s="1"/>
    </row>
    <row r="3407" spans="6:6" x14ac:dyDescent="0.3">
      <c r="F3407" s="1"/>
    </row>
    <row r="3408" spans="6:6" x14ac:dyDescent="0.3">
      <c r="F3408" s="1"/>
    </row>
    <row r="3409" spans="6:6" x14ac:dyDescent="0.3">
      <c r="F3409" s="1"/>
    </row>
    <row r="3410" spans="6:6" x14ac:dyDescent="0.3">
      <c r="F3410" s="1"/>
    </row>
    <row r="3411" spans="6:6" x14ac:dyDescent="0.3">
      <c r="F3411" s="1"/>
    </row>
    <row r="3412" spans="6:6" x14ac:dyDescent="0.3">
      <c r="F3412" s="1"/>
    </row>
    <row r="3413" spans="6:6" x14ac:dyDescent="0.3">
      <c r="F3413" s="1"/>
    </row>
    <row r="3414" spans="6:6" x14ac:dyDescent="0.3">
      <c r="F3414" s="1"/>
    </row>
    <row r="3415" spans="6:6" x14ac:dyDescent="0.3">
      <c r="F3415" s="1"/>
    </row>
    <row r="3416" spans="6:6" x14ac:dyDescent="0.3">
      <c r="F3416" s="1"/>
    </row>
    <row r="3417" spans="6:6" x14ac:dyDescent="0.3">
      <c r="F3417" s="1"/>
    </row>
    <row r="3418" spans="6:6" x14ac:dyDescent="0.3">
      <c r="F3418" s="1"/>
    </row>
    <row r="3419" spans="6:6" x14ac:dyDescent="0.3">
      <c r="F3419" s="1"/>
    </row>
    <row r="3420" spans="6:6" x14ac:dyDescent="0.3">
      <c r="F3420" s="1"/>
    </row>
    <row r="3421" spans="6:6" x14ac:dyDescent="0.3">
      <c r="F3421" s="1"/>
    </row>
    <row r="3422" spans="6:6" x14ac:dyDescent="0.3">
      <c r="F3422" s="1"/>
    </row>
    <row r="3423" spans="6:6" x14ac:dyDescent="0.3">
      <c r="F3423" s="1"/>
    </row>
    <row r="3424" spans="6:6" x14ac:dyDescent="0.3">
      <c r="F3424" s="1"/>
    </row>
    <row r="3425" spans="6:6" x14ac:dyDescent="0.3">
      <c r="F3425" s="1"/>
    </row>
    <row r="3426" spans="6:6" x14ac:dyDescent="0.3">
      <c r="F3426" s="1"/>
    </row>
    <row r="3427" spans="6:6" x14ac:dyDescent="0.3">
      <c r="F3427" s="1"/>
    </row>
    <row r="3428" spans="6:6" x14ac:dyDescent="0.3">
      <c r="F3428" s="1"/>
    </row>
    <row r="3429" spans="6:6" x14ac:dyDescent="0.3">
      <c r="F3429" s="1"/>
    </row>
    <row r="3430" spans="6:6" x14ac:dyDescent="0.3">
      <c r="F3430" s="1"/>
    </row>
    <row r="3431" spans="6:6" x14ac:dyDescent="0.3">
      <c r="F3431" s="1"/>
    </row>
    <row r="3432" spans="6:6" x14ac:dyDescent="0.3">
      <c r="F3432" s="1"/>
    </row>
    <row r="3433" spans="6:6" x14ac:dyDescent="0.3">
      <c r="F3433" s="1"/>
    </row>
    <row r="3434" spans="6:6" x14ac:dyDescent="0.3">
      <c r="F3434" s="1"/>
    </row>
    <row r="3435" spans="6:6" x14ac:dyDescent="0.3">
      <c r="F3435" s="1"/>
    </row>
    <row r="3436" spans="6:6" x14ac:dyDescent="0.3">
      <c r="F3436" s="1"/>
    </row>
    <row r="3437" spans="6:6" x14ac:dyDescent="0.3">
      <c r="F3437" s="1"/>
    </row>
    <row r="3438" spans="6:6" x14ac:dyDescent="0.3">
      <c r="F3438" s="1"/>
    </row>
    <row r="3439" spans="6:6" x14ac:dyDescent="0.3">
      <c r="F3439" s="1"/>
    </row>
    <row r="3440" spans="6:6" x14ac:dyDescent="0.3">
      <c r="F3440" s="1"/>
    </row>
    <row r="3441" spans="6:6" x14ac:dyDescent="0.3">
      <c r="F3441" s="1"/>
    </row>
    <row r="3442" spans="6:6" x14ac:dyDescent="0.3">
      <c r="F3442" s="1"/>
    </row>
    <row r="3443" spans="6:6" x14ac:dyDescent="0.3">
      <c r="F3443" s="1"/>
    </row>
    <row r="3444" spans="6:6" x14ac:dyDescent="0.3">
      <c r="F3444" s="1"/>
    </row>
    <row r="3445" spans="6:6" x14ac:dyDescent="0.3">
      <c r="F3445" s="1"/>
    </row>
    <row r="3446" spans="6:6" x14ac:dyDescent="0.3">
      <c r="F3446" s="1"/>
    </row>
    <row r="3447" spans="6:6" x14ac:dyDescent="0.3">
      <c r="F3447" s="1"/>
    </row>
    <row r="3448" spans="6:6" x14ac:dyDescent="0.3">
      <c r="F3448" s="1"/>
    </row>
    <row r="3449" spans="6:6" x14ac:dyDescent="0.3">
      <c r="F3449" s="1"/>
    </row>
    <row r="3450" spans="6:6" x14ac:dyDescent="0.3">
      <c r="F3450" s="1"/>
    </row>
    <row r="3451" spans="6:6" x14ac:dyDescent="0.3">
      <c r="F3451" s="1"/>
    </row>
    <row r="3452" spans="6:6" x14ac:dyDescent="0.3">
      <c r="F3452" s="1"/>
    </row>
    <row r="3453" spans="6:6" x14ac:dyDescent="0.3">
      <c r="F3453" s="1"/>
    </row>
    <row r="3454" spans="6:6" x14ac:dyDescent="0.3">
      <c r="F3454" s="1"/>
    </row>
    <row r="3455" spans="6:6" x14ac:dyDescent="0.3">
      <c r="F3455" s="1"/>
    </row>
    <row r="3456" spans="6:6" x14ac:dyDescent="0.3">
      <c r="F3456" s="1"/>
    </row>
    <row r="3457" spans="6:6" x14ac:dyDescent="0.3">
      <c r="F3457" s="1"/>
    </row>
    <row r="3458" spans="6:6" x14ac:dyDescent="0.3">
      <c r="F3458" s="1"/>
    </row>
    <row r="3459" spans="6:6" x14ac:dyDescent="0.3">
      <c r="F3459" s="1"/>
    </row>
    <row r="3460" spans="6:6" x14ac:dyDescent="0.3">
      <c r="F3460" s="1"/>
    </row>
    <row r="3461" spans="6:6" x14ac:dyDescent="0.3">
      <c r="F3461" s="1"/>
    </row>
    <row r="3462" spans="6:6" x14ac:dyDescent="0.3">
      <c r="F3462" s="1"/>
    </row>
    <row r="3463" spans="6:6" x14ac:dyDescent="0.3">
      <c r="F3463" s="1"/>
    </row>
    <row r="3464" spans="6:6" x14ac:dyDescent="0.3">
      <c r="F3464" s="1"/>
    </row>
    <row r="3465" spans="6:6" x14ac:dyDescent="0.3">
      <c r="F3465" s="1"/>
    </row>
    <row r="3466" spans="6:6" x14ac:dyDescent="0.3">
      <c r="F3466" s="1"/>
    </row>
    <row r="3467" spans="6:6" x14ac:dyDescent="0.3">
      <c r="F3467" s="1"/>
    </row>
    <row r="3468" spans="6:6" x14ac:dyDescent="0.3">
      <c r="F3468" s="1"/>
    </row>
    <row r="3469" spans="6:6" x14ac:dyDescent="0.3">
      <c r="F3469" s="1"/>
    </row>
    <row r="3470" spans="6:6" x14ac:dyDescent="0.3">
      <c r="F3470" s="1"/>
    </row>
    <row r="3471" spans="6:6" x14ac:dyDescent="0.3">
      <c r="F3471" s="1"/>
    </row>
    <row r="3472" spans="6:6" x14ac:dyDescent="0.3">
      <c r="F3472" s="1"/>
    </row>
    <row r="3473" spans="6:6" x14ac:dyDescent="0.3">
      <c r="F3473" s="1"/>
    </row>
    <row r="3474" spans="6:6" x14ac:dyDescent="0.3">
      <c r="F3474" s="1"/>
    </row>
    <row r="3475" spans="6:6" x14ac:dyDescent="0.3">
      <c r="F3475" s="1"/>
    </row>
    <row r="3476" spans="6:6" x14ac:dyDescent="0.3">
      <c r="F3476" s="1"/>
    </row>
    <row r="3477" spans="6:6" x14ac:dyDescent="0.3">
      <c r="F3477" s="1"/>
    </row>
    <row r="3478" spans="6:6" x14ac:dyDescent="0.3">
      <c r="F3478" s="1"/>
    </row>
    <row r="3479" spans="6:6" x14ac:dyDescent="0.3">
      <c r="F3479" s="1"/>
    </row>
    <row r="3480" spans="6:6" x14ac:dyDescent="0.3">
      <c r="F3480" s="1"/>
    </row>
    <row r="3481" spans="6:6" x14ac:dyDescent="0.3">
      <c r="F3481" s="1"/>
    </row>
    <row r="3482" spans="6:6" x14ac:dyDescent="0.3">
      <c r="F3482" s="1"/>
    </row>
    <row r="3483" spans="6:6" x14ac:dyDescent="0.3">
      <c r="F3483" s="1"/>
    </row>
    <row r="3484" spans="6:6" x14ac:dyDescent="0.3">
      <c r="F3484" s="1"/>
    </row>
    <row r="3485" spans="6:6" x14ac:dyDescent="0.3">
      <c r="F3485" s="1"/>
    </row>
    <row r="3486" spans="6:6" x14ac:dyDescent="0.3">
      <c r="F3486" s="1"/>
    </row>
    <row r="3487" spans="6:6" x14ac:dyDescent="0.3">
      <c r="F3487" s="1"/>
    </row>
    <row r="3488" spans="6:6" x14ac:dyDescent="0.3">
      <c r="F3488" s="1"/>
    </row>
    <row r="3489" spans="6:6" x14ac:dyDescent="0.3">
      <c r="F3489" s="1"/>
    </row>
    <row r="3490" spans="6:6" x14ac:dyDescent="0.3">
      <c r="F3490" s="1"/>
    </row>
    <row r="3491" spans="6:6" x14ac:dyDescent="0.3">
      <c r="F3491" s="1"/>
    </row>
    <row r="3492" spans="6:6" x14ac:dyDescent="0.3">
      <c r="F3492" s="1"/>
    </row>
    <row r="3493" spans="6:6" x14ac:dyDescent="0.3">
      <c r="F3493" s="1"/>
    </row>
    <row r="3494" spans="6:6" x14ac:dyDescent="0.3">
      <c r="F3494" s="1"/>
    </row>
    <row r="3495" spans="6:6" x14ac:dyDescent="0.3">
      <c r="F3495" s="1"/>
    </row>
    <row r="3496" spans="6:6" x14ac:dyDescent="0.3">
      <c r="F3496" s="1"/>
    </row>
    <row r="3497" spans="6:6" x14ac:dyDescent="0.3">
      <c r="F3497" s="1"/>
    </row>
    <row r="3498" spans="6:6" x14ac:dyDescent="0.3">
      <c r="F3498" s="1"/>
    </row>
    <row r="3499" spans="6:6" x14ac:dyDescent="0.3">
      <c r="F3499" s="1"/>
    </row>
    <row r="3500" spans="6:6" x14ac:dyDescent="0.3">
      <c r="F3500" s="1"/>
    </row>
    <row r="3501" spans="6:6" x14ac:dyDescent="0.3">
      <c r="F3501" s="1"/>
    </row>
    <row r="3502" spans="6:6" x14ac:dyDescent="0.3">
      <c r="F3502" s="1"/>
    </row>
    <row r="3503" spans="6:6" x14ac:dyDescent="0.3">
      <c r="F3503" s="1"/>
    </row>
    <row r="3504" spans="6:6" x14ac:dyDescent="0.3">
      <c r="F3504" s="1"/>
    </row>
    <row r="3505" spans="6:6" x14ac:dyDescent="0.3">
      <c r="F3505" s="1"/>
    </row>
    <row r="3506" spans="6:6" x14ac:dyDescent="0.3">
      <c r="F3506" s="1"/>
    </row>
    <row r="3507" spans="6:6" x14ac:dyDescent="0.3">
      <c r="F3507" s="1"/>
    </row>
    <row r="3508" spans="6:6" x14ac:dyDescent="0.3">
      <c r="F3508" s="1"/>
    </row>
    <row r="3509" spans="6:6" x14ac:dyDescent="0.3">
      <c r="F3509" s="1"/>
    </row>
    <row r="3510" spans="6:6" x14ac:dyDescent="0.3">
      <c r="F3510" s="1"/>
    </row>
    <row r="3511" spans="6:6" x14ac:dyDescent="0.3">
      <c r="F3511" s="1"/>
    </row>
    <row r="3512" spans="6:6" x14ac:dyDescent="0.3">
      <c r="F3512" s="1"/>
    </row>
    <row r="3513" spans="6:6" x14ac:dyDescent="0.3">
      <c r="F3513" s="1"/>
    </row>
    <row r="3514" spans="6:6" x14ac:dyDescent="0.3">
      <c r="F3514" s="1"/>
    </row>
    <row r="3515" spans="6:6" x14ac:dyDescent="0.3">
      <c r="F3515" s="1"/>
    </row>
    <row r="3516" spans="6:6" x14ac:dyDescent="0.3">
      <c r="F3516" s="1"/>
    </row>
    <row r="3517" spans="6:6" x14ac:dyDescent="0.3">
      <c r="F3517" s="1"/>
    </row>
    <row r="3518" spans="6:6" x14ac:dyDescent="0.3">
      <c r="F3518" s="1"/>
    </row>
    <row r="3519" spans="6:6" x14ac:dyDescent="0.3">
      <c r="F3519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hankc</dc:creator>
  <cp:lastModifiedBy>hankc</cp:lastModifiedBy>
  <dcterms:created xsi:type="dcterms:W3CDTF">2022-03-19T02:20:58Z</dcterms:created>
  <dcterms:modified xsi:type="dcterms:W3CDTF">2022-03-19T07:40:14Z</dcterms:modified>
</cp:coreProperties>
</file>