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ml.chartshapes+xml"/>
  <Override PartName="/xl/drawings/drawing7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1400" activeTab="3"/>
  </bookViews>
  <sheets>
    <sheet name="Speedup" sheetId="1" r:id="rId1"/>
    <sheet name="Capacity" sheetId="2" r:id="rId2"/>
    <sheet name="Sheet1" sheetId="3" r:id="rId3"/>
    <sheet name="Sheet1 (2)" sheetId="4" r:id="rId4"/>
  </sheets>
  <calcPr calcId="144525"/>
</workbook>
</file>

<file path=xl/sharedStrings.xml><?xml version="1.0" encoding="utf-8"?>
<sst xmlns="http://schemas.openxmlformats.org/spreadsheetml/2006/main" count="54" uniqueCount="35">
  <si>
    <t>time (sec)</t>
  </si>
  <si>
    <t>x speedup</t>
  </si>
  <si>
    <t>serial</t>
  </si>
  <si>
    <t>CPU**</t>
  </si>
  <si>
    <t>CPU** + GPU (only SOR)</t>
  </si>
  <si>
    <t>GPU</t>
  </si>
  <si>
    <t>GPU+pinned</t>
  </si>
  <si>
    <t>GPU+pinned+
data transfer management</t>
  </si>
  <si>
    <t>mesh size (Milion)</t>
  </si>
  <si>
    <t>VRAM (GiB)</t>
  </si>
  <si>
    <t>CPU</t>
  </si>
  <si>
    <t>Time (sec)</t>
  </si>
  <si>
    <t>X Speedup</t>
  </si>
  <si>
    <t>10 mil</t>
  </si>
  <si>
    <t>30 mil</t>
  </si>
  <si>
    <t>60 mil</t>
  </si>
  <si>
    <t>Hybrid</t>
  </si>
  <si>
    <t>GPU (1 x A100)</t>
  </si>
  <si>
    <t>GPU (1 x A6000)</t>
  </si>
  <si>
    <t>GPU (2 x A6000)</t>
  </si>
  <si>
    <t>TW2 (1 x V100)</t>
  </si>
  <si>
    <t>TW2 (2 x V100)</t>
  </si>
  <si>
    <t>TW2 (3 x V100)</t>
  </si>
  <si>
    <t>NODE08</t>
  </si>
  <si>
    <t>TW3 (5nodes~1GPU)</t>
  </si>
  <si>
    <t>TW3 (10nodes~2GPU)</t>
  </si>
  <si>
    <t>node08</t>
  </si>
  <si>
    <t>core.hr increase</t>
  </si>
  <si>
    <t>speedup</t>
  </si>
  <si>
    <t>TW2 (4 x V100)</t>
  </si>
  <si>
    <t>TW3 (15nodes~3GPU)</t>
  </si>
  <si>
    <t>TW3 (20nodes~4GPU)</t>
  </si>
  <si>
    <t>TW2 (1 x V100) single node</t>
  </si>
  <si>
    <t>TW2 (2 x V100) single node</t>
  </si>
  <si>
    <t>TW2 (3 x V100) single node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</si>
</sst>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0.00_ "/>
    <numFmt numFmtId="42" formatCode="_(&quot;$&quot;* #,##0_);_(&quot;$&quot;* \(#,##0\);_(&quot;$&quot;* &quot;-&quot;_);_(@_)"/>
    <numFmt numFmtId="178" formatCode="_ * #,##0_ ;_ * \-#,##0_ ;_ * &quot;-&quot;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20" fillId="33" borderId="5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7" borderId="1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77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177" fontId="0" fillId="3" borderId="0" xfId="0" applyNumberFormat="1" applyFill="1">
      <alignment vertical="center"/>
    </xf>
    <xf numFmtId="177" fontId="0" fillId="4" borderId="0" xfId="0" applyNumberFormat="1" applyFill="1">
      <alignment vertical="center"/>
    </xf>
    <xf numFmtId="177" fontId="0" fillId="5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>
      <alignment vertical="center"/>
    </xf>
    <xf numFmtId="0" fontId="0" fillId="0" borderId="0" xfId="0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052817951653"/>
          <c:y val="0.063284717818643"/>
          <c:w val="0.726603840434782"/>
          <c:h val="0.63195941661382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Speedup!$B$4:$B$8</c:f>
              <c:strCache>
                <c:ptCount val="5"/>
                <c:pt idx="0">
                  <c:v>CPU**</c:v>
                </c:pt>
                <c:pt idx="1">
                  <c:v>CPU** + GPU (only SOR)</c:v>
                </c:pt>
                <c:pt idx="2">
                  <c:v>GPU</c:v>
                </c:pt>
                <c:pt idx="3">
                  <c:v>GPU+pinned</c:v>
                </c:pt>
                <c:pt idx="4">
                  <c:v>GPU+pinned+
data transfer management</c:v>
                </c:pt>
              </c:strCache>
            </c:strRef>
          </c:cat>
          <c:val>
            <c:numRef>
              <c:f>Speedup!$E$4:$E$8</c:f>
              <c:numCache>
                <c:formatCode>0.00_ </c:formatCode>
                <c:ptCount val="5"/>
                <c:pt idx="0">
                  <c:v>11.9727442342792</c:v>
                </c:pt>
                <c:pt idx="1">
                  <c:v>11.6511433906487</c:v>
                </c:pt>
                <c:pt idx="2">
                  <c:v>15.3099471442308</c:v>
                </c:pt>
                <c:pt idx="3">
                  <c:v>16.3050250037592</c:v>
                </c:pt>
                <c:pt idx="4">
                  <c:v>40.2250688138317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0"/>
        <c:axId val="959627087"/>
        <c:axId val="834189922"/>
      </c:barChart>
      <c:catAx>
        <c:axId val="959627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834189922"/>
        <c:crosses val="autoZero"/>
        <c:auto val="1"/>
        <c:lblAlgn val="ctr"/>
        <c:lblOffset val="100"/>
        <c:noMultiLvlLbl val="0"/>
      </c:catAx>
      <c:valAx>
        <c:axId val="834189922"/>
        <c:scaling>
          <c:orientation val="minMax"/>
        </c:scaling>
        <c:delete val="1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400"/>
                  <a:t>x speedup*</a:t>
                </a:r>
                <a:endParaRPr sz="1400"/>
              </a:p>
            </c:rich>
          </c:tx>
          <c:layout>
            <c:manualLayout>
              <c:xMode val="edge"/>
              <c:yMode val="edge"/>
              <c:x val="0.0251538378495088"/>
              <c:y val="0.2980102869518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_);[Red]\(0\)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962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400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4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sz="1440">
                <a:solidFill>
                  <a:schemeClr val="tx1"/>
                </a:solidFill>
              </a:rPr>
              <a:t>VRAM usage Vs Mesh size</a:t>
            </a:r>
            <a:endParaRPr sz="144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Capacity!$C$2</c:f>
              <c:strCache>
                <c:ptCount val="1"/>
                <c:pt idx="0">
                  <c:v>VRAM (GiB)</c:v>
                </c:pt>
              </c:strCache>
            </c:strRef>
          </c:tx>
          <c:spPr>
            <a:ln w="57150" cap="flat" cmpd="sng" algn="ctr">
              <a:solidFill>
                <a:schemeClr val="accent2"/>
              </a:solidFill>
              <a:prstDash val="solid"/>
              <a:round/>
            </a:ln>
            <a:effectLst/>
            <a:sp3d contourW="57150"/>
          </c:spPr>
          <c:marker>
            <c:symbol val="none"/>
          </c:marker>
          <c:dLbls>
            <c:delete val="1"/>
          </c:dLbls>
          <c:xVal>
            <c:numRef>
              <c:f>Capacity!$B$3:$B$16</c:f>
              <c:numCache>
                <c:formatCode>General</c:formatCode>
                <c:ptCount val="14"/>
                <c:pt idx="0">
                  <c:v>10.33</c:v>
                </c:pt>
                <c:pt idx="1">
                  <c:v>20.66</c:v>
                </c:pt>
                <c:pt idx="2">
                  <c:v>30.99</c:v>
                </c:pt>
                <c:pt idx="3">
                  <c:v>41.32</c:v>
                </c:pt>
                <c:pt idx="4">
                  <c:v>51.65</c:v>
                </c:pt>
                <c:pt idx="5">
                  <c:v>61.98</c:v>
                </c:pt>
                <c:pt idx="6">
                  <c:v>72.42</c:v>
                </c:pt>
                <c:pt idx="7">
                  <c:v>82.64</c:v>
                </c:pt>
                <c:pt idx="8">
                  <c:v>92.38</c:v>
                </c:pt>
                <c:pt idx="9">
                  <c:v>103.37</c:v>
                </c:pt>
                <c:pt idx="10">
                  <c:v>124.53</c:v>
                </c:pt>
                <c:pt idx="11">
                  <c:v>133.86</c:v>
                </c:pt>
              </c:numCache>
            </c:numRef>
          </c:xVal>
          <c:yVal>
            <c:numRef>
              <c:f>Capacity!$C$3:$C$16</c:f>
              <c:numCache>
                <c:formatCode>General</c:formatCode>
                <c:ptCount val="14"/>
                <c:pt idx="0">
                  <c:v>3.848</c:v>
                </c:pt>
                <c:pt idx="1">
                  <c:v>7.11</c:v>
                </c:pt>
                <c:pt idx="2">
                  <c:v>10.422</c:v>
                </c:pt>
                <c:pt idx="3">
                  <c:v>13.682</c:v>
                </c:pt>
                <c:pt idx="4">
                  <c:v>16.95</c:v>
                </c:pt>
                <c:pt idx="5">
                  <c:v>20.208</c:v>
                </c:pt>
                <c:pt idx="6">
                  <c:v>23.12</c:v>
                </c:pt>
                <c:pt idx="7">
                  <c:v>26.35</c:v>
                </c:pt>
                <c:pt idx="8">
                  <c:v>29.37</c:v>
                </c:pt>
                <c:pt idx="9">
                  <c:v>32.77</c:v>
                </c:pt>
                <c:pt idx="10">
                  <c:v>39.36</c:v>
                </c:pt>
                <c:pt idx="11">
                  <c:v>39.16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071020"/>
        <c:axId val="183922380"/>
      </c:scatterChart>
      <c:valAx>
        <c:axId val="2930710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chemeClr val="tx1"/>
                    </a:solidFill>
                  </a:rPr>
                  <a:t>Mesh size (Milion)</a:t>
                </a:r>
                <a:endParaRPr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0448130498534"/>
              <c:y val="0.9152086137281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83922380"/>
        <c:crosses val="autoZero"/>
        <c:crossBetween val="midCat"/>
      </c:valAx>
      <c:valAx>
        <c:axId val="183922380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chemeClr val="tx1"/>
                    </a:solidFill>
                  </a:rPr>
                  <a:t>VRAM (GiB)</a:t>
                </a:r>
                <a:endParaRPr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144383417502066"/>
              <c:y val="0.3766252067060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93071020"/>
        <c:crosses val="autoZero"/>
        <c:crossBetween val="midCat"/>
        <c:majorUnit val="4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en-US" sz="1200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216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sz="2160">
                <a:solidFill>
                  <a:schemeClr val="tx1"/>
                </a:solidFill>
              </a:rPr>
              <a:t>x speedup for different mesh size</a:t>
            </a:r>
            <a:endParaRPr sz="216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79049420666824"/>
          <c:y val="0.100749649888788"/>
          <c:w val="0.905060297942776"/>
          <c:h val="0.7753356948677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"10 mil"</c:f>
              <c:strCache>
                <c:ptCount val="1"/>
                <c:pt idx="0">
                  <c:v>10 mil</c:v>
                </c:pt>
              </c:strCache>
            </c:strRef>
          </c:tx>
          <c:spPr>
            <a:solidFill>
              <a:schemeClr val="accent6">
                <a:lumMod val="75000"/>
                <a:alpha val="85000"/>
              </a:schemeClr>
            </a:solidFill>
            <a:ln w="25400" cap="flat" cmpd="sng" algn="ctr">
              <a:solidFill>
                <a:schemeClr val="lt1">
                  <a:alpha val="56000"/>
                </a:schemeClr>
              </a:solidFill>
              <a:round/>
            </a:ln>
            <a:effectLst/>
            <a:sp3d contourW="25400"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Sheet1!$B$7:$B$13</c:f>
              <c:strCache>
                <c:ptCount val="7"/>
                <c:pt idx="0">
                  <c:v>Hybrid</c:v>
                </c:pt>
                <c:pt idx="1">
                  <c:v>GPU (1 x A100)</c:v>
                </c:pt>
                <c:pt idx="2">
                  <c:v>GPU (1 x A6000)</c:v>
                </c:pt>
                <c:pt idx="3">
                  <c:v>GPU (2 x A6000)</c:v>
                </c:pt>
                <c:pt idx="4">
                  <c:v>TW2 (1 x V100)</c:v>
                </c:pt>
                <c:pt idx="5">
                  <c:v>TW2 (2 x V100)</c:v>
                </c:pt>
                <c:pt idx="6">
                  <c:v>TW2 (3 x V100)</c:v>
                </c:pt>
              </c:strCache>
            </c:strRef>
          </c:cat>
          <c:val>
            <c:numRef>
              <c:f>Sheet1!$F$7:$F$13</c:f>
              <c:numCache>
                <c:formatCode>0.00_ </c:formatCode>
                <c:ptCount val="7"/>
                <c:pt idx="0">
                  <c:v>1.975020309988</c:v>
                </c:pt>
                <c:pt idx="1">
                  <c:v>7.79953748810738</c:v>
                </c:pt>
                <c:pt idx="2">
                  <c:v>3.02899274504034</c:v>
                </c:pt>
                <c:pt idx="3">
                  <c:v>5.54478969882413</c:v>
                </c:pt>
                <c:pt idx="4">
                  <c:v>6.07316401911911</c:v>
                </c:pt>
                <c:pt idx="5">
                  <c:v>9.81204602651111</c:v>
                </c:pt>
                <c:pt idx="6">
                  <c:v>12.4867226061684</c:v>
                </c:pt>
              </c:numCache>
            </c:numRef>
          </c:val>
        </c:ser>
        <c:ser>
          <c:idx val="1"/>
          <c:order val="1"/>
          <c:tx>
            <c:strRef>
              <c:f>Sheet1!$G$6</c:f>
              <c:strCache>
                <c:ptCount val="1"/>
                <c:pt idx="0">
                  <c:v>30 mil</c:v>
                </c:pt>
              </c:strCache>
            </c:strRef>
          </c:tx>
          <c:spPr>
            <a:solidFill>
              <a:schemeClr val="accent2">
                <a:lumMod val="75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Sheet1!$B$7:$B$13</c:f>
              <c:strCache>
                <c:ptCount val="7"/>
                <c:pt idx="0">
                  <c:v>Hybrid</c:v>
                </c:pt>
                <c:pt idx="1">
                  <c:v>GPU (1 x A100)</c:v>
                </c:pt>
                <c:pt idx="2">
                  <c:v>GPU (1 x A6000)</c:v>
                </c:pt>
                <c:pt idx="3">
                  <c:v>GPU (2 x A6000)</c:v>
                </c:pt>
                <c:pt idx="4">
                  <c:v>TW2 (1 x V100)</c:v>
                </c:pt>
                <c:pt idx="5">
                  <c:v>TW2 (2 x V100)</c:v>
                </c:pt>
                <c:pt idx="6">
                  <c:v>TW2 (3 x V100)</c:v>
                </c:pt>
              </c:strCache>
            </c:strRef>
          </c:cat>
          <c:val>
            <c:numRef>
              <c:f>Sheet1!$G$7:$G$13</c:f>
              <c:numCache>
                <c:formatCode>0.00_ </c:formatCode>
                <c:ptCount val="7"/>
                <c:pt idx="0">
                  <c:v>3.34842137580466</c:v>
                </c:pt>
                <c:pt idx="1">
                  <c:v>16.6785015763669</c:v>
                </c:pt>
                <c:pt idx="2">
                  <c:v>5.9416173486763</c:v>
                </c:pt>
                <c:pt idx="3">
                  <c:v>10.9857865492718</c:v>
                </c:pt>
                <c:pt idx="4">
                  <c:v>10.1501683351229</c:v>
                </c:pt>
                <c:pt idx="5">
                  <c:v>17.6059542395455</c:v>
                </c:pt>
                <c:pt idx="6">
                  <c:v>23.7617233848243</c:v>
                </c:pt>
              </c:numCache>
            </c:numRef>
          </c:val>
        </c:ser>
        <c:ser>
          <c:idx val="2"/>
          <c:order val="2"/>
          <c:tx>
            <c:strRef>
              <c:f>Sheet1!$H$6</c:f>
              <c:strCache>
                <c:ptCount val="1"/>
                <c:pt idx="0">
                  <c:v>60 mil</c:v>
                </c:pt>
              </c:strCache>
            </c:strRef>
          </c:tx>
          <c:spPr>
            <a:solidFill>
              <a:srgbClr val="C0000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Sheet1!$B$7:$B$13</c:f>
              <c:strCache>
                <c:ptCount val="7"/>
                <c:pt idx="0">
                  <c:v>Hybrid</c:v>
                </c:pt>
                <c:pt idx="1">
                  <c:v>GPU (1 x A100)</c:v>
                </c:pt>
                <c:pt idx="2">
                  <c:v>GPU (1 x A6000)</c:v>
                </c:pt>
                <c:pt idx="3">
                  <c:v>GPU (2 x A6000)</c:v>
                </c:pt>
                <c:pt idx="4">
                  <c:v>TW2 (1 x V100)</c:v>
                </c:pt>
                <c:pt idx="5">
                  <c:v>TW2 (2 x V100)</c:v>
                </c:pt>
                <c:pt idx="6">
                  <c:v>TW2 (3 x V100)</c:v>
                </c:pt>
              </c:strCache>
            </c:strRef>
          </c:cat>
          <c:val>
            <c:numRef>
              <c:f>Sheet1!$H$7:$H$13</c:f>
              <c:numCache>
                <c:formatCode>0.00_ </c:formatCode>
                <c:ptCount val="7"/>
                <c:pt idx="0">
                  <c:v>3.35907713263762</c:v>
                </c:pt>
                <c:pt idx="1">
                  <c:v>22.7368156374161</c:v>
                </c:pt>
                <c:pt idx="2">
                  <c:v>7.37682896345658</c:v>
                </c:pt>
                <c:pt idx="3">
                  <c:v>14.2342586781435</c:v>
                </c:pt>
                <c:pt idx="4">
                  <c:v>10.9114795409103</c:v>
                </c:pt>
                <c:pt idx="5">
                  <c:v>20.3857849783153</c:v>
                </c:pt>
                <c:pt idx="6">
                  <c:v>27.9514201098271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0"/>
        <c:axId val="202886141"/>
        <c:axId val="62554705"/>
      </c:barChart>
      <c:catAx>
        <c:axId val="2028861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8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2554705"/>
        <c:crosses val="autoZero"/>
        <c:auto val="1"/>
        <c:lblAlgn val="ctr"/>
        <c:lblOffset val="100"/>
        <c:noMultiLvlLbl val="0"/>
      </c:catAx>
      <c:valAx>
        <c:axId val="62554705"/>
        <c:scaling>
          <c:orientation val="minMax"/>
        </c:scaling>
        <c:delete val="1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800">
                    <a:solidFill>
                      <a:schemeClr val="tx1"/>
                    </a:solidFill>
                  </a:rPr>
                  <a:t>x Speedup</a:t>
                </a:r>
                <a:endParaRPr sz="18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8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28861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2851607955609"/>
          <c:y val="0.152078850153761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noFill/>
      <a:round/>
    </a:ln>
    <a:effectLst/>
  </c:spPr>
  <c:txPr>
    <a:bodyPr/>
    <a:lstStyle/>
    <a:p>
      <a:pPr>
        <a:defRPr lang="en-US" sz="1800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216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sz="2160">
                <a:solidFill>
                  <a:schemeClr val="tx1"/>
                </a:solidFill>
              </a:rPr>
              <a:t>x speedup for different mesh size</a:t>
            </a:r>
            <a:endParaRPr sz="216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287187623958747"/>
          <c:y val="0.161003515059618"/>
          <c:w val="0.965172550575169"/>
          <c:h val="0.6935557240333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"10 mil"</c:f>
              <c:strCache>
                <c:ptCount val="1"/>
                <c:pt idx="0">
                  <c:v>10 mil</c:v>
                </c:pt>
              </c:strCache>
            </c:strRef>
          </c:tx>
          <c:spPr>
            <a:solidFill>
              <a:schemeClr val="accent6">
                <a:lumMod val="75000"/>
                <a:alpha val="85000"/>
              </a:schemeClr>
            </a:solidFill>
            <a:ln w="25400" cap="flat" cmpd="sng" algn="ctr">
              <a:solidFill>
                <a:schemeClr val="lt1">
                  <a:alpha val="56000"/>
                </a:schemeClr>
              </a:solidFill>
              <a:round/>
            </a:ln>
            <a:effectLst/>
            <a:sp3d contourW="25400"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'Sheet1 (2)'!$B$8:$B$17</c:f>
              <c:strCache>
                <c:ptCount val="10"/>
                <c:pt idx="0">
                  <c:v>GPU (1 x A6000)</c:v>
                </c:pt>
                <c:pt idx="1">
                  <c:v>GPU (2 x A6000)</c:v>
                </c:pt>
                <c:pt idx="2">
                  <c:v>TW2 (1 x V100)</c:v>
                </c:pt>
                <c:pt idx="3">
                  <c:v>TW2 (2 x V100)</c:v>
                </c:pt>
                <c:pt idx="4">
                  <c:v>TW2 (3 x V100)</c:v>
                </c:pt>
                <c:pt idx="5">
                  <c:v>TW2 (4 x V100)</c:v>
                </c:pt>
                <c:pt idx="6">
                  <c:v>TW3 (5nodes~1GPU)</c:v>
                </c:pt>
                <c:pt idx="7">
                  <c:v>TW3 (10nodes~2GPU)</c:v>
                </c:pt>
                <c:pt idx="8">
                  <c:v>TW3 (15nodes~3GPU)</c:v>
                </c:pt>
                <c:pt idx="9">
                  <c:v>TW3 (20nodes~4GPU)</c:v>
                </c:pt>
              </c:strCache>
            </c:strRef>
          </c:cat>
          <c:val>
            <c:numRef>
              <c:f>'Sheet1 (2)'!$F$8:$F$17</c:f>
              <c:numCache>
                <c:formatCode>0.00_ </c:formatCode>
                <c:ptCount val="10"/>
                <c:pt idx="0">
                  <c:v>2.27167681121478</c:v>
                </c:pt>
                <c:pt idx="1">
                  <c:v>4.15846825731292</c:v>
                </c:pt>
                <c:pt idx="2">
                  <c:v>4.55473717971982</c:v>
                </c:pt>
                <c:pt idx="3">
                  <c:v>7.35881506005409</c:v>
                </c:pt>
                <c:pt idx="4">
                  <c:v>9.36476267199721</c:v>
                </c:pt>
                <c:pt idx="5">
                  <c:v>11.3281592077977</c:v>
                </c:pt>
                <c:pt idx="6">
                  <c:v>3.4877411754963</c:v>
                </c:pt>
                <c:pt idx="7">
                  <c:v>8.65279844988024</c:v>
                </c:pt>
                <c:pt idx="8">
                  <c:v>9.62607250970836</c:v>
                </c:pt>
                <c:pt idx="9">
                  <c:v>9.37273586568642</c:v>
                </c:pt>
              </c:numCache>
            </c:numRef>
          </c:val>
        </c:ser>
        <c:ser>
          <c:idx val="1"/>
          <c:order val="1"/>
          <c:tx>
            <c:strRef>
              <c:f>'Sheet1 (2)'!$G$5</c:f>
              <c:strCache>
                <c:ptCount val="1"/>
                <c:pt idx="0">
                  <c:v>30 mil</c:v>
                </c:pt>
              </c:strCache>
            </c:strRef>
          </c:tx>
          <c:spPr>
            <a:solidFill>
              <a:schemeClr val="accent2">
                <a:lumMod val="75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'Sheet1 (2)'!$B$8:$B$17</c:f>
              <c:strCache>
                <c:ptCount val="10"/>
                <c:pt idx="0">
                  <c:v>GPU (1 x A6000)</c:v>
                </c:pt>
                <c:pt idx="1">
                  <c:v>GPU (2 x A6000)</c:v>
                </c:pt>
                <c:pt idx="2">
                  <c:v>TW2 (1 x V100)</c:v>
                </c:pt>
                <c:pt idx="3">
                  <c:v>TW2 (2 x V100)</c:v>
                </c:pt>
                <c:pt idx="4">
                  <c:v>TW2 (3 x V100)</c:v>
                </c:pt>
                <c:pt idx="5">
                  <c:v>TW2 (4 x V100)</c:v>
                </c:pt>
                <c:pt idx="6">
                  <c:v>TW3 (5nodes~1GPU)</c:v>
                </c:pt>
                <c:pt idx="7">
                  <c:v>TW3 (10nodes~2GPU)</c:v>
                </c:pt>
                <c:pt idx="8">
                  <c:v>TW3 (15nodes~3GPU)</c:v>
                </c:pt>
                <c:pt idx="9">
                  <c:v>TW3 (20nodes~4GPU)</c:v>
                </c:pt>
              </c:strCache>
            </c:strRef>
          </c:cat>
          <c:val>
            <c:numRef>
              <c:f>'Sheet1 (2)'!$G$8:$G$17</c:f>
              <c:numCache>
                <c:formatCode>0.00_ </c:formatCode>
                <c:ptCount val="10"/>
                <c:pt idx="0">
                  <c:v>2.80018523981183</c:v>
                </c:pt>
                <c:pt idx="1">
                  <c:v>5.17741812334105</c:v>
                </c:pt>
                <c:pt idx="2">
                  <c:v>4.78360518452921</c:v>
                </c:pt>
                <c:pt idx="3">
                  <c:v>8.29739283115586</c:v>
                </c:pt>
                <c:pt idx="4">
                  <c:v>11.1985042438824</c:v>
                </c:pt>
                <c:pt idx="5">
                  <c:v>13.9458931532533</c:v>
                </c:pt>
                <c:pt idx="6">
                  <c:v>3.25753954964601</c:v>
                </c:pt>
                <c:pt idx="7">
                  <c:v>6.53512173762009</c:v>
                </c:pt>
                <c:pt idx="8">
                  <c:v>6.61741966876136</c:v>
                </c:pt>
                <c:pt idx="9">
                  <c:v>7.04872038890741</c:v>
                </c:pt>
              </c:numCache>
            </c:numRef>
          </c:val>
        </c:ser>
        <c:ser>
          <c:idx val="2"/>
          <c:order val="2"/>
          <c:tx>
            <c:strRef>
              <c:f>'Sheet1 (2)'!$H$5</c:f>
              <c:strCache>
                <c:ptCount val="1"/>
                <c:pt idx="0">
                  <c:v>60 mil</c:v>
                </c:pt>
              </c:strCache>
            </c:strRef>
          </c:tx>
          <c:spPr>
            <a:solidFill>
              <a:srgbClr val="C0000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'Sheet1 (2)'!$B$8:$B$17</c:f>
              <c:strCache>
                <c:ptCount val="10"/>
                <c:pt idx="0">
                  <c:v>GPU (1 x A6000)</c:v>
                </c:pt>
                <c:pt idx="1">
                  <c:v>GPU (2 x A6000)</c:v>
                </c:pt>
                <c:pt idx="2">
                  <c:v>TW2 (1 x V100)</c:v>
                </c:pt>
                <c:pt idx="3">
                  <c:v>TW2 (2 x V100)</c:v>
                </c:pt>
                <c:pt idx="4">
                  <c:v>TW2 (3 x V100)</c:v>
                </c:pt>
                <c:pt idx="5">
                  <c:v>TW2 (4 x V100)</c:v>
                </c:pt>
                <c:pt idx="6">
                  <c:v>TW3 (5nodes~1GPU)</c:v>
                </c:pt>
                <c:pt idx="7">
                  <c:v>TW3 (10nodes~2GPU)</c:v>
                </c:pt>
                <c:pt idx="8">
                  <c:v>TW3 (15nodes~3GPU)</c:v>
                </c:pt>
                <c:pt idx="9">
                  <c:v>TW3 (20nodes~4GPU)</c:v>
                </c:pt>
              </c:strCache>
            </c:strRef>
          </c:cat>
          <c:val>
            <c:numRef>
              <c:f>'Sheet1 (2)'!$H$8:$H$17</c:f>
              <c:numCache>
                <c:formatCode>0.00_ </c:formatCode>
                <c:ptCount val="10"/>
                <c:pt idx="0">
                  <c:v>2.89586828834934</c:v>
                </c:pt>
                <c:pt idx="1">
                  <c:v>5.6538419385395</c:v>
                </c:pt>
                <c:pt idx="2">
                  <c:v>4.36317232612507</c:v>
                </c:pt>
                <c:pt idx="3">
                  <c:v>8.39846669039476</c:v>
                </c:pt>
                <c:pt idx="4">
                  <c:v>11.7505887726064</c:v>
                </c:pt>
                <c:pt idx="5">
                  <c:v>14.9881566127346</c:v>
                </c:pt>
                <c:pt idx="6">
                  <c:v>3.21556786998266</c:v>
                </c:pt>
                <c:pt idx="7">
                  <c:v>6.27858715053459</c:v>
                </c:pt>
                <c:pt idx="8">
                  <c:v>7.86466099211038</c:v>
                </c:pt>
                <c:pt idx="9">
                  <c:v>7.72216071606553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0"/>
        <c:axId val="202886141"/>
        <c:axId val="62554705"/>
      </c:barChart>
      <c:catAx>
        <c:axId val="2028861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8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2554705"/>
        <c:crosses val="autoZero"/>
        <c:auto val="1"/>
        <c:lblAlgn val="ctr"/>
        <c:lblOffset val="100"/>
        <c:noMultiLvlLbl val="0"/>
      </c:catAx>
      <c:valAx>
        <c:axId val="62554705"/>
        <c:scaling>
          <c:orientation val="minMax"/>
        </c:scaling>
        <c:delete val="1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800">
                    <a:solidFill>
                      <a:schemeClr val="tx1"/>
                    </a:solidFill>
                  </a:rPr>
                  <a:t>x Speedup</a:t>
                </a:r>
                <a:endParaRPr sz="18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8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28861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54213218728793"/>
          <c:y val="0.15622353741826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noFill/>
      <a:round/>
    </a:ln>
    <a:effectLst/>
  </c:spPr>
  <c:txPr>
    <a:bodyPr/>
    <a:lstStyle/>
    <a:p>
      <a:pPr>
        <a:defRPr lang="en-US" sz="1800"/>
      </a:pPr>
    </a:p>
  </c:txPr>
  <c:externalData r:id="rId1">
    <c:autoUpdate val="0"/>
  </c:externalData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216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sz="2160">
                <a:solidFill>
                  <a:schemeClr val="tx1"/>
                </a:solidFill>
              </a:rPr>
              <a:t>x speedup for 10M mesh at equivalent cost</a:t>
            </a:r>
            <a:endParaRPr sz="216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30818965517241"/>
          <c:y val="0.010277492291880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66748768472906"/>
          <c:y val="0.30087358684481"/>
          <c:w val="0.941440886699507"/>
          <c:h val="0.6239122987324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"Taiwania2 (GPU)"</c:f>
              <c:strCache>
                <c:ptCount val="1"/>
                <c:pt idx="0">
                  <c:v>Taiwania2 (GPU)</c:v>
                </c:pt>
              </c:strCache>
            </c:strRef>
          </c:tx>
          <c:spPr>
            <a:solidFill>
              <a:schemeClr val="accent2">
                <a:lumMod val="75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{"1 GPU ~ 5 nodes'","'2 GPU ~ 10 nodes'","'3 GPU ~ 15 nodes'","'4 GPU ~ 20 nodes'"}</c:f>
              <c:strCache>
                <c:ptCount val="4"/>
                <c:pt idx="0">
                  <c:v>1 GPU ~ 5 nodes'</c:v>
                </c:pt>
                <c:pt idx="1">
                  <c:v>'2 GPU ~ 10 nodes'</c:v>
                </c:pt>
                <c:pt idx="2">
                  <c:v>'3 GPU ~ 15 nodes'</c:v>
                </c:pt>
                <c:pt idx="3">
                  <c:v>'4 GPU ~ 20 nodes'</c:v>
                </c:pt>
              </c:strCache>
            </c:strRef>
          </c:cat>
          <c:val>
            <c:numRef>
              <c:f>'Sheet1 (2)'!$F$10:$F$13</c:f>
              <c:numCache>
                <c:formatCode>0.00_ </c:formatCode>
                <c:ptCount val="4"/>
                <c:pt idx="0">
                  <c:v>4.55473717971982</c:v>
                </c:pt>
                <c:pt idx="1">
                  <c:v>7.35881506005409</c:v>
                </c:pt>
                <c:pt idx="2">
                  <c:v>9.36476267199721</c:v>
                </c:pt>
                <c:pt idx="3">
                  <c:v>11.3281592077977</c:v>
                </c:pt>
              </c:numCache>
            </c:numRef>
          </c:val>
        </c:ser>
        <c:ser>
          <c:idx val="1"/>
          <c:order val="1"/>
          <c:tx>
            <c:strRef>
              <c:f>"Taiwania3 (CPU)"</c:f>
              <c:strCache>
                <c:ptCount val="1"/>
                <c:pt idx="0">
                  <c:v>Taiwania3 (CPU)</c:v>
                </c:pt>
              </c:strCache>
            </c:strRef>
          </c:tx>
          <c:spPr>
            <a:solidFill>
              <a:schemeClr val="accent5">
                <a:lumMod val="75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{"1 GPU ~ 5 nodes'","'2 GPU ~ 10 nodes'","'3 GPU ~ 15 nodes'","'4 GPU ~ 20 nodes'"}</c:f>
              <c:strCache>
                <c:ptCount val="4"/>
                <c:pt idx="0">
                  <c:v>1 GPU ~ 5 nodes'</c:v>
                </c:pt>
                <c:pt idx="1">
                  <c:v>'2 GPU ~ 10 nodes'</c:v>
                </c:pt>
                <c:pt idx="2">
                  <c:v>'3 GPU ~ 15 nodes'</c:v>
                </c:pt>
                <c:pt idx="3">
                  <c:v>'4 GPU ~ 20 nodes'</c:v>
                </c:pt>
              </c:strCache>
            </c:strRef>
          </c:cat>
          <c:val>
            <c:numRef>
              <c:f>'Sheet1 (2)'!$F$14:$F$17</c:f>
              <c:numCache>
                <c:formatCode>0.00_ </c:formatCode>
                <c:ptCount val="4"/>
                <c:pt idx="0">
                  <c:v>3.4877411754963</c:v>
                </c:pt>
                <c:pt idx="1">
                  <c:v>8.65279844988024</c:v>
                </c:pt>
                <c:pt idx="2">
                  <c:v>9.62607250970836</c:v>
                </c:pt>
                <c:pt idx="3">
                  <c:v>9.37273586568642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0"/>
        <c:axId val="241368462"/>
        <c:axId val="988334395"/>
      </c:barChart>
      <c:lineChart>
        <c:grouping val="standard"/>
        <c:varyColors val="0"/>
        <c:ser>
          <c:idx val="2"/>
          <c:order val="2"/>
          <c:tx>
            <c:strRef>
              <c:f>"tw2_line"</c:f>
              <c:strCache>
                <c:ptCount val="1"/>
                <c:pt idx="0">
                  <c:v>tw2_line</c:v>
                </c:pt>
              </c:strCache>
            </c:strRef>
          </c:tx>
          <c:spPr>
            <a:ln w="50800" cap="rnd">
              <a:solidFill>
                <a:schemeClr val="accent2">
                  <a:lumMod val="75000"/>
                  <a:alpha val="85000"/>
                </a:schemeClr>
              </a:solidFill>
              <a:prstDash val="sysDash"/>
              <a:round/>
            </a:ln>
            <a:effectLst/>
            <a:sp3d contourW="50800"/>
          </c:spPr>
          <c:marker>
            <c:symbol val="none"/>
          </c:marker>
          <c:dLbls>
            <c:delete val="1"/>
          </c:dLbls>
          <c:cat>
            <c:strRef>
              <c:f>{"1 GPU ~ 5 nodes'","'2 GPU ~ 10 nodes'","'3 GPU ~ 15 nodes'","'4 GPU ~ 20 nodes'"}</c:f>
              <c:strCache>
                <c:ptCount val="4"/>
                <c:pt idx="0">
                  <c:v>1 GPU ~ 5 nodes'</c:v>
                </c:pt>
                <c:pt idx="1">
                  <c:v>'2 GPU ~ 10 nodes'</c:v>
                </c:pt>
                <c:pt idx="2">
                  <c:v>'3 GPU ~ 15 nodes'</c:v>
                </c:pt>
                <c:pt idx="3">
                  <c:v>'4 GPU ~ 20 nodes'</c:v>
                </c:pt>
              </c:strCache>
            </c:strRef>
          </c:cat>
          <c:val>
            <c:numRef>
              <c:f>'Sheet1 (2)'!$F$10:$F$13</c:f>
              <c:numCache>
                <c:formatCode>0.00_ </c:formatCode>
                <c:ptCount val="4"/>
                <c:pt idx="0">
                  <c:v>4.55473717971982</c:v>
                </c:pt>
                <c:pt idx="1">
                  <c:v>7.35881506005409</c:v>
                </c:pt>
                <c:pt idx="2">
                  <c:v>9.36476267199721</c:v>
                </c:pt>
                <c:pt idx="3">
                  <c:v>11.3281592077977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"tw3_line"</c:f>
              <c:strCache>
                <c:ptCount val="1"/>
                <c:pt idx="0">
                  <c:v>tw3_line</c:v>
                </c:pt>
              </c:strCache>
            </c:strRef>
          </c:tx>
          <c:spPr>
            <a:ln w="50800" cap="rnd">
              <a:solidFill>
                <a:schemeClr val="accent5">
                  <a:lumMod val="75000"/>
                  <a:alpha val="85000"/>
                </a:schemeClr>
              </a:solidFill>
              <a:prstDash val="sysDash"/>
              <a:round/>
            </a:ln>
            <a:effectLst/>
            <a:sp3d contourW="50800"/>
          </c:spPr>
          <c:marker>
            <c:symbol val="none"/>
          </c:marker>
          <c:dLbls>
            <c:delete val="1"/>
          </c:dLbls>
          <c:cat>
            <c:strRef>
              <c:f>{"1 GPU ~ 5 nodes'","'2 GPU ~ 10 nodes'","'3 GPU ~ 15 nodes'","'4 GPU ~ 20 nodes'"}</c:f>
              <c:strCache>
                <c:ptCount val="4"/>
                <c:pt idx="0">
                  <c:v>1 GPU ~ 5 nodes'</c:v>
                </c:pt>
                <c:pt idx="1">
                  <c:v>'2 GPU ~ 10 nodes'</c:v>
                </c:pt>
                <c:pt idx="2">
                  <c:v>'3 GPU ~ 15 nodes'</c:v>
                </c:pt>
                <c:pt idx="3">
                  <c:v>'4 GPU ~ 20 nodes'</c:v>
                </c:pt>
              </c:strCache>
            </c:strRef>
          </c:cat>
          <c:val>
            <c:numRef>
              <c:f>'Sheet1 (2)'!$F$14:$F$17</c:f>
              <c:numCache>
                <c:formatCode>0.00_ </c:formatCode>
                <c:ptCount val="4"/>
                <c:pt idx="0">
                  <c:v>3.4877411754963</c:v>
                </c:pt>
                <c:pt idx="1">
                  <c:v>8.65279844988024</c:v>
                </c:pt>
                <c:pt idx="2">
                  <c:v>9.62607250970836</c:v>
                </c:pt>
                <c:pt idx="3">
                  <c:v>9.37273586568642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41368462"/>
        <c:axId val="988334395"/>
      </c:lineChart>
      <c:catAx>
        <c:axId val="24136846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8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8334395"/>
        <c:crosses val="autoZero"/>
        <c:auto val="1"/>
        <c:lblAlgn val="ctr"/>
        <c:lblOffset val="100"/>
        <c:noMultiLvlLbl val="0"/>
      </c:catAx>
      <c:valAx>
        <c:axId val="988334395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8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136846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0978741705578766"/>
          <c:y val="0.14811775005471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 sz="1800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216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sz="2160">
                <a:solidFill>
                  <a:schemeClr val="tx1"/>
                </a:solidFill>
              </a:rPr>
              <a:t>x speedup for 30M mesh at equivalent cost</a:t>
            </a:r>
            <a:endParaRPr sz="216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60461689587426"/>
          <c:y val="0.17541755888651"/>
          <c:w val="0.943516699410609"/>
          <c:h val="0.7493618843683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"Taiwania2 (GPU)"</c:f>
              <c:strCache>
                <c:ptCount val="1"/>
                <c:pt idx="0">
                  <c:v>Taiwania2 (GPU)</c:v>
                </c:pt>
              </c:strCache>
            </c:strRef>
          </c:tx>
          <c:spPr>
            <a:solidFill>
              <a:schemeClr val="accent2">
                <a:lumMod val="75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{"1 GPU ~ 5 nodes'","'2 GPU ~ 10 nodes'","'3 GPU ~ 15 nodes'","'4 GPU ~ 20 nodes'"}</c:f>
              <c:strCache>
                <c:ptCount val="4"/>
                <c:pt idx="0">
                  <c:v>1 GPU ~ 5 nodes'</c:v>
                </c:pt>
                <c:pt idx="1">
                  <c:v>'2 GPU ~ 10 nodes'</c:v>
                </c:pt>
                <c:pt idx="2">
                  <c:v>'3 GPU ~ 15 nodes'</c:v>
                </c:pt>
                <c:pt idx="3">
                  <c:v>'4 GPU ~ 20 nodes'</c:v>
                </c:pt>
              </c:strCache>
            </c:strRef>
          </c:cat>
          <c:val>
            <c:numRef>
              <c:f>'Sheet1 (2)'!$G$10:$G$13</c:f>
              <c:numCache>
                <c:formatCode>0.00_ </c:formatCode>
                <c:ptCount val="4"/>
                <c:pt idx="0">
                  <c:v>4.78360518452921</c:v>
                </c:pt>
                <c:pt idx="1">
                  <c:v>8.29739283115586</c:v>
                </c:pt>
                <c:pt idx="2">
                  <c:v>11.1985042438824</c:v>
                </c:pt>
                <c:pt idx="3">
                  <c:v>13.9458931532533</c:v>
                </c:pt>
              </c:numCache>
            </c:numRef>
          </c:val>
        </c:ser>
        <c:ser>
          <c:idx val="1"/>
          <c:order val="1"/>
          <c:tx>
            <c:strRef>
              <c:f>"Taiwania3 (CPU)"</c:f>
              <c:strCache>
                <c:ptCount val="1"/>
                <c:pt idx="0">
                  <c:v>Taiwania3 (CPU)</c:v>
                </c:pt>
              </c:strCache>
            </c:strRef>
          </c:tx>
          <c:spPr>
            <a:solidFill>
              <a:schemeClr val="accent5">
                <a:lumMod val="75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{"1 GPU ~ 5 nodes'","'2 GPU ~ 10 nodes'","'3 GPU ~ 15 nodes'","'4 GPU ~ 20 nodes'"}</c:f>
              <c:strCache>
                <c:ptCount val="4"/>
                <c:pt idx="0">
                  <c:v>1 GPU ~ 5 nodes'</c:v>
                </c:pt>
                <c:pt idx="1">
                  <c:v>'2 GPU ~ 10 nodes'</c:v>
                </c:pt>
                <c:pt idx="2">
                  <c:v>'3 GPU ~ 15 nodes'</c:v>
                </c:pt>
                <c:pt idx="3">
                  <c:v>'4 GPU ~ 20 nodes'</c:v>
                </c:pt>
              </c:strCache>
            </c:strRef>
          </c:cat>
          <c:val>
            <c:numRef>
              <c:f>'Sheet1 (2)'!$G$14:$G$17</c:f>
              <c:numCache>
                <c:formatCode>0.00_ </c:formatCode>
                <c:ptCount val="4"/>
                <c:pt idx="0">
                  <c:v>3.25753954964601</c:v>
                </c:pt>
                <c:pt idx="1">
                  <c:v>6.53512173762009</c:v>
                </c:pt>
                <c:pt idx="2">
                  <c:v>6.61741966876136</c:v>
                </c:pt>
                <c:pt idx="3">
                  <c:v>7.04872038890741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0"/>
        <c:axId val="241368462"/>
        <c:axId val="988334395"/>
      </c:barChart>
      <c:lineChart>
        <c:grouping val="standard"/>
        <c:varyColors val="0"/>
        <c:ser>
          <c:idx val="2"/>
          <c:order val="2"/>
          <c:tx>
            <c:strRef>
              <c:f>"tw2_line"</c:f>
              <c:strCache>
                <c:ptCount val="1"/>
                <c:pt idx="0">
                  <c:v>tw2_line</c:v>
                </c:pt>
              </c:strCache>
            </c:strRef>
          </c:tx>
          <c:spPr>
            <a:ln w="50800" cap="rnd">
              <a:solidFill>
                <a:schemeClr val="accent2">
                  <a:lumMod val="75000"/>
                  <a:alpha val="85000"/>
                </a:schemeClr>
              </a:solidFill>
              <a:prstDash val="sysDash"/>
              <a:round/>
            </a:ln>
            <a:effectLst/>
            <a:sp3d contourW="50800"/>
          </c:spPr>
          <c:marker>
            <c:symbol val="none"/>
          </c:marker>
          <c:dLbls>
            <c:delete val="1"/>
          </c:dLbls>
          <c:cat>
            <c:strRef>
              <c:f>{"1 GPU ~ 5 nodes'","'2 GPU ~ 10 nodes'","'3 GPU ~ 15 nodes'","'4 GPU ~ 20 nodes'"}</c:f>
              <c:strCache>
                <c:ptCount val="4"/>
                <c:pt idx="0">
                  <c:v>1 GPU ~ 5 nodes'</c:v>
                </c:pt>
                <c:pt idx="1">
                  <c:v>'2 GPU ~ 10 nodes'</c:v>
                </c:pt>
                <c:pt idx="2">
                  <c:v>'3 GPU ~ 15 nodes'</c:v>
                </c:pt>
                <c:pt idx="3">
                  <c:v>'4 GPU ~ 20 nodes'</c:v>
                </c:pt>
              </c:strCache>
            </c:strRef>
          </c:cat>
          <c:val>
            <c:numRef>
              <c:f>'Sheet1 (2)'!$G$10:$G$13</c:f>
              <c:numCache>
                <c:formatCode>0.00_ </c:formatCode>
                <c:ptCount val="4"/>
                <c:pt idx="0">
                  <c:v>4.78360518452921</c:v>
                </c:pt>
                <c:pt idx="1">
                  <c:v>8.29739283115586</c:v>
                </c:pt>
                <c:pt idx="2">
                  <c:v>11.1985042438824</c:v>
                </c:pt>
                <c:pt idx="3">
                  <c:v>13.9458931532533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"tw3_line"</c:f>
              <c:strCache>
                <c:ptCount val="1"/>
                <c:pt idx="0">
                  <c:v>tw3_line</c:v>
                </c:pt>
              </c:strCache>
            </c:strRef>
          </c:tx>
          <c:spPr>
            <a:ln w="50800" cap="rnd">
              <a:solidFill>
                <a:schemeClr val="accent5">
                  <a:lumMod val="75000"/>
                  <a:alpha val="85000"/>
                </a:schemeClr>
              </a:solidFill>
              <a:prstDash val="sysDash"/>
              <a:round/>
            </a:ln>
            <a:effectLst/>
            <a:sp3d contourW="50800"/>
          </c:spPr>
          <c:marker>
            <c:symbol val="none"/>
          </c:marker>
          <c:dLbls>
            <c:delete val="1"/>
          </c:dLbls>
          <c:cat>
            <c:strRef>
              <c:f>{"1 GPU ~ 5 nodes'","'2 GPU ~ 10 nodes'","'3 GPU ~ 15 nodes'","'4 GPU ~ 20 nodes'"}</c:f>
              <c:strCache>
                <c:ptCount val="4"/>
                <c:pt idx="0">
                  <c:v>1 GPU ~ 5 nodes'</c:v>
                </c:pt>
                <c:pt idx="1">
                  <c:v>'2 GPU ~ 10 nodes'</c:v>
                </c:pt>
                <c:pt idx="2">
                  <c:v>'3 GPU ~ 15 nodes'</c:v>
                </c:pt>
                <c:pt idx="3">
                  <c:v>'4 GPU ~ 20 nodes'</c:v>
                </c:pt>
              </c:strCache>
            </c:strRef>
          </c:cat>
          <c:val>
            <c:numRef>
              <c:f>'Sheet1 (2)'!$G$14:$G$17</c:f>
              <c:numCache>
                <c:formatCode>0.00_ </c:formatCode>
                <c:ptCount val="4"/>
                <c:pt idx="0">
                  <c:v>3.25753954964601</c:v>
                </c:pt>
                <c:pt idx="1">
                  <c:v>6.53512173762009</c:v>
                </c:pt>
                <c:pt idx="2">
                  <c:v>6.61741966876136</c:v>
                </c:pt>
                <c:pt idx="3">
                  <c:v>7.04872038890741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41368462"/>
        <c:axId val="988334395"/>
      </c:lineChart>
      <c:catAx>
        <c:axId val="24136846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8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8334395"/>
        <c:crosses val="autoZero"/>
        <c:auto val="1"/>
        <c:lblAlgn val="ctr"/>
        <c:lblOffset val="100"/>
        <c:noMultiLvlLbl val="0"/>
      </c:catAx>
      <c:valAx>
        <c:axId val="988334395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8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136846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0978741705578766"/>
          <c:y val="0.14811775005471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 sz="1800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216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sz="2160">
                <a:solidFill>
                  <a:schemeClr val="tx1"/>
                </a:solidFill>
              </a:rPr>
              <a:t>x speedup for 60M mesh at equivalent cost</a:t>
            </a:r>
            <a:endParaRPr sz="216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69581280788177"/>
          <c:y val="0.0071948608137045"/>
          <c:w val="0.939470443349754"/>
          <c:h val="0.9174989293361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"Taiwania2 (GPU)"</c:f>
              <c:strCache>
                <c:ptCount val="1"/>
                <c:pt idx="0">
                  <c:v>Taiwania2 (GPU)</c:v>
                </c:pt>
              </c:strCache>
            </c:strRef>
          </c:tx>
          <c:spPr>
            <a:solidFill>
              <a:schemeClr val="accent2">
                <a:lumMod val="75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{"1 GPU ~ 5 nodes'","'2 GPU ~ 10 nodes'","'3 GPU ~ 15 nodes'","'4 GPU ~ 20 nodes'"}</c:f>
              <c:strCache>
                <c:ptCount val="4"/>
                <c:pt idx="0">
                  <c:v>1 GPU ~ 5 nodes'</c:v>
                </c:pt>
                <c:pt idx="1">
                  <c:v>'2 GPU ~ 10 nodes'</c:v>
                </c:pt>
                <c:pt idx="2">
                  <c:v>'3 GPU ~ 15 nodes'</c:v>
                </c:pt>
                <c:pt idx="3">
                  <c:v>'4 GPU ~ 20 nodes'</c:v>
                </c:pt>
              </c:strCache>
            </c:strRef>
          </c:cat>
          <c:val>
            <c:numRef>
              <c:f>'Sheet1 (2)'!$H$10:$H$13</c:f>
              <c:numCache>
                <c:formatCode>0.00_ </c:formatCode>
                <c:ptCount val="4"/>
                <c:pt idx="0">
                  <c:v>4.36317232612507</c:v>
                </c:pt>
                <c:pt idx="1">
                  <c:v>8.39846669039476</c:v>
                </c:pt>
                <c:pt idx="2">
                  <c:v>11.7505887726064</c:v>
                </c:pt>
                <c:pt idx="3">
                  <c:v>14.9881566127346</c:v>
                </c:pt>
              </c:numCache>
            </c:numRef>
          </c:val>
        </c:ser>
        <c:ser>
          <c:idx val="1"/>
          <c:order val="1"/>
          <c:tx>
            <c:strRef>
              <c:f>"Taiwania3 (CPU)"</c:f>
              <c:strCache>
                <c:ptCount val="1"/>
                <c:pt idx="0">
                  <c:v>Taiwania3 (CPU)</c:v>
                </c:pt>
              </c:strCache>
            </c:strRef>
          </c:tx>
          <c:spPr>
            <a:solidFill>
              <a:schemeClr val="accent5">
                <a:lumMod val="75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{"1 GPU ~ 5 nodes'","'2 GPU ~ 10 nodes'","'3 GPU ~ 15 nodes'","'4 GPU ~ 20 nodes'"}</c:f>
              <c:strCache>
                <c:ptCount val="4"/>
                <c:pt idx="0">
                  <c:v>1 GPU ~ 5 nodes'</c:v>
                </c:pt>
                <c:pt idx="1">
                  <c:v>'2 GPU ~ 10 nodes'</c:v>
                </c:pt>
                <c:pt idx="2">
                  <c:v>'3 GPU ~ 15 nodes'</c:v>
                </c:pt>
                <c:pt idx="3">
                  <c:v>'4 GPU ~ 20 nodes'</c:v>
                </c:pt>
              </c:strCache>
            </c:strRef>
          </c:cat>
          <c:val>
            <c:numRef>
              <c:f>'Sheet1 (2)'!$H$14:$H$17</c:f>
              <c:numCache>
                <c:formatCode>0.00_ </c:formatCode>
                <c:ptCount val="4"/>
                <c:pt idx="0">
                  <c:v>3.21556786998266</c:v>
                </c:pt>
                <c:pt idx="1">
                  <c:v>6.27858715053459</c:v>
                </c:pt>
                <c:pt idx="2">
                  <c:v>7.86466099211038</c:v>
                </c:pt>
                <c:pt idx="3">
                  <c:v>7.72216071606553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0"/>
        <c:axId val="241368462"/>
        <c:axId val="988334395"/>
      </c:barChart>
      <c:lineChart>
        <c:grouping val="standard"/>
        <c:varyColors val="0"/>
        <c:ser>
          <c:idx val="2"/>
          <c:order val="2"/>
          <c:tx>
            <c:strRef>
              <c:f>"tw2_line"</c:f>
              <c:strCache>
                <c:ptCount val="1"/>
                <c:pt idx="0">
                  <c:v>tw2_line</c:v>
                </c:pt>
              </c:strCache>
            </c:strRef>
          </c:tx>
          <c:spPr>
            <a:ln w="50800" cap="rnd">
              <a:solidFill>
                <a:schemeClr val="accent2">
                  <a:lumMod val="75000"/>
                  <a:alpha val="85000"/>
                </a:schemeClr>
              </a:solidFill>
              <a:prstDash val="sysDash"/>
              <a:round/>
            </a:ln>
            <a:effectLst/>
            <a:sp3d contourW="50800"/>
          </c:spPr>
          <c:marker>
            <c:symbol val="none"/>
          </c:marker>
          <c:dLbls>
            <c:delete val="1"/>
          </c:dLbls>
          <c:cat>
            <c:strRef>
              <c:f>{"1 GPU ~ 5 nodes'","'2 GPU ~ 10 nodes'","'3 GPU ~ 15 nodes'","'4 GPU ~ 20 nodes'"}</c:f>
              <c:strCache>
                <c:ptCount val="4"/>
                <c:pt idx="0">
                  <c:v>1 GPU ~ 5 nodes'</c:v>
                </c:pt>
                <c:pt idx="1">
                  <c:v>'2 GPU ~ 10 nodes'</c:v>
                </c:pt>
                <c:pt idx="2">
                  <c:v>'3 GPU ~ 15 nodes'</c:v>
                </c:pt>
                <c:pt idx="3">
                  <c:v>'4 GPU ~ 20 nodes'</c:v>
                </c:pt>
              </c:strCache>
            </c:strRef>
          </c:cat>
          <c:val>
            <c:numRef>
              <c:f>'Sheet1 (2)'!$H$10:$H$13</c:f>
              <c:numCache>
                <c:formatCode>0.00_ </c:formatCode>
                <c:ptCount val="4"/>
                <c:pt idx="0">
                  <c:v>4.36317232612507</c:v>
                </c:pt>
                <c:pt idx="1">
                  <c:v>8.39846669039476</c:v>
                </c:pt>
                <c:pt idx="2">
                  <c:v>11.7505887726064</c:v>
                </c:pt>
                <c:pt idx="3">
                  <c:v>14.9881566127346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"tw3_line"</c:f>
              <c:strCache>
                <c:ptCount val="1"/>
                <c:pt idx="0">
                  <c:v>tw3_line</c:v>
                </c:pt>
              </c:strCache>
            </c:strRef>
          </c:tx>
          <c:spPr>
            <a:ln w="50800" cap="rnd">
              <a:solidFill>
                <a:schemeClr val="accent5">
                  <a:lumMod val="75000"/>
                  <a:alpha val="85000"/>
                </a:schemeClr>
              </a:solidFill>
              <a:prstDash val="sysDash"/>
              <a:round/>
            </a:ln>
            <a:effectLst/>
            <a:sp3d contourW="50800"/>
          </c:spPr>
          <c:marker>
            <c:symbol val="none"/>
          </c:marker>
          <c:dLbls>
            <c:delete val="1"/>
          </c:dLbls>
          <c:cat>
            <c:strRef>
              <c:f>{"1 GPU ~ 5 nodes'","'2 GPU ~ 10 nodes'","'3 GPU ~ 15 nodes'","'4 GPU ~ 20 nodes'"}</c:f>
              <c:strCache>
                <c:ptCount val="4"/>
                <c:pt idx="0">
                  <c:v>1 GPU ~ 5 nodes'</c:v>
                </c:pt>
                <c:pt idx="1">
                  <c:v>'2 GPU ~ 10 nodes'</c:v>
                </c:pt>
                <c:pt idx="2">
                  <c:v>'3 GPU ~ 15 nodes'</c:v>
                </c:pt>
                <c:pt idx="3">
                  <c:v>'4 GPU ~ 20 nodes'</c:v>
                </c:pt>
              </c:strCache>
            </c:strRef>
          </c:cat>
          <c:val>
            <c:numRef>
              <c:f>'Sheet1 (2)'!$H$14:$H$17</c:f>
              <c:numCache>
                <c:formatCode>0.00_ </c:formatCode>
                <c:ptCount val="4"/>
                <c:pt idx="0">
                  <c:v>3.21556786998266</c:v>
                </c:pt>
                <c:pt idx="1">
                  <c:v>6.27858715053459</c:v>
                </c:pt>
                <c:pt idx="2">
                  <c:v>7.86466099211038</c:v>
                </c:pt>
                <c:pt idx="3">
                  <c:v>7.72216071606553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41368462"/>
        <c:axId val="988334395"/>
      </c:lineChart>
      <c:catAx>
        <c:axId val="24136846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8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8334395"/>
        <c:crosses val="autoZero"/>
        <c:auto val="1"/>
        <c:lblAlgn val="ctr"/>
        <c:lblOffset val="100"/>
        <c:noMultiLvlLbl val="0"/>
      </c:catAx>
      <c:valAx>
        <c:axId val="988334395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8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136846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0911623478977781"/>
          <c:y val="0.122421818577201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 sz="1800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4" Type="http://schemas.openxmlformats.org/officeDocument/2006/relationships/chart" Target="../charts/chart7.xml"/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618490</xdr:colOff>
      <xdr:row>2</xdr:row>
      <xdr:rowOff>147955</xdr:rowOff>
    </xdr:from>
    <xdr:to>
      <xdr:col>15</xdr:col>
      <xdr:colOff>433070</xdr:colOff>
      <xdr:row>33</xdr:row>
      <xdr:rowOff>85725</xdr:rowOff>
    </xdr:to>
    <xdr:graphicFrame>
      <xdr:nvGraphicFramePr>
        <xdr:cNvPr id="2" name="Chart 1"/>
        <xdr:cNvGraphicFramePr/>
      </xdr:nvGraphicFramePr>
      <xdr:xfrm>
        <a:off x="6468745" y="509905"/>
        <a:ext cx="6672580" cy="57289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52070</xdr:colOff>
      <xdr:row>3</xdr:row>
      <xdr:rowOff>109855</xdr:rowOff>
    </xdr:from>
    <xdr:to>
      <xdr:col>14</xdr:col>
      <xdr:colOff>145415</xdr:colOff>
      <xdr:row>29</xdr:row>
      <xdr:rowOff>166370</xdr:rowOff>
    </xdr:to>
    <xdr:graphicFrame>
      <xdr:nvGraphicFramePr>
        <xdr:cNvPr id="3" name="Chart 2"/>
        <xdr:cNvGraphicFramePr/>
      </xdr:nvGraphicFramePr>
      <xdr:xfrm>
        <a:off x="3700145" y="652780"/>
        <a:ext cx="6951345" cy="4761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681355</xdr:colOff>
      <xdr:row>17</xdr:row>
      <xdr:rowOff>73025</xdr:rowOff>
    </xdr:from>
    <xdr:to>
      <xdr:col>25</xdr:col>
      <xdr:colOff>260350</xdr:colOff>
      <xdr:row>57</xdr:row>
      <xdr:rowOff>177800</xdr:rowOff>
    </xdr:to>
    <xdr:grpSp>
      <xdr:nvGrpSpPr>
        <xdr:cNvPr id="3" name="Group 2"/>
        <xdr:cNvGrpSpPr/>
      </xdr:nvGrpSpPr>
      <xdr:grpSpPr>
        <a:xfrm>
          <a:off x="681355" y="3149600"/>
          <a:ext cx="19363690" cy="7343775"/>
          <a:chOff x="1058" y="4836"/>
          <a:chExt cx="29766" cy="11308"/>
        </a:xfrm>
      </xdr:grpSpPr>
      <xdr:graphicFrame>
        <xdr:nvGraphicFramePr>
          <xdr:cNvPr id="4" name="Chart 3"/>
          <xdr:cNvGraphicFramePr/>
        </xdr:nvGraphicFramePr>
        <xdr:xfrm>
          <a:off x="1058" y="4836"/>
          <a:ext cx="29766" cy="1130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>
        <xdr:nvSpPr>
          <xdr:cNvPr id="2" name="Text Box 1"/>
          <xdr:cNvSpPr txBox="1"/>
        </xdr:nvSpPr>
        <xdr:spPr>
          <a:xfrm>
            <a:off x="13909" y="6214"/>
            <a:ext cx="2614" cy="471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p>
            <a:pPr algn="l"/>
            <a:r>
              <a:rPr lang="en-US" sz="1600"/>
              <a:t>Number of Mesh</a:t>
            </a:r>
            <a:endParaRPr lang="en-US" sz="1600"/>
          </a:p>
        </xdr:txBody>
      </xdr:sp>
    </xdr:grp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0.0333614804464115</cdr:x>
      <cdr:y>0</cdr:y>
    </cdr:from>
    <cdr:to>
      <cdr:x>0.698679686954896</cdr:x>
      <cdr:y>0.980225640312405</cdr:y>
    </cdr:to>
    <cdr:grpSp>
      <cdr:nvGrpSpPr>
        <cdr:cNvPr id="2" name="Group 1"/>
        <cdr:cNvGrpSpPr/>
      </cdr:nvGrpSpPr>
      <cdr:grpSpPr xmlns:a="http://schemas.openxmlformats.org/drawingml/2006/main">
        <a:xfrm>
          <a:off x="651531" y="0"/>
          <a:ext cx="12993282" cy="6892937"/>
          <a:chOff x="0" y="0"/>
          <a:chExt cx="20298" cy="11438"/>
        </a:xfrm>
      </cdr:grpSpPr>
      <cdr:grpSp>
        <cdr:nvGrpSpPr>
          <cdr:cNvPr id="3" name="Group 2"/>
          <cdr:cNvGrpSpPr/>
        </cdr:nvGrpSpPr>
        <cdr:grpSpPr xmlns:a="http://schemas.openxmlformats.org/drawingml/2006/main">
          <a:xfrm>
            <a:off x="913" y="969"/>
            <a:ext cx="19385" cy="10469"/>
            <a:chOff x="682" y="781"/>
            <a:chExt cx="14474" cy="8439"/>
          </a:xfrm>
        </cdr:grpSpPr>
        <cdr:sp>
          <cdr:nvSpPr>
            <cdr:cNvPr id="4" name="Rectangles 3"/>
            <cdr:cNvSpPr/>
          </cdr:nvSpPr>
          <cdr:spPr xmlns:a="http://schemas.openxmlformats.org/drawingml/2006/main">
            <a:xfrm xmlns:a="http://schemas.openxmlformats.org/drawingml/2006/main">
              <a:off x="6228" y="781"/>
              <a:ext cx="8928" cy="543"/>
            </a:xfrm>
            <a:prstGeom xmlns:a="http://schemas.openxmlformats.org/drawingml/2006/main" prst="rect">
              <a:avLst/>
            </a:prstGeom>
          </cdr:spPr>
          <cdr:txBody xmlns:a="http://schemas.openxmlformats.org/drawingml/2006/main">
            <a:bodyPr vertOverflow="clip" horzOverflow="clip" wrap="square" rtlCol="0" anchor="t"/>
            <a:p>
              <a:pPr algn="ctr"/>
              <a:r>
                <a:rPr lang="en-US" sz="1600"/>
                <a:t>*Compared to 256 CPU cores openMP on DGX-A100</a:t>
              </a:r>
              <a:endParaRPr lang="en-US" sz="1600"/>
            </a:p>
          </cdr:txBody>
        </cdr:sp>
        <cdr:sp>
          <cdr:nvSpPr>
            <cdr:cNvPr id="5" name="Rectangles 4"/>
            <cdr:cNvSpPr/>
          </cdr:nvSpPr>
          <cdr:spPr xmlns:a="http://schemas.openxmlformats.org/drawingml/2006/main">
            <a:xfrm xmlns:a="http://schemas.openxmlformats.org/drawingml/2006/main">
              <a:off x="682" y="8717"/>
              <a:ext cx="3729" cy="503"/>
            </a:xfrm>
            <a:prstGeom xmlns:a="http://schemas.openxmlformats.org/drawingml/2006/main" prst="rect">
              <a:avLst/>
            </a:prstGeom>
          </cdr:spPr>
          <cdr:txBody xmlns:a="http://schemas.openxmlformats.org/drawingml/2006/main">
            <a:bodyPr vertOverflow="clip" horzOverflow="clip" wrap="square" rtlCol="0" anchor="t"/>
            <a:p>
              <a:pPr algn="ctr"/>
              <a:r>
                <a:rPr lang="en-US" sz="1400"/>
                <a:t>(GPU accelerated pressure solver)</a:t>
              </a:r>
              <a:endParaRPr lang="en-US" sz="1400"/>
            </a:p>
          </cdr:txBody>
        </cdr:sp>
      </cdr:grpSp>
      <cdr:sp>
        <cdr:nvSpPr>
          <cdr:cNvPr id="6" name="Rectangles 5"/>
          <cdr:cNvSpPr/>
        </cdr:nvSpPr>
        <cdr:spPr xmlns:a="http://schemas.openxmlformats.org/drawingml/2006/main">
          <a:xfrm xmlns:a="http://schemas.openxmlformats.org/drawingml/2006/main">
            <a:off x="0" y="0"/>
            <a:ext cx="0" cy="0"/>
          </a:xfrm>
          <a:prstGeom xmlns:a="http://schemas.openxmlformats.org/drawingml/2006/main" prst="rect">
            <a:avLst/>
          </a:prstGeom>
        </cdr:spPr>
        <cdr:txBody xmlns:a="http://schemas.openxmlformats.org/drawingml/2006/main">
          <a:bodyPr vertOverflow="clip" horzOverflow="clip" wrap="square" rtlCol="0" anchor="t"/>
          <a:p>
            <a:r>
              <a:rPr lang="en-US" sz="1800"/>
              <a:t>Mesh size:</a:t>
            </a:r>
            <a:endParaRPr lang="en-US" sz="1800"/>
          </a:p>
        </cdr:txBody>
      </cdr:sp>
    </cdr:grpSp>
  </cdr:relSizeAnchor>
</c:userShapes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670560</xdr:colOff>
      <xdr:row>21</xdr:row>
      <xdr:rowOff>101600</xdr:rowOff>
    </xdr:from>
    <xdr:to>
      <xdr:col>30</xdr:col>
      <xdr:colOff>73660</xdr:colOff>
      <xdr:row>74</xdr:row>
      <xdr:rowOff>136525</xdr:rowOff>
    </xdr:to>
    <xdr:grpSp>
      <xdr:nvGrpSpPr>
        <xdr:cNvPr id="2" name="Group 1"/>
        <xdr:cNvGrpSpPr/>
      </xdr:nvGrpSpPr>
      <xdr:grpSpPr>
        <a:xfrm>
          <a:off x="670560" y="3902075"/>
          <a:ext cx="25102820" cy="9626600"/>
          <a:chOff x="1054" y="4836"/>
          <a:chExt cx="33513" cy="11308"/>
        </a:xfrm>
      </xdr:grpSpPr>
      <xdr:graphicFrame>
        <xdr:nvGraphicFramePr>
          <xdr:cNvPr id="3" name="Chart 2"/>
          <xdr:cNvGraphicFramePr/>
        </xdr:nvGraphicFramePr>
        <xdr:xfrm>
          <a:off x="1054" y="4836"/>
          <a:ext cx="33513" cy="1130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>
        <xdr:nvSpPr>
          <xdr:cNvPr id="4" name="Text Box 3"/>
          <xdr:cNvSpPr txBox="1"/>
        </xdr:nvSpPr>
        <xdr:spPr>
          <a:xfrm>
            <a:off x="15147" y="6278"/>
            <a:ext cx="2614" cy="471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600"/>
              <a:t>Number of Mesh</a:t>
            </a:r>
            <a:endParaRPr lang="en-US" sz="1600"/>
          </a:p>
        </xdr:txBody>
      </xdr:sp>
    </xdr:grpSp>
    <xdr:clientData/>
  </xdr:twoCellAnchor>
  <xdr:twoCellAnchor>
    <xdr:from>
      <xdr:col>1</xdr:col>
      <xdr:colOff>446405</xdr:colOff>
      <xdr:row>76</xdr:row>
      <xdr:rowOff>99695</xdr:rowOff>
    </xdr:from>
    <xdr:to>
      <xdr:col>11</xdr:col>
      <xdr:colOff>367665</xdr:colOff>
      <xdr:row>119</xdr:row>
      <xdr:rowOff>66675</xdr:rowOff>
    </xdr:to>
    <xdr:graphicFrame>
      <xdr:nvGraphicFramePr>
        <xdr:cNvPr id="5" name="Chart 4"/>
        <xdr:cNvGraphicFramePr/>
      </xdr:nvGraphicFramePr>
      <xdr:xfrm>
        <a:off x="1132205" y="13853795"/>
        <a:ext cx="10247630" cy="7748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78105</xdr:colOff>
      <xdr:row>76</xdr:row>
      <xdr:rowOff>97155</xdr:rowOff>
    </xdr:from>
    <xdr:to>
      <xdr:col>25</xdr:col>
      <xdr:colOff>29210</xdr:colOff>
      <xdr:row>119</xdr:row>
      <xdr:rowOff>64135</xdr:rowOff>
    </xdr:to>
    <xdr:graphicFrame>
      <xdr:nvGraphicFramePr>
        <xdr:cNvPr id="9" name="Chart 8"/>
        <xdr:cNvGraphicFramePr/>
      </xdr:nvGraphicFramePr>
      <xdr:xfrm>
        <a:off x="12052300" y="13851255"/>
        <a:ext cx="10247630" cy="7748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476885</xdr:colOff>
      <xdr:row>123</xdr:row>
      <xdr:rowOff>37465</xdr:rowOff>
    </xdr:from>
    <xdr:to>
      <xdr:col>11</xdr:col>
      <xdr:colOff>398145</xdr:colOff>
      <xdr:row>166</xdr:row>
      <xdr:rowOff>5080</xdr:rowOff>
    </xdr:to>
    <xdr:graphicFrame>
      <xdr:nvGraphicFramePr>
        <xdr:cNvPr id="10" name="Chart 9"/>
        <xdr:cNvGraphicFramePr/>
      </xdr:nvGraphicFramePr>
      <xdr:xfrm>
        <a:off x="1162685" y="22297390"/>
        <a:ext cx="10247630" cy="7749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942340</xdr:colOff>
      <xdr:row>79</xdr:row>
      <xdr:rowOff>49530</xdr:rowOff>
    </xdr:from>
    <xdr:to>
      <xdr:col>20</xdr:col>
      <xdr:colOff>398145</xdr:colOff>
      <xdr:row>81</xdr:row>
      <xdr:rowOff>16510</xdr:rowOff>
    </xdr:to>
    <xdr:sp>
      <xdr:nvSpPr>
        <xdr:cNvPr id="11" name="Text Box 10"/>
        <xdr:cNvSpPr txBox="1"/>
      </xdr:nvSpPr>
      <xdr:spPr>
        <a:xfrm>
          <a:off x="14840585" y="14346555"/>
          <a:ext cx="4399280" cy="328930"/>
        </a:xfrm>
        <a:prstGeom prst="rect">
          <a:avLst/>
        </a:prstGeom>
      </xdr:spPr>
      <xdr:txBody>
        <a:bodyPr vertOverflow="clip" horzOverflow="clip" wrap="square" rtlCol="0" anchor="t"/>
        <a:p>
          <a:r>
            <a:rPr lang="en-US" sz="1800"/>
            <a:t>* Compared to 1 CPU node on Taiwania 3</a:t>
          </a:r>
          <a:endParaRPr lang="en-US" sz="1800"/>
        </a:p>
      </xdr:txBody>
    </xdr:sp>
    <xdr:clientData/>
  </xdr:twoCellAnchor>
  <xdr:twoCellAnchor>
    <xdr:from>
      <xdr:col>3</xdr:col>
      <xdr:colOff>858520</xdr:colOff>
      <xdr:row>125</xdr:row>
      <xdr:rowOff>76835</xdr:rowOff>
    </xdr:from>
    <xdr:to>
      <xdr:col>8</xdr:col>
      <xdr:colOff>276225</xdr:colOff>
      <xdr:row>127</xdr:row>
      <xdr:rowOff>43815</xdr:rowOff>
    </xdr:to>
    <xdr:sp>
      <xdr:nvSpPr>
        <xdr:cNvPr id="12" name="Text Box 11"/>
        <xdr:cNvSpPr txBox="1"/>
      </xdr:nvSpPr>
      <xdr:spPr>
        <a:xfrm>
          <a:off x="4003040" y="22698710"/>
          <a:ext cx="4399280" cy="328930"/>
        </a:xfrm>
        <a:prstGeom prst="rect">
          <a:avLst/>
        </a:prstGeom>
      </xdr:spPr>
      <xdr:txBody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800"/>
            <a:t>* Compared to 1 CPU node on Taiwania 3</a:t>
          </a:r>
          <a:endParaRPr lang="en-US" sz="1800"/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0.0333614804464115</cdr:x>
      <cdr:y>0</cdr:y>
    </cdr:from>
    <cdr:to>
      <cdr:x>0.698673373049709</cdr:x>
      <cdr:y>0.14074740259067</cdr:y>
    </cdr:to>
    <cdr:grpSp>
      <cdr:nvGrpSpPr>
        <cdr:cNvPr id="2" name="Group 1"/>
        <cdr:cNvGrpSpPr/>
      </cdr:nvGrpSpPr>
      <cdr:grpSpPr xmlns:a="http://schemas.openxmlformats.org/drawingml/2006/main">
        <a:xfrm>
          <a:off x="793573" y="0"/>
          <a:ext cx="15825841" cy="1150430"/>
          <a:chOff x="0" y="0"/>
          <a:chExt cx="24723" cy="1909"/>
        </a:xfrm>
      </cdr:grpSpPr>
      <cdr:sp>
        <cdr:nvSpPr>
          <cdr:cNvPr id="3" name="Rectangles 2"/>
          <cdr:cNvSpPr/>
        </cdr:nvSpPr>
        <cdr:spPr xmlns:a="http://schemas.openxmlformats.org/drawingml/2006/main">
          <a:xfrm xmlns:a="http://schemas.openxmlformats.org/drawingml/2006/main">
            <a:off x="10159" y="1126"/>
            <a:ext cx="14564" cy="783"/>
          </a:xfrm>
          <a:prstGeom xmlns:a="http://schemas.openxmlformats.org/drawingml/2006/main" prst="rect">
            <a:avLst/>
          </a:prstGeom>
        </cdr:spPr>
        <cdr:txBody xmlns:a="http://schemas.openxmlformats.org/drawingml/2006/main">
          <a:bodyPr vertOverflow="clip" horzOverflow="clip"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/>
              <a:t>*Compared to 1 CPU node on Taiwania 3</a:t>
            </a:r>
            <a:endParaRPr lang="en-US" sz="1600"/>
          </a:p>
        </cdr:txBody>
      </cdr:sp>
      <cdr:sp>
        <cdr:nvSpPr>
          <cdr:cNvPr id="4" name="Rectangles 3"/>
          <cdr:cNvSpPr/>
        </cdr:nvSpPr>
        <cdr:spPr xmlns:a="http://schemas.openxmlformats.org/drawingml/2006/main">
          <a:xfrm xmlns:a="http://schemas.openxmlformats.org/drawingml/2006/main">
            <a:off x="0" y="0"/>
            <a:ext cx="0" cy="0"/>
          </a:xfrm>
          <a:prstGeom xmlns:a="http://schemas.openxmlformats.org/drawingml/2006/main" prst="rect">
            <a:avLst/>
          </a:prstGeom>
        </cdr:spPr>
        <cdr:txBody xmlns:a="http://schemas.openxmlformats.org/drawingml/2006/main">
          <a:bodyPr vertOverflow="clip" horzOverflow="clip"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sz="1800"/>
              <a:t>Mesh size:</a:t>
            </a:r>
            <a:endParaRPr lang="en-US" sz="1800"/>
          </a:p>
        </cdr:txBody>
      </cdr:sp>
    </cdr:grp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0.271243842364532</cdr:x>
      <cdr:y>0.0645769099006509</cdr:y>
    </cdr:from>
    <cdr:to>
      <cdr:x>0.697844827586207</cdr:x>
      <cdr:y>0.108941418293936</cdr:y>
    </cdr:to>
    <cdr:sp>
      <cdr:nvSpPr>
        <cdr:cNvPr id="2" name="Rectangles 1"/>
        <cdr:cNvSpPr/>
      </cdr:nvSpPr>
      <cdr:spPr xmlns:a="http://schemas.openxmlformats.org/drawingml/2006/main">
        <a:xfrm xmlns:a="http://schemas.openxmlformats.org/drawingml/2006/main">
          <a:off x="2797175" y="478790"/>
          <a:ext cx="4399280" cy="32893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sz="1800"/>
            <a:t>* Compared to 1 CPU node on Taiwania 3</a:t>
          </a:r>
          <a:endParaRPr lang="en-US" sz="1800"/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8"/>
  <sheetViews>
    <sheetView zoomScale="115" zoomScaleNormal="115" workbookViewId="0">
      <selection activeCell="C14" sqref="C14"/>
    </sheetView>
  </sheetViews>
  <sheetFormatPr defaultColWidth="9" defaultRowHeight="14.25" outlineLevelRow="7" outlineLevelCol="4"/>
  <cols>
    <col min="2" max="2" width="35.55" customWidth="1"/>
    <col min="3" max="3" width="12.625"/>
    <col min="5" max="5" width="10.6" customWidth="1"/>
  </cols>
  <sheetData>
    <row r="2" spans="3:5">
      <c r="C2" s="2" t="s">
        <v>0</v>
      </c>
      <c r="E2" s="2" t="s">
        <v>1</v>
      </c>
    </row>
    <row r="3" spans="2:5">
      <c r="B3" t="s">
        <v>2</v>
      </c>
      <c r="C3">
        <v>1934.8282552585</v>
      </c>
      <c r="E3" s="7">
        <f>$C$3/C3</f>
        <v>1</v>
      </c>
    </row>
    <row r="4" spans="2:5">
      <c r="B4" t="s">
        <v>3</v>
      </c>
      <c r="C4">
        <v>161.602738469839</v>
      </c>
      <c r="E4" s="7">
        <f>$C$3/C4</f>
        <v>11.9727442342792</v>
      </c>
    </row>
    <row r="5" spans="2:5">
      <c r="B5" t="s">
        <v>4</v>
      </c>
      <c r="C5">
        <v>166.063380252569</v>
      </c>
      <c r="E5" s="7">
        <f>$C$3/C5</f>
        <v>11.6511433906487</v>
      </c>
    </row>
    <row r="6" spans="2:5">
      <c r="B6" t="s">
        <v>5</v>
      </c>
      <c r="C6">
        <v>126.377200197428</v>
      </c>
      <c r="E6" s="7">
        <f>$C$3/C6</f>
        <v>15.3099471442308</v>
      </c>
    </row>
    <row r="7" spans="2:5">
      <c r="B7" t="s">
        <v>6</v>
      </c>
      <c r="C7">
        <v>118.66453776136</v>
      </c>
      <c r="E7" s="7">
        <f>$C$3/C7</f>
        <v>16.3050250037592</v>
      </c>
    </row>
    <row r="8" ht="28.5" spans="2:5">
      <c r="B8" s="15" t="s">
        <v>7</v>
      </c>
      <c r="C8">
        <v>48.1000607907772</v>
      </c>
      <c r="E8" s="7">
        <f>$C$3/C8</f>
        <v>40.2250688138317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14"/>
  <sheetViews>
    <sheetView zoomScale="85" zoomScaleNormal="85" workbookViewId="0">
      <selection activeCell="Q19" sqref="Q19"/>
    </sheetView>
  </sheetViews>
  <sheetFormatPr defaultColWidth="9" defaultRowHeight="14.25" outlineLevelCol="2"/>
  <cols>
    <col min="2" max="2" width="20.875" customWidth="1"/>
  </cols>
  <sheetData>
    <row r="2" spans="2:3">
      <c r="B2" s="12" t="s">
        <v>8</v>
      </c>
      <c r="C2" s="12" t="s">
        <v>9</v>
      </c>
    </row>
    <row r="3" spans="2:3">
      <c r="B3" s="12">
        <v>10.33</v>
      </c>
      <c r="C3" s="12">
        <v>3.848</v>
      </c>
    </row>
    <row r="4" spans="2:3">
      <c r="B4" s="12">
        <v>20.66</v>
      </c>
      <c r="C4" s="12">
        <v>7.11</v>
      </c>
    </row>
    <row r="5" spans="2:3">
      <c r="B5" s="12">
        <v>30.99</v>
      </c>
      <c r="C5" s="12">
        <v>10.422</v>
      </c>
    </row>
    <row r="6" spans="2:3">
      <c r="B6" s="12">
        <v>41.32</v>
      </c>
      <c r="C6" s="12">
        <v>13.682</v>
      </c>
    </row>
    <row r="7" spans="2:3">
      <c r="B7" s="12">
        <v>51.65</v>
      </c>
      <c r="C7" s="12">
        <v>16.95</v>
      </c>
    </row>
    <row r="8" spans="2:3">
      <c r="B8" s="12">
        <v>61.98</v>
      </c>
      <c r="C8" s="12">
        <v>20.208</v>
      </c>
    </row>
    <row r="9" spans="2:3">
      <c r="B9" s="12">
        <v>72.42</v>
      </c>
      <c r="C9" s="12">
        <v>23.12</v>
      </c>
    </row>
    <row r="10" spans="2:3">
      <c r="B10" s="12">
        <v>82.64</v>
      </c>
      <c r="C10" s="12">
        <v>26.35</v>
      </c>
    </row>
    <row r="11" spans="2:3">
      <c r="B11" s="12">
        <v>92.38</v>
      </c>
      <c r="C11" s="12">
        <v>29.37</v>
      </c>
    </row>
    <row r="12" spans="2:3">
      <c r="B12" s="12">
        <v>103.37</v>
      </c>
      <c r="C12" s="12">
        <v>32.77</v>
      </c>
    </row>
    <row r="13" spans="2:3">
      <c r="B13" s="12">
        <v>124.53</v>
      </c>
      <c r="C13" s="12">
        <v>39.36</v>
      </c>
    </row>
    <row r="14" spans="2:3">
      <c r="B14" s="12">
        <v>133.86</v>
      </c>
      <c r="C14" s="12">
        <v>39.16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16"/>
  <sheetViews>
    <sheetView zoomScale="55" zoomScaleNormal="55" workbookViewId="0">
      <selection activeCell="D14" sqref="D14:E14"/>
    </sheetView>
  </sheetViews>
  <sheetFormatPr defaultColWidth="9" defaultRowHeight="14.25" outlineLevelCol="7"/>
  <cols>
    <col min="2" max="2" width="19.6416666666667" customWidth="1"/>
    <col min="3" max="6" width="12.625"/>
    <col min="7" max="8" width="13.75"/>
  </cols>
  <sheetData>
    <row r="2" spans="2:8">
      <c r="B2" t="s">
        <v>10</v>
      </c>
      <c r="C2">
        <v>357.436714809387</v>
      </c>
      <c r="D2">
        <v>2104.65267341956</v>
      </c>
      <c r="E2">
        <v>3146.07669386267</v>
      </c>
      <c r="G2" s="7"/>
      <c r="H2" s="7"/>
    </row>
    <row r="5" spans="3:8">
      <c r="C5" s="2" t="s">
        <v>11</v>
      </c>
      <c r="D5" s="2"/>
      <c r="E5" s="2"/>
      <c r="F5" s="2" t="s">
        <v>12</v>
      </c>
      <c r="G5" s="2"/>
      <c r="H5" s="2"/>
    </row>
    <row r="6" spans="3:8">
      <c r="C6" s="3" t="s">
        <v>13</v>
      </c>
      <c r="D6" s="3" t="s">
        <v>14</v>
      </c>
      <c r="E6" s="3" t="s">
        <v>15</v>
      </c>
      <c r="F6" s="3" t="s">
        <v>13</v>
      </c>
      <c r="G6" s="3" t="s">
        <v>14</v>
      </c>
      <c r="H6" s="3" t="s">
        <v>15</v>
      </c>
    </row>
    <row r="7" spans="2:8">
      <c r="B7" t="s">
        <v>16</v>
      </c>
      <c r="C7">
        <v>180.978753991425</v>
      </c>
      <c r="D7">
        <v>628.55072202906</v>
      </c>
      <c r="E7">
        <v>936.589595783501</v>
      </c>
      <c r="F7" s="7">
        <f>$C$2/C7</f>
        <v>1.975020309988</v>
      </c>
      <c r="G7" s="7">
        <f>$D$2/D7</f>
        <v>3.34842137580466</v>
      </c>
      <c r="H7" s="7">
        <f>$E$2/E7</f>
        <v>3.35907713263762</v>
      </c>
    </row>
    <row r="8" spans="2:8">
      <c r="B8" t="s">
        <v>17</v>
      </c>
      <c r="C8">
        <v>45.8279372788965</v>
      </c>
      <c r="D8">
        <v>126.189553886652</v>
      </c>
      <c r="E8">
        <v>138.36927492544</v>
      </c>
      <c r="F8" s="7">
        <f>$C$2/C8</f>
        <v>7.79953748810738</v>
      </c>
      <c r="G8" s="7">
        <f>$D$2/D8</f>
        <v>16.6785015763669</v>
      </c>
      <c r="H8" s="7">
        <f>$E$2/E8</f>
        <v>22.7368156374161</v>
      </c>
    </row>
    <row r="9" spans="2:8">
      <c r="B9" t="s">
        <v>18</v>
      </c>
      <c r="C9">
        <v>118.005140618</v>
      </c>
      <c r="D9">
        <v>354.222183946</v>
      </c>
      <c r="E9">
        <v>426.480905203</v>
      </c>
      <c r="F9" s="7">
        <f>$C$2/C9</f>
        <v>3.02899274504034</v>
      </c>
      <c r="G9" s="7">
        <f>$D$2/D9</f>
        <v>5.9416173486763</v>
      </c>
      <c r="H9" s="7">
        <f>$E$2/E9</f>
        <v>7.37682896345658</v>
      </c>
    </row>
    <row r="10" spans="2:8">
      <c r="B10" t="s">
        <v>19</v>
      </c>
      <c r="C10">
        <v>64.463529588</v>
      </c>
      <c r="D10">
        <v>191.579607339</v>
      </c>
      <c r="E10">
        <v>221.021464131</v>
      </c>
      <c r="F10" s="7">
        <f>$C$2/C10</f>
        <v>5.54478969882413</v>
      </c>
      <c r="G10" s="7">
        <f>$D$2/D10</f>
        <v>10.9857865492718</v>
      </c>
      <c r="H10" s="7">
        <f>$E$2/E10</f>
        <v>14.2342586781435</v>
      </c>
    </row>
    <row r="11" spans="2:8">
      <c r="B11" s="1" t="s">
        <v>20</v>
      </c>
      <c r="C11" s="1">
        <v>58.8551064460189</v>
      </c>
      <c r="D11" s="1">
        <v>207.351504323014</v>
      </c>
      <c r="E11" s="1">
        <v>288.327232073992</v>
      </c>
      <c r="F11" s="8">
        <f>$C$2/C11</f>
        <v>6.07316401911911</v>
      </c>
      <c r="G11" s="8">
        <f>$D$2/D11</f>
        <v>10.1501683351229</v>
      </c>
      <c r="H11" s="8">
        <f>$E$2/E11</f>
        <v>10.9114795409103</v>
      </c>
    </row>
    <row r="12" spans="2:8">
      <c r="B12" s="4" t="s">
        <v>21</v>
      </c>
      <c r="C12" s="4">
        <v>36.4283569240942</v>
      </c>
      <c r="D12" s="4">
        <v>119.542096087709</v>
      </c>
      <c r="E12" s="4">
        <v>154.326983101666</v>
      </c>
      <c r="F12" s="9">
        <f>$C$2/C12</f>
        <v>9.81204602651111</v>
      </c>
      <c r="G12" s="9">
        <f>$D$2/D12</f>
        <v>17.6059542395455</v>
      </c>
      <c r="H12" s="9">
        <f>$E$2/E12</f>
        <v>20.3857849783153</v>
      </c>
    </row>
    <row r="13" spans="2:8">
      <c r="B13" t="s">
        <v>22</v>
      </c>
      <c r="C13" s="14">
        <v>28.6253427807241</v>
      </c>
      <c r="D13" s="14">
        <v>88.5732334870845</v>
      </c>
      <c r="E13">
        <v>112.555164692923</v>
      </c>
      <c r="F13" s="7">
        <f>$C$2/C13</f>
        <v>12.4867226061684</v>
      </c>
      <c r="G13" s="7">
        <f>$D$2/D13</f>
        <v>23.7617233848243</v>
      </c>
      <c r="H13" s="7">
        <f>$E$2/E13</f>
        <v>27.9514201098271</v>
      </c>
    </row>
    <row r="14" spans="2:8">
      <c r="B14" t="s">
        <v>23</v>
      </c>
      <c r="C14">
        <v>399.95083611086</v>
      </c>
      <c r="D14">
        <v>1242.12038033176</v>
      </c>
      <c r="E14">
        <v>3112.46263065841</v>
      </c>
      <c r="F14" s="7">
        <f>$C$2/C14</f>
        <v>0.893701631643323</v>
      </c>
      <c r="G14" s="7">
        <f>$D$2/D14</f>
        <v>1.69440314058564</v>
      </c>
      <c r="H14" s="7">
        <f>$E$2/E14</f>
        <v>1.0107998286865</v>
      </c>
    </row>
    <row r="15" spans="2:8">
      <c r="B15" s="1" t="s">
        <v>24</v>
      </c>
      <c r="C15" s="1">
        <v>85.7507179894019</v>
      </c>
      <c r="D15" s="1">
        <v>302.831608282169</v>
      </c>
      <c r="E15" s="1">
        <v>757.149180656299</v>
      </c>
      <c r="F15" s="8">
        <f>$C$2/C15</f>
        <v>4.16832328859991</v>
      </c>
      <c r="G15" s="8">
        <f>$D$2/D15</f>
        <v>6.94991082786349</v>
      </c>
      <c r="H15" s="8">
        <f>$E$2/E15</f>
        <v>4.15516093028806</v>
      </c>
    </row>
    <row r="16" spans="2:8">
      <c r="B16" s="4" t="s">
        <v>25</v>
      </c>
      <c r="C16" s="4">
        <v>34.8184889911208</v>
      </c>
      <c r="D16" s="4">
        <v>151.391444482841</v>
      </c>
      <c r="E16" s="4">
        <v>388.593717663782</v>
      </c>
      <c r="F16" s="9">
        <f>$C$2/C16</f>
        <v>10.2657158643656</v>
      </c>
      <c r="G16" s="9">
        <f>$D$2/D16</f>
        <v>13.9020582081711</v>
      </c>
      <c r="H16" s="9">
        <f>$E$2/E16</f>
        <v>8.0960565002873</v>
      </c>
    </row>
  </sheetData>
  <mergeCells count="2">
    <mergeCell ref="C5:D5"/>
    <mergeCell ref="F5:G5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20"/>
  <sheetViews>
    <sheetView tabSelected="1" zoomScale="55" zoomScaleNormal="55" topLeftCell="A67" workbookViewId="0">
      <selection activeCell="AC97" sqref="AC97"/>
    </sheetView>
  </sheetViews>
  <sheetFormatPr defaultColWidth="9" defaultRowHeight="14.25"/>
  <cols>
    <col min="2" max="2" width="19.6416666666667" customWidth="1"/>
    <col min="3" max="6" width="12.625"/>
    <col min="7" max="8" width="13.75"/>
    <col min="9" max="17" width="12.625"/>
  </cols>
  <sheetData>
    <row r="2" spans="2:8">
      <c r="B2" t="s">
        <v>10</v>
      </c>
      <c r="C2" s="1">
        <v>268.06954154605</v>
      </c>
      <c r="D2">
        <v>991.887731099501</v>
      </c>
      <c r="E2">
        <v>2440.53285179613</v>
      </c>
      <c r="G2" s="7"/>
      <c r="H2" s="7"/>
    </row>
    <row r="3" spans="2:5">
      <c r="B3" t="s">
        <v>26</v>
      </c>
      <c r="C3" s="1">
        <v>346.188839063048</v>
      </c>
      <c r="D3">
        <v>1263.39708467852</v>
      </c>
      <c r="E3">
        <v>3188.35897987802</v>
      </c>
    </row>
    <row r="4" spans="3:8">
      <c r="C4" s="2" t="s">
        <v>11</v>
      </c>
      <c r="D4" s="2"/>
      <c r="E4" s="2"/>
      <c r="F4" s="2" t="s">
        <v>12</v>
      </c>
      <c r="G4" s="2"/>
      <c r="H4" s="2"/>
    </row>
    <row r="5" spans="3:8">
      <c r="C5" s="3" t="s">
        <v>13</v>
      </c>
      <c r="D5" s="3" t="s">
        <v>14</v>
      </c>
      <c r="E5" s="3" t="s">
        <v>15</v>
      </c>
      <c r="F5" s="3" t="s">
        <v>13</v>
      </c>
      <c r="G5" s="3" t="s">
        <v>14</v>
      </c>
      <c r="H5" s="3" t="s">
        <v>15</v>
      </c>
    </row>
    <row r="6" spans="6:8">
      <c r="F6" s="7"/>
      <c r="G6" s="7"/>
      <c r="H6" s="7"/>
    </row>
    <row r="7" spans="6:8">
      <c r="F7" s="7"/>
      <c r="G7" s="7"/>
      <c r="H7" s="7"/>
    </row>
    <row r="8" spans="2:8">
      <c r="B8" t="s">
        <v>18</v>
      </c>
      <c r="C8">
        <v>118.005140618</v>
      </c>
      <c r="D8">
        <v>354.222183946</v>
      </c>
      <c r="E8">
        <v>842.763761603</v>
      </c>
      <c r="F8" s="7">
        <f>$C$2/C8</f>
        <v>2.27167681121478</v>
      </c>
      <c r="G8" s="7">
        <f>$D$2/D8</f>
        <v>2.80018523981183</v>
      </c>
      <c r="H8" s="7">
        <f>$E$2/E8</f>
        <v>2.89586828834934</v>
      </c>
    </row>
    <row r="9" spans="2:17">
      <c r="B9" t="s">
        <v>19</v>
      </c>
      <c r="C9">
        <v>64.463529588</v>
      </c>
      <c r="D9">
        <v>191.579607339</v>
      </c>
      <c r="E9">
        <v>431.659193576</v>
      </c>
      <c r="F9" s="7">
        <f>$C$2/C9</f>
        <v>4.15846825731292</v>
      </c>
      <c r="G9" s="7">
        <f>$D$2/D9</f>
        <v>5.17741812334105</v>
      </c>
      <c r="H9" s="7">
        <f>$E$2/E9</f>
        <v>5.6538419385395</v>
      </c>
      <c r="L9" s="12" t="s">
        <v>27</v>
      </c>
      <c r="M9" s="12"/>
      <c r="N9" s="12"/>
      <c r="O9" s="12" t="s">
        <v>28</v>
      </c>
      <c r="P9" s="12"/>
      <c r="Q9" s="12"/>
    </row>
    <row r="10" spans="2:17">
      <c r="B10" s="1" t="s">
        <v>20</v>
      </c>
      <c r="C10" s="1">
        <v>58.8551064460189</v>
      </c>
      <c r="D10" s="1">
        <v>207.351504323014</v>
      </c>
      <c r="E10" s="1">
        <v>559.348260710015</v>
      </c>
      <c r="F10" s="8">
        <f>$C$2/C10</f>
        <v>4.55473717971982</v>
      </c>
      <c r="G10" s="8">
        <f>$D$2/D10</f>
        <v>4.78360518452921</v>
      </c>
      <c r="H10" s="8">
        <f>$E$2/E10</f>
        <v>4.36317232612507</v>
      </c>
      <c r="I10" s="13">
        <f>1*C10</f>
        <v>58.8551064460189</v>
      </c>
      <c r="J10" s="13">
        <f>1*D10</f>
        <v>207.351504323014</v>
      </c>
      <c r="K10" s="13">
        <f>1*E10</f>
        <v>559.348260710015</v>
      </c>
      <c r="L10" s="13"/>
      <c r="M10" s="13"/>
      <c r="N10" s="13"/>
      <c r="O10" s="13"/>
      <c r="P10" s="13"/>
      <c r="Q10" s="13"/>
    </row>
    <row r="11" spans="2:17">
      <c r="B11" s="4" t="s">
        <v>21</v>
      </c>
      <c r="C11" s="4">
        <v>36.4283569240942</v>
      </c>
      <c r="D11" s="4">
        <v>119.542096087709</v>
      </c>
      <c r="E11" s="4">
        <v>290.59266908653</v>
      </c>
      <c r="F11" s="9">
        <f>$C$2/C11</f>
        <v>7.35881506005409</v>
      </c>
      <c r="G11" s="9">
        <f>$D$2/D11</f>
        <v>8.29739283115586</v>
      </c>
      <c r="H11" s="9">
        <f>$E$2/E11</f>
        <v>8.39846669039476</v>
      </c>
      <c r="I11" s="13">
        <f>2*C11</f>
        <v>72.8567138481884</v>
      </c>
      <c r="J11" s="13">
        <f>2*D11</f>
        <v>239.084192175418</v>
      </c>
      <c r="K11" s="13">
        <f>2*E11</f>
        <v>581.18533817306</v>
      </c>
      <c r="L11" s="13">
        <f t="shared" ref="L11:L13" si="0">I11/$I$10</f>
        <v>1.23789961904175</v>
      </c>
      <c r="M11" s="13">
        <f t="shared" ref="M11:M13" si="1">J11/$J$10</f>
        <v>1.15303813664631</v>
      </c>
      <c r="N11" s="13">
        <f t="shared" ref="N11:N13" si="2">K11/$K$10</f>
        <v>1.0390402169756</v>
      </c>
      <c r="O11" s="13">
        <f t="shared" ref="O11:O13" si="3">$C$10/C11</f>
        <v>1.61563988649434</v>
      </c>
      <c r="P11" s="13">
        <f t="shared" ref="P11:P13" si="4">$D$10/D11</f>
        <v>1.7345480053393</v>
      </c>
      <c r="Q11" s="13">
        <f t="shared" ref="Q11:Q13" si="5">$E$10/E11</f>
        <v>1.92485330916403</v>
      </c>
    </row>
    <row r="12" spans="2:17">
      <c r="B12" s="5" t="s">
        <v>22</v>
      </c>
      <c r="C12" s="5">
        <v>28.6253427807241</v>
      </c>
      <c r="D12" s="5">
        <v>88.5732334870845</v>
      </c>
      <c r="E12" s="5">
        <v>207.694516336545</v>
      </c>
      <c r="F12" s="10">
        <f>$C$2/C12</f>
        <v>9.36476267199721</v>
      </c>
      <c r="G12" s="10">
        <f>$D$2/D12</f>
        <v>11.1985042438824</v>
      </c>
      <c r="H12" s="10">
        <f>$E$2/E12</f>
        <v>11.7505887726064</v>
      </c>
      <c r="I12" s="13">
        <f>3*C12</f>
        <v>85.8760283421723</v>
      </c>
      <c r="J12" s="13">
        <f>3*D12</f>
        <v>265.719700461253</v>
      </c>
      <c r="K12" s="13">
        <f>3*E12</f>
        <v>623.083549009635</v>
      </c>
      <c r="L12" s="13">
        <f t="shared" si="0"/>
        <v>1.45910921800705</v>
      </c>
      <c r="M12" s="13">
        <f t="shared" si="1"/>
        <v>1.2814939603588</v>
      </c>
      <c r="N12" s="13">
        <f t="shared" si="2"/>
        <v>1.11394562703872</v>
      </c>
      <c r="O12" s="13">
        <f t="shared" si="3"/>
        <v>2.0560489667097</v>
      </c>
      <c r="P12" s="13">
        <f t="shared" si="4"/>
        <v>2.34101766594362</v>
      </c>
      <c r="Q12" s="13">
        <f t="shared" si="5"/>
        <v>2.69312965299313</v>
      </c>
    </row>
    <row r="13" spans="2:17">
      <c r="B13" s="6" t="s">
        <v>29</v>
      </c>
      <c r="C13" s="6">
        <v>23.6639984156936</v>
      </c>
      <c r="D13" s="6">
        <v>71.1240018978714</v>
      </c>
      <c r="E13" s="6">
        <v>162.83075463213</v>
      </c>
      <c r="F13" s="11">
        <f>$C$2/C13</f>
        <v>11.3281592077977</v>
      </c>
      <c r="G13" s="11">
        <f>$D$2/D13</f>
        <v>13.9458931532533</v>
      </c>
      <c r="H13" s="11">
        <f>$E$2/E13</f>
        <v>14.9881566127346</v>
      </c>
      <c r="I13" s="13">
        <f>4*C13</f>
        <v>94.6559936627744</v>
      </c>
      <c r="J13" s="13">
        <f>4*D13</f>
        <v>284.496007591486</v>
      </c>
      <c r="K13" s="13">
        <f>4*E13</f>
        <v>651.32301852852</v>
      </c>
      <c r="L13" s="13">
        <f t="shared" si="0"/>
        <v>1.60828854756369</v>
      </c>
      <c r="M13" s="13">
        <f t="shared" si="1"/>
        <v>1.37204699102783</v>
      </c>
      <c r="N13" s="13">
        <f t="shared" si="2"/>
        <v>1.16443200824788</v>
      </c>
      <c r="O13" s="13">
        <f t="shared" si="3"/>
        <v>2.48711588853839</v>
      </c>
      <c r="P13" s="13">
        <f t="shared" si="4"/>
        <v>2.91535204417708</v>
      </c>
      <c r="Q13" s="13">
        <f t="shared" si="5"/>
        <v>3.43515119102472</v>
      </c>
    </row>
    <row r="14" spans="2:8">
      <c r="B14" s="1" t="s">
        <v>24</v>
      </c>
      <c r="C14" s="1">
        <v>76.8605031329207</v>
      </c>
      <c r="D14" s="1">
        <v>304.489850693382</v>
      </c>
      <c r="E14" s="1">
        <v>758.974137843121</v>
      </c>
      <c r="F14" s="8">
        <f>$C$2/C14</f>
        <v>3.4877411754963</v>
      </c>
      <c r="G14" s="8">
        <f>$D$2/D14</f>
        <v>3.25753954964601</v>
      </c>
      <c r="H14" s="8">
        <f>$E$2/E14</f>
        <v>3.21556786998266</v>
      </c>
    </row>
    <row r="15" spans="2:8">
      <c r="B15" s="4" t="s">
        <v>25</v>
      </c>
      <c r="C15" s="4">
        <v>30.9806755697355</v>
      </c>
      <c r="D15" s="4">
        <v>151.778003673535</v>
      </c>
      <c r="E15" s="4">
        <v>388.707330691162</v>
      </c>
      <c r="F15" s="9">
        <f>$C$2/C15</f>
        <v>8.65279844988024</v>
      </c>
      <c r="G15" s="9">
        <f>$D$2/D15</f>
        <v>6.53512173762009</v>
      </c>
      <c r="H15" s="9">
        <f>$E$2/E15</f>
        <v>6.27858715053459</v>
      </c>
    </row>
    <row r="16" spans="2:8">
      <c r="B16" s="5" t="s">
        <v>30</v>
      </c>
      <c r="C16" s="5">
        <v>27.8482778179459</v>
      </c>
      <c r="D16" s="5">
        <v>149.890407552943</v>
      </c>
      <c r="E16" s="5">
        <v>310.316344753373</v>
      </c>
      <c r="F16" s="10">
        <f>$C$2/C16</f>
        <v>9.62607250970836</v>
      </c>
      <c r="G16" s="10">
        <f>$D$2/D16</f>
        <v>6.61741966876136</v>
      </c>
      <c r="H16" s="10">
        <f>$E$2/E16</f>
        <v>7.86466099211038</v>
      </c>
    </row>
    <row r="17" spans="2:8">
      <c r="B17" s="6" t="s">
        <v>31</v>
      </c>
      <c r="C17" s="6">
        <v>28.6009917901829</v>
      </c>
      <c r="D17" s="6">
        <v>140.718836380634</v>
      </c>
      <c r="E17" s="6">
        <v>316.042742637917</v>
      </c>
      <c r="F17" s="11">
        <f>$C$2/C17</f>
        <v>9.37273586568642</v>
      </c>
      <c r="G17" s="11">
        <f>$D$2/D17</f>
        <v>7.04872038890741</v>
      </c>
      <c r="H17" s="11">
        <f>$E$2/E17</f>
        <v>7.72216071606553</v>
      </c>
    </row>
    <row r="18" spans="2:8">
      <c r="B18" s="1" t="s">
        <v>32</v>
      </c>
      <c r="C18" s="1"/>
      <c r="D18" s="1"/>
      <c r="E18" s="1">
        <v>559.463838413998</v>
      </c>
      <c r="F18" s="8" t="e">
        <f>$C$2/C18</f>
        <v>#DIV/0!</v>
      </c>
      <c r="G18" s="8" t="e">
        <f>$D$2/D18</f>
        <v>#DIV/0!</v>
      </c>
      <c r="H18" s="8">
        <f>$E$2/E18</f>
        <v>4.36227095340907</v>
      </c>
    </row>
    <row r="19" spans="2:8">
      <c r="B19" s="4" t="s">
        <v>33</v>
      </c>
      <c r="C19" s="4"/>
      <c r="D19" s="4"/>
      <c r="E19" s="4">
        <v>293.863004170358</v>
      </c>
      <c r="F19" s="9" t="e">
        <f>$C$2/C19</f>
        <v>#DIV/0!</v>
      </c>
      <c r="G19" s="9" t="e">
        <f>$D$2/D19</f>
        <v>#DIV/0!</v>
      </c>
      <c r="H19" s="9">
        <f>$E$2/E19</f>
        <v>8.30500204912254</v>
      </c>
    </row>
    <row r="20" spans="2:8">
      <c r="B20" s="5" t="s">
        <v>34</v>
      </c>
      <c r="C20" s="5"/>
      <c r="D20" s="5"/>
      <c r="E20" s="5">
        <v>222.1327294996</v>
      </c>
      <c r="F20" s="10" t="e">
        <f>$C$2/C20</f>
        <v>#DIV/0!</v>
      </c>
      <c r="G20" s="10" t="e">
        <f>$D$2/D20</f>
        <v>#DIV/0!</v>
      </c>
      <c r="H20" s="10">
        <f>$E$2/E20</f>
        <v>10.986822416012</v>
      </c>
    </row>
  </sheetData>
  <mergeCells count="4">
    <mergeCell ref="C4:D4"/>
    <mergeCell ref="F4:G4"/>
    <mergeCell ref="L9:N9"/>
    <mergeCell ref="O9:Q9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Speedup</vt:lpstr>
      <vt:lpstr>Capacity</vt:lpstr>
      <vt:lpstr>Sheet1</vt:lpstr>
      <vt:lpstr>Sheet1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fandi</dc:creator>
  <cp:lastModifiedBy>fandi</cp:lastModifiedBy>
  <dcterms:created xsi:type="dcterms:W3CDTF">2023-12-04T06:42:00Z</dcterms:created>
  <dcterms:modified xsi:type="dcterms:W3CDTF">2024-01-08T14:00:09Z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