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anCCdataset\"/>
    </mc:Choice>
  </mc:AlternateContent>
  <xr:revisionPtr revIDLastSave="0" documentId="13_ncr:1_{B754A128-E925-4BE5-9560-E4BB41656FC6}" xr6:coauthVersionLast="47" xr6:coauthVersionMax="47" xr10:uidLastSave="{00000000-0000-0000-0000-000000000000}"/>
  <bookViews>
    <workbookView xWindow="-28920" yWindow="-120" windowWidth="29040" windowHeight="15720" tabRatio="659" firstSheet="3" activeTab="12" xr2:uid="{00000000-000D-0000-FFFF-FFFF00000000}"/>
  </bookViews>
  <sheets>
    <sheet name="2023-12-08" sheetId="14" r:id="rId1"/>
    <sheet name="2024-01-16" sheetId="16" r:id="rId2"/>
    <sheet name="2024-04-02" sheetId="17" r:id="rId3"/>
    <sheet name="2024-04-24" sheetId="18" r:id="rId4"/>
    <sheet name="2024-05-04" sheetId="19" r:id="rId5"/>
    <sheet name="2024-05-07" sheetId="1" r:id="rId6"/>
    <sheet name="2024-05-09" sheetId="2" r:id="rId7"/>
    <sheet name="2024-06-12" sheetId="3" r:id="rId8"/>
    <sheet name="2024-07-03" sheetId="4" r:id="rId9"/>
    <sheet name="2024-07-30" sheetId="5" r:id="rId10"/>
    <sheet name="2024-08-24" sheetId="9" r:id="rId11"/>
    <sheet name="2024-09-11" sheetId="11" r:id="rId12"/>
    <sheet name="ALL" sheetId="6" r:id="rId13"/>
    <sheet name="模板" sheetId="7" r:id="rId1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" i="6" l="1"/>
  <c r="C10" i="6"/>
  <c r="D9" i="6"/>
  <c r="E9" i="6"/>
  <c r="B13" i="6"/>
  <c r="B1" i="6"/>
  <c r="B12" i="6"/>
  <c r="E11" i="6"/>
  <c r="D11" i="6"/>
  <c r="C11" i="6"/>
  <c r="B11" i="6"/>
  <c r="E10" i="6"/>
  <c r="D10" i="6"/>
  <c r="C9" i="6"/>
  <c r="B9" i="6"/>
  <c r="E7" i="6"/>
  <c r="D7" i="6"/>
  <c r="C7" i="6"/>
  <c r="B7" i="6"/>
  <c r="E6" i="6"/>
  <c r="D6" i="6"/>
  <c r="C6" i="6"/>
  <c r="B6" i="6"/>
  <c r="E5" i="6"/>
  <c r="D5" i="6"/>
  <c r="B5" i="6"/>
  <c r="C5" i="6"/>
  <c r="B1" i="19"/>
  <c r="B14" i="19"/>
  <c r="B1" i="18"/>
  <c r="B14" i="18"/>
  <c r="B1" i="17"/>
  <c r="B14" i="17"/>
  <c r="B1" i="16"/>
  <c r="B14" i="16"/>
  <c r="B1" i="14"/>
  <c r="B14" i="14"/>
  <c r="B1" i="7"/>
  <c r="B15" i="7"/>
  <c r="B14" i="11"/>
  <c r="B14" i="9"/>
  <c r="B14" i="5"/>
  <c r="B14" i="4"/>
  <c r="B14" i="3"/>
  <c r="B14" i="2"/>
  <c r="B14" i="1"/>
  <c r="B1" i="11"/>
  <c r="B1" i="9"/>
  <c r="B1" i="5"/>
  <c r="B1" i="4"/>
  <c r="B1" i="3"/>
  <c r="B1" i="2"/>
  <c r="B1" i="1"/>
  <c r="B14" i="6" l="1"/>
</calcChain>
</file>

<file path=xl/sharedStrings.xml><?xml version="1.0" encoding="utf-8"?>
<sst xmlns="http://schemas.openxmlformats.org/spreadsheetml/2006/main" count="412" uniqueCount="36">
  <si>
    <t>日期</t>
  </si>
  <si>
    <t>目的</t>
  </si>
  <si>
    <t>往桃園 (竹圍漁港)</t>
  </si>
  <si>
    <t>備註</t>
  </si>
  <si>
    <t>day</t>
  </si>
  <si>
    <t>highway</t>
  </si>
  <si>
    <t>citystreet</t>
  </si>
  <si>
    <t>seashore</t>
  </si>
  <si>
    <t>countryside</t>
  </si>
  <si>
    <t>sunny</t>
  </si>
  <si>
    <t>night</t>
  </si>
  <si>
    <t>rainy</t>
  </si>
  <si>
    <t>road type</t>
  </si>
  <si>
    <t>cloudy</t>
  </si>
  <si>
    <t>weather</t>
  </si>
  <si>
    <t>special</t>
  </si>
  <si>
    <t>Total</t>
  </si>
  <si>
    <t>tunnel</t>
  </si>
  <si>
    <t>useless</t>
  </si>
  <si>
    <t>山路, 隧道 (福德遙控飛行場)</t>
  </si>
  <si>
    <t>北部濱海</t>
  </si>
  <si>
    <t>部分無IMU &amp; 中午時光達保險司燒了</t>
  </si>
  <si>
    <t>大量三角錐 (桃園捷運綠線)</t>
  </si>
  <si>
    <t>G5缺少物件ID(0x4e7, 0x4e8)</t>
  </si>
  <si>
    <t>桃園-雨天-晚上</t>
  </si>
  <si>
    <t>缺少雷達</t>
  </si>
  <si>
    <t>None</t>
  </si>
  <si>
    <t>汐止-晚上</t>
    <phoneticPr fontId="2" type="noConversion"/>
  </si>
  <si>
    <t>更新Parser_v4(IMU &amp; NavSatFix)</t>
    <phoneticPr fontId="2" type="noConversion"/>
  </si>
  <si>
    <t>校門口-側向車</t>
    <phoneticPr fontId="2" type="noConversion"/>
  </si>
  <si>
    <t xml:space="preserve"> </t>
    <phoneticPr fontId="2" type="noConversion"/>
  </si>
  <si>
    <t>G5的ID有部分被吃掉 (MCU更新前)</t>
    <phoneticPr fontId="2" type="noConversion"/>
  </si>
  <si>
    <t>G5的ID有部分吃掉 (MCU更新前)</t>
    <phoneticPr fontId="2" type="noConversion"/>
  </si>
  <si>
    <t>Uncategorized</t>
    <phoneticPr fontId="2" type="noConversion"/>
  </si>
  <si>
    <t>第一次收資料</t>
    <phoneticPr fontId="2" type="noConversion"/>
  </si>
  <si>
    <t>桃園機場第一航廈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</si>
</sst>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yy"/>
    <numFmt numFmtId="177" formatCode="mm/dd/yy"/>
  </numFmts>
  <fonts count="3">
    <font>
      <sz val="11"/>
      <color rgb="FF000000"/>
      <name val="新細明體"/>
      <family val="2"/>
      <charset val="1"/>
    </font>
    <font>
      <sz val="11"/>
      <color rgb="FFFFFFFF"/>
      <name val="新細明體"/>
      <family val="2"/>
      <charset val="1"/>
    </font>
    <font>
      <sz val="9"/>
      <name val="Font_112598067"/>
      <family val="3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FE699"/>
        <bgColor rgb="FFFBE5D6"/>
      </patternFill>
    </fill>
    <fill>
      <patternFill patternType="solid">
        <fgColor rgb="FFD9D9D9"/>
        <bgColor rgb="FFBDD7EE"/>
      </patternFill>
    </fill>
    <fill>
      <patternFill patternType="solid">
        <fgColor rgb="FFDEEBF7"/>
        <bgColor rgb="FFE2F0D9"/>
      </patternFill>
    </fill>
    <fill>
      <patternFill patternType="solid">
        <fgColor rgb="FF0D0D0D"/>
        <bgColor rgb="FF000000"/>
      </patternFill>
    </fill>
    <fill>
      <patternFill patternType="solid">
        <fgColor rgb="FFBDD7EE"/>
        <bgColor rgb="FFD9D9D9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E2F0D9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theme="9" tint="0.79998168889431442"/>
        <bgColor rgb="FFE2F0D9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Border="1" applyAlignment="1">
      <alignment horizontal="center"/>
    </xf>
    <xf numFmtId="0" fontId="0" fillId="2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2" borderId="0" xfId="0" applyFont="1" applyFill="1"/>
    <xf numFmtId="0" fontId="0" fillId="4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5" borderId="0" xfId="0" applyFont="1" applyFill="1"/>
    <xf numFmtId="0" fontId="0" fillId="4" borderId="9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0" xfId="0" applyFont="1" applyFill="1"/>
    <xf numFmtId="0" fontId="0" fillId="4" borderId="13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6" borderId="0" xfId="0" applyFont="1" applyFill="1"/>
    <xf numFmtId="0" fontId="1" fillId="5" borderId="17" xfId="0" applyFont="1" applyFill="1" applyBorder="1"/>
    <xf numFmtId="0" fontId="0" fillId="0" borderId="0" xfId="0"/>
    <xf numFmtId="0" fontId="0" fillId="7" borderId="0" xfId="0" applyFont="1" applyFill="1"/>
    <xf numFmtId="0" fontId="0" fillId="0" borderId="18" xfId="0" applyBorder="1"/>
    <xf numFmtId="0" fontId="0" fillId="0" borderId="19" xfId="0" applyBorder="1"/>
    <xf numFmtId="0" fontId="0" fillId="8" borderId="0" xfId="0" applyFont="1" applyFill="1"/>
    <xf numFmtId="0" fontId="0" fillId="4" borderId="20" xfId="0" applyFont="1" applyFill="1" applyBorder="1"/>
    <xf numFmtId="0" fontId="0" fillId="0" borderId="21" xfId="0" applyBorder="1"/>
    <xf numFmtId="0" fontId="0" fillId="9" borderId="5" xfId="0" applyFont="1" applyFill="1" applyBorder="1"/>
    <xf numFmtId="0" fontId="0" fillId="0" borderId="19" xfId="0" applyBorder="1"/>
    <xf numFmtId="0" fontId="0" fillId="0" borderId="20" xfId="0" applyBorder="1"/>
    <xf numFmtId="0" fontId="0" fillId="0" borderId="22" xfId="0" applyFont="1" applyBorder="1" applyAlignment="1">
      <alignment horizontal="center"/>
    </xf>
    <xf numFmtId="0" fontId="0" fillId="10" borderId="23" xfId="0" applyFont="1" applyFill="1" applyBorder="1"/>
    <xf numFmtId="0" fontId="0" fillId="0" borderId="17" xfId="0" applyBorder="1"/>
    <xf numFmtId="0" fontId="0" fillId="0" borderId="22" xfId="0" applyBorder="1" applyAlignment="1"/>
    <xf numFmtId="0" fontId="0" fillId="0" borderId="0" xfId="0" applyBorder="1" applyAlignment="1">
      <alignment horizontal="center"/>
    </xf>
    <xf numFmtId="177" fontId="0" fillId="0" borderId="0" xfId="0" applyNumberFormat="1"/>
    <xf numFmtId="176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14" fontId="0" fillId="0" borderId="0" xfId="0" applyNumberFormat="1"/>
    <xf numFmtId="176" fontId="0" fillId="0" borderId="0" xfId="0" applyNumberFormat="1" applyBorder="1" applyAlignment="1"/>
    <xf numFmtId="0" fontId="0" fillId="9" borderId="13" xfId="0" applyFont="1" applyFill="1" applyBorder="1"/>
    <xf numFmtId="0" fontId="0" fillId="10" borderId="25" xfId="0" applyFont="1" applyFill="1" applyBorder="1"/>
    <xf numFmtId="0" fontId="0" fillId="0" borderId="13" xfId="0" applyBorder="1"/>
    <xf numFmtId="0" fontId="0" fillId="11" borderId="20" xfId="0" applyFont="1" applyFill="1" applyBorder="1"/>
    <xf numFmtId="0" fontId="0" fillId="0" borderId="22" xfId="0" applyFont="1" applyBorder="1" applyAlignment="1"/>
    <xf numFmtId="0" fontId="0" fillId="0" borderId="0" xfId="0" applyFont="1" applyBorder="1" applyAlignment="1"/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A706-8A89-4244-9670-831D3E93B755}">
  <dimension ref="A1:G14"/>
  <sheetViews>
    <sheetView zoomScale="175" zoomScaleNormal="175" workbookViewId="0">
      <selection activeCell="D15" sqref="D15"/>
    </sheetView>
  </sheetViews>
  <sheetFormatPr defaultColWidth="8.5703125" defaultRowHeight="16.5" customHeight="1"/>
  <cols>
    <col min="1" max="1" width="13.7109375" style="23" bestFit="1" customWidth="1"/>
    <col min="2" max="2" width="8.5703125" style="23"/>
    <col min="3" max="3" width="9" style="23" customWidth="1"/>
    <col min="4" max="4" width="8.42578125" style="23" customWidth="1"/>
    <col min="5" max="5" width="11.140625" style="23" customWidth="1"/>
    <col min="6" max="6" width="8.5703125" style="23"/>
    <col min="7" max="7" width="9.28515625" style="23" customWidth="1"/>
    <col min="8" max="16384" width="8.5703125" style="23"/>
  </cols>
  <sheetData>
    <row r="1" spans="1:7" ht="16.5" customHeight="1">
      <c r="A1" s="23" t="s">
        <v>0</v>
      </c>
      <c r="B1" s="39" t="str">
        <f>TEXT(DATE(2023, 12, 8), "yyyy/mm/dd")</f>
        <v>2023/12/08</v>
      </c>
      <c r="C1" s="39"/>
      <c r="D1" s="39"/>
      <c r="E1" s="39"/>
    </row>
    <row r="2" spans="1:7" ht="16.5" customHeight="1">
      <c r="A2" s="23" t="s">
        <v>1</v>
      </c>
      <c r="B2" s="40" t="s">
        <v>35</v>
      </c>
      <c r="C2" s="40"/>
      <c r="D2" s="40"/>
      <c r="E2" s="40"/>
    </row>
    <row r="3" spans="1:7" ht="16.5" customHeight="1" thickBot="1">
      <c r="A3" s="23" t="s">
        <v>3</v>
      </c>
      <c r="B3" s="41" t="s">
        <v>34</v>
      </c>
      <c r="C3" s="41"/>
      <c r="D3" s="41"/>
      <c r="E3" s="41"/>
      <c r="F3" s="37"/>
    </row>
    <row r="4" spans="1:7" ht="16.5" customHeight="1" thickBot="1">
      <c r="A4" s="2" t="s">
        <v>4</v>
      </c>
      <c r="B4" s="3" t="s">
        <v>5</v>
      </c>
      <c r="C4" s="4" t="s">
        <v>6</v>
      </c>
      <c r="D4" s="4" t="s">
        <v>7</v>
      </c>
      <c r="E4" s="5" t="s">
        <v>8</v>
      </c>
      <c r="G4" s="6" t="s">
        <v>4</v>
      </c>
    </row>
    <row r="5" spans="1:7" ht="16.5" customHeight="1">
      <c r="A5" s="7" t="s">
        <v>9</v>
      </c>
      <c r="B5" s="8">
        <v>0</v>
      </c>
      <c r="C5" s="9">
        <v>0</v>
      </c>
      <c r="D5" s="9">
        <v>0</v>
      </c>
      <c r="E5" s="10">
        <v>0</v>
      </c>
      <c r="G5" s="11" t="s">
        <v>10</v>
      </c>
    </row>
    <row r="6" spans="1:7" ht="16.5" customHeight="1">
      <c r="A6" s="12" t="s">
        <v>11</v>
      </c>
      <c r="B6" s="13">
        <v>0</v>
      </c>
      <c r="C6" s="14">
        <v>0</v>
      </c>
      <c r="D6" s="14">
        <v>0</v>
      </c>
      <c r="E6" s="15">
        <v>0</v>
      </c>
      <c r="G6" s="16" t="s">
        <v>12</v>
      </c>
    </row>
    <row r="7" spans="1:7" ht="16.5" customHeight="1" thickBot="1">
      <c r="A7" s="17" t="s">
        <v>13</v>
      </c>
      <c r="B7" s="18">
        <v>0</v>
      </c>
      <c r="C7" s="19">
        <v>0</v>
      </c>
      <c r="D7" s="19">
        <v>0</v>
      </c>
      <c r="E7" s="20">
        <v>0</v>
      </c>
      <c r="G7" s="21" t="s">
        <v>14</v>
      </c>
    </row>
    <row r="8" spans="1:7" ht="16.5" customHeight="1" thickBot="1">
      <c r="A8" s="22" t="s">
        <v>10</v>
      </c>
      <c r="B8" s="3" t="s">
        <v>5</v>
      </c>
      <c r="C8" s="4" t="s">
        <v>6</v>
      </c>
      <c r="D8" s="4" t="s">
        <v>7</v>
      </c>
      <c r="E8" s="5" t="s">
        <v>8</v>
      </c>
      <c r="G8" s="24" t="s">
        <v>15</v>
      </c>
    </row>
    <row r="9" spans="1:7" ht="16.5" customHeight="1">
      <c r="A9" s="7" t="s">
        <v>9</v>
      </c>
      <c r="B9" s="25">
        <v>0</v>
      </c>
      <c r="C9" s="25">
        <v>0</v>
      </c>
      <c r="D9" s="25">
        <v>0</v>
      </c>
      <c r="E9" s="31">
        <v>0</v>
      </c>
      <c r="G9" s="27" t="s">
        <v>16</v>
      </c>
    </row>
    <row r="10" spans="1:7" ht="16.5" customHeight="1">
      <c r="A10" s="12" t="s">
        <v>11</v>
      </c>
      <c r="B10" s="8">
        <v>0</v>
      </c>
      <c r="C10" s="8">
        <v>0</v>
      </c>
      <c r="D10" s="14">
        <v>0</v>
      </c>
      <c r="E10" s="15">
        <v>0</v>
      </c>
    </row>
    <row r="11" spans="1:7" ht="16.5" customHeight="1" thickBot="1">
      <c r="A11" s="28" t="s">
        <v>13</v>
      </c>
      <c r="B11" s="29">
        <v>0</v>
      </c>
      <c r="C11" s="29">
        <v>0</v>
      </c>
      <c r="D11" s="19">
        <v>0</v>
      </c>
      <c r="E11" s="20">
        <v>0</v>
      </c>
    </row>
    <row r="12" spans="1:7" ht="16.5" customHeight="1">
      <c r="A12" s="30" t="s">
        <v>17</v>
      </c>
      <c r="B12" s="31">
        <v>0</v>
      </c>
    </row>
    <row r="13" spans="1:7" ht="16.5" customHeight="1" thickBot="1">
      <c r="A13" s="47" t="s">
        <v>33</v>
      </c>
      <c r="B13" s="32">
        <v>211</v>
      </c>
      <c r="C13" s="36"/>
    </row>
    <row r="14" spans="1:7" ht="16.5" customHeight="1" thickBot="1">
      <c r="A14" s="34" t="s">
        <v>16</v>
      </c>
      <c r="B14" s="35">
        <f>SUM(B5:E7,B9:E11,B12:B13)</f>
        <v>211</v>
      </c>
    </row>
  </sheetData>
  <mergeCells count="3">
    <mergeCell ref="B1:E1"/>
    <mergeCell ref="B2:E2"/>
    <mergeCell ref="B3:E3"/>
  </mergeCells>
  <phoneticPr fontId="2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"/>
  <sheetViews>
    <sheetView zoomScale="175" zoomScaleNormal="175" workbookViewId="0">
      <selection activeCell="E15" sqref="E15"/>
    </sheetView>
  </sheetViews>
  <sheetFormatPr defaultColWidth="8.5703125" defaultRowHeight="16.5" customHeight="1"/>
  <cols>
    <col min="1" max="1" width="13.7109375" bestFit="1" customWidth="1"/>
    <col min="3" max="3" width="9" customWidth="1"/>
    <col min="4" max="4" width="8.42578125" customWidth="1"/>
    <col min="5" max="5" width="11.140625" customWidth="1"/>
    <col min="7" max="7" width="9.28515625" customWidth="1"/>
  </cols>
  <sheetData>
    <row r="1" spans="1:7" ht="16.5" customHeight="1">
      <c r="A1" t="s">
        <v>0</v>
      </c>
      <c r="B1" s="39" t="str">
        <f>_xlfn.TEXTJOIN(" ", TRUE, TEXT(DATE(2024, 7, 30), "yyyy/mm/dd"), "(17:00 ~ 22:00)")</f>
        <v>2024/07/30 (17:00 ~ 22:00)</v>
      </c>
      <c r="C1" s="39"/>
      <c r="D1" s="39"/>
      <c r="E1" s="39"/>
    </row>
    <row r="2" spans="1:7" ht="16.5" customHeight="1">
      <c r="A2" t="s">
        <v>1</v>
      </c>
      <c r="B2" s="40" t="s">
        <v>24</v>
      </c>
      <c r="C2" s="40"/>
      <c r="D2" s="40"/>
      <c r="E2" s="40"/>
    </row>
    <row r="3" spans="1:7" ht="16.5" customHeight="1">
      <c r="A3" t="s">
        <v>3</v>
      </c>
      <c r="B3" s="41" t="s">
        <v>25</v>
      </c>
      <c r="C3" s="41"/>
      <c r="D3" s="41"/>
      <c r="E3" s="41"/>
      <c r="F3" s="1"/>
    </row>
    <row r="4" spans="1:7" ht="16.5" customHeight="1">
      <c r="A4" s="2" t="s">
        <v>4</v>
      </c>
      <c r="B4" s="3" t="s">
        <v>5</v>
      </c>
      <c r="C4" s="4" t="s">
        <v>6</v>
      </c>
      <c r="D4" s="4" t="s">
        <v>7</v>
      </c>
      <c r="E4" s="5" t="s">
        <v>8</v>
      </c>
      <c r="G4" s="6" t="s">
        <v>4</v>
      </c>
    </row>
    <row r="5" spans="1:7" ht="16.5" customHeight="1">
      <c r="A5" s="7" t="s">
        <v>9</v>
      </c>
      <c r="B5" s="8">
        <v>0</v>
      </c>
      <c r="C5" s="9">
        <v>0</v>
      </c>
      <c r="D5" s="9">
        <v>0</v>
      </c>
      <c r="E5" s="10">
        <v>0</v>
      </c>
      <c r="G5" s="11" t="s">
        <v>10</v>
      </c>
    </row>
    <row r="6" spans="1:7" ht="16.5" customHeight="1">
      <c r="A6" s="12" t="s">
        <v>11</v>
      </c>
      <c r="B6" s="13">
        <v>0</v>
      </c>
      <c r="C6" s="14">
        <v>0</v>
      </c>
      <c r="D6" s="14">
        <v>0</v>
      </c>
      <c r="E6" s="15">
        <v>0</v>
      </c>
      <c r="G6" s="16" t="s">
        <v>12</v>
      </c>
    </row>
    <row r="7" spans="1:7" ht="16.5" customHeight="1">
      <c r="A7" s="17" t="s">
        <v>13</v>
      </c>
      <c r="B7" s="18">
        <v>0</v>
      </c>
      <c r="C7" s="19">
        <v>0</v>
      </c>
      <c r="D7" s="19">
        <v>0</v>
      </c>
      <c r="E7" s="20">
        <v>0</v>
      </c>
      <c r="G7" s="21" t="s">
        <v>14</v>
      </c>
    </row>
    <row r="8" spans="1:7" ht="16.5" customHeight="1">
      <c r="A8" s="22" t="s">
        <v>10</v>
      </c>
      <c r="B8" s="3" t="s">
        <v>5</v>
      </c>
      <c r="C8" s="4" t="s">
        <v>6</v>
      </c>
      <c r="D8" s="4" t="s">
        <v>7</v>
      </c>
      <c r="E8" s="5" t="s">
        <v>8</v>
      </c>
      <c r="F8" s="23"/>
      <c r="G8" s="24" t="s">
        <v>15</v>
      </c>
    </row>
    <row r="9" spans="1:7" ht="16.5" customHeight="1">
      <c r="A9" s="7" t="s">
        <v>9</v>
      </c>
      <c r="B9" s="25">
        <v>39</v>
      </c>
      <c r="C9" s="25">
        <v>9</v>
      </c>
      <c r="D9" s="25">
        <v>0</v>
      </c>
      <c r="E9" s="26">
        <v>0</v>
      </c>
      <c r="G9" s="27" t="s">
        <v>16</v>
      </c>
    </row>
    <row r="10" spans="1:7" ht="16.5" customHeight="1">
      <c r="A10" s="12" t="s">
        <v>11</v>
      </c>
      <c r="B10" s="8">
        <v>7</v>
      </c>
      <c r="C10" s="8">
        <v>42</v>
      </c>
      <c r="D10" s="14">
        <v>0</v>
      </c>
      <c r="E10" s="15">
        <v>20</v>
      </c>
    </row>
    <row r="11" spans="1:7" ht="16.5" customHeight="1">
      <c r="A11" s="28" t="s">
        <v>13</v>
      </c>
      <c r="B11" s="29">
        <v>0</v>
      </c>
      <c r="C11" s="29">
        <v>4</v>
      </c>
      <c r="D11" s="19">
        <v>0</v>
      </c>
      <c r="E11" s="20">
        <v>0</v>
      </c>
    </row>
    <row r="12" spans="1:7" ht="16.5" customHeight="1">
      <c r="A12" s="30" t="s">
        <v>17</v>
      </c>
      <c r="B12" s="31">
        <v>20</v>
      </c>
    </row>
    <row r="13" spans="1:7" ht="16.5" customHeight="1" thickBot="1">
      <c r="A13" s="47" t="s">
        <v>33</v>
      </c>
      <c r="B13" s="32">
        <v>0</v>
      </c>
      <c r="C13" s="36"/>
    </row>
    <row r="14" spans="1:7" ht="16.5" customHeight="1" thickBot="1">
      <c r="A14" s="34" t="s">
        <v>16</v>
      </c>
      <c r="B14" s="35">
        <f>SUM(B5:E7,B9:E11,B12:B13)</f>
        <v>141</v>
      </c>
    </row>
  </sheetData>
  <mergeCells count="3">
    <mergeCell ref="B1:E1"/>
    <mergeCell ref="B2:E2"/>
    <mergeCell ref="B3:E3"/>
  </mergeCells>
  <phoneticPr fontId="2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F9F9B-4505-421C-B366-F9698A11202C}">
  <dimension ref="A1:G14"/>
  <sheetViews>
    <sheetView zoomScale="175" zoomScaleNormal="175" workbookViewId="0">
      <selection activeCell="E15" sqref="E15"/>
    </sheetView>
  </sheetViews>
  <sheetFormatPr defaultColWidth="8.5703125" defaultRowHeight="16.5" customHeight="1"/>
  <cols>
    <col min="1" max="1" width="13.7109375" style="23" bestFit="1" customWidth="1"/>
    <col min="2" max="2" width="8.5703125" style="23"/>
    <col min="3" max="3" width="9" style="23" customWidth="1"/>
    <col min="4" max="4" width="8.42578125" style="23" customWidth="1"/>
    <col min="5" max="5" width="11.140625" style="23" customWidth="1"/>
    <col min="6" max="6" width="8.5703125" style="23"/>
    <col min="7" max="7" width="9.28515625" style="23" customWidth="1"/>
    <col min="8" max="16384" width="8.5703125" style="23"/>
  </cols>
  <sheetData>
    <row r="1" spans="1:7" ht="16.5" customHeight="1">
      <c r="A1" s="23" t="s">
        <v>0</v>
      </c>
      <c r="B1" s="39" t="str">
        <f>TEXT(DATE(2024, 8, 24), "yyyy/mm/dd")</f>
        <v>2024/08/24</v>
      </c>
      <c r="C1" s="39"/>
      <c r="D1" s="39"/>
      <c r="E1" s="39"/>
    </row>
    <row r="2" spans="1:7" ht="16.5" customHeight="1">
      <c r="A2" s="23" t="s">
        <v>1</v>
      </c>
      <c r="B2" s="40" t="s">
        <v>27</v>
      </c>
      <c r="C2" s="40"/>
      <c r="D2" s="40"/>
      <c r="E2" s="40"/>
    </row>
    <row r="3" spans="1:7" ht="16.5" customHeight="1" thickBot="1">
      <c r="A3" s="23" t="s">
        <v>3</v>
      </c>
      <c r="B3" s="41" t="s">
        <v>28</v>
      </c>
      <c r="C3" s="41"/>
      <c r="D3" s="41"/>
      <c r="E3" s="41"/>
      <c r="F3" s="37"/>
    </row>
    <row r="4" spans="1:7" ht="16.5" customHeight="1" thickBot="1">
      <c r="A4" s="2" t="s">
        <v>4</v>
      </c>
      <c r="B4" s="3" t="s">
        <v>5</v>
      </c>
      <c r="C4" s="4" t="s">
        <v>6</v>
      </c>
      <c r="D4" s="4" t="s">
        <v>7</v>
      </c>
      <c r="E4" s="5" t="s">
        <v>8</v>
      </c>
      <c r="G4" s="6" t="s">
        <v>4</v>
      </c>
    </row>
    <row r="5" spans="1:7" ht="16.5" customHeight="1">
      <c r="A5" s="7" t="s">
        <v>9</v>
      </c>
      <c r="B5" s="8">
        <v>0</v>
      </c>
      <c r="C5" s="9">
        <v>0</v>
      </c>
      <c r="D5" s="9">
        <v>0</v>
      </c>
      <c r="E5" s="10">
        <v>0</v>
      </c>
      <c r="G5" s="11" t="s">
        <v>10</v>
      </c>
    </row>
    <row r="6" spans="1:7" ht="16.5" customHeight="1">
      <c r="A6" s="12" t="s">
        <v>11</v>
      </c>
      <c r="B6" s="13">
        <v>0</v>
      </c>
      <c r="C6" s="14">
        <v>0</v>
      </c>
      <c r="D6" s="14">
        <v>0</v>
      </c>
      <c r="E6" s="15">
        <v>0</v>
      </c>
      <c r="G6" s="16" t="s">
        <v>12</v>
      </c>
    </row>
    <row r="7" spans="1:7" ht="16.5" customHeight="1" thickBot="1">
      <c r="A7" s="17" t="s">
        <v>13</v>
      </c>
      <c r="B7" s="18">
        <v>0</v>
      </c>
      <c r="C7" s="19">
        <v>0</v>
      </c>
      <c r="D7" s="19">
        <v>0</v>
      </c>
      <c r="E7" s="20">
        <v>0</v>
      </c>
      <c r="G7" s="21" t="s">
        <v>14</v>
      </c>
    </row>
    <row r="8" spans="1:7" ht="16.5" customHeight="1" thickBot="1">
      <c r="A8" s="22" t="s">
        <v>10</v>
      </c>
      <c r="B8" s="3" t="s">
        <v>5</v>
      </c>
      <c r="C8" s="4" t="s">
        <v>6</v>
      </c>
      <c r="D8" s="4" t="s">
        <v>7</v>
      </c>
      <c r="E8" s="5" t="s">
        <v>8</v>
      </c>
      <c r="G8" s="24" t="s">
        <v>15</v>
      </c>
    </row>
    <row r="9" spans="1:7" ht="16.5" customHeight="1">
      <c r="A9" s="7" t="s">
        <v>9</v>
      </c>
      <c r="B9" s="25">
        <v>8</v>
      </c>
      <c r="C9" s="25">
        <v>100</v>
      </c>
      <c r="D9" s="25">
        <v>0</v>
      </c>
      <c r="E9" s="31">
        <v>0</v>
      </c>
      <c r="G9" s="27" t="s">
        <v>16</v>
      </c>
    </row>
    <row r="10" spans="1:7" ht="16.5" customHeight="1">
      <c r="A10" s="12" t="s">
        <v>11</v>
      </c>
      <c r="B10" s="8">
        <v>0</v>
      </c>
      <c r="C10" s="8">
        <v>0</v>
      </c>
      <c r="D10" s="14">
        <v>0</v>
      </c>
      <c r="E10" s="15">
        <v>0</v>
      </c>
    </row>
    <row r="11" spans="1:7" ht="16.5" customHeight="1" thickBot="1">
      <c r="A11" s="28" t="s">
        <v>13</v>
      </c>
      <c r="B11" s="29">
        <v>0</v>
      </c>
      <c r="C11" s="29">
        <v>0</v>
      </c>
      <c r="D11" s="19">
        <v>0</v>
      </c>
      <c r="E11" s="20">
        <v>0</v>
      </c>
    </row>
    <row r="12" spans="1:7" ht="16.5" customHeight="1">
      <c r="A12" s="30" t="s">
        <v>17</v>
      </c>
      <c r="B12" s="31">
        <v>2</v>
      </c>
    </row>
    <row r="13" spans="1:7" ht="16.5" customHeight="1" thickBot="1">
      <c r="A13" s="47" t="s">
        <v>33</v>
      </c>
      <c r="B13" s="32">
        <v>0</v>
      </c>
      <c r="C13" s="36"/>
    </row>
    <row r="14" spans="1:7" ht="16.5" customHeight="1" thickBot="1">
      <c r="A14" s="34" t="s">
        <v>16</v>
      </c>
      <c r="B14" s="35">
        <f>SUM(B5:E7,B9:E11,B12:B13)</f>
        <v>110</v>
      </c>
    </row>
  </sheetData>
  <mergeCells count="3">
    <mergeCell ref="B1:E1"/>
    <mergeCell ref="B2:E2"/>
    <mergeCell ref="B3:E3"/>
  </mergeCells>
  <phoneticPr fontId="2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C822-7F15-4F51-9D99-85EB243D53E9}">
  <dimension ref="A1:G14"/>
  <sheetViews>
    <sheetView zoomScale="175" zoomScaleNormal="175" workbookViewId="0">
      <selection activeCell="E15" sqref="E15"/>
    </sheetView>
  </sheetViews>
  <sheetFormatPr defaultColWidth="8.5703125" defaultRowHeight="16.5" customHeight="1"/>
  <cols>
    <col min="1" max="1" width="13.7109375" style="23" bestFit="1" customWidth="1"/>
    <col min="2" max="2" width="8.5703125" style="23"/>
    <col min="3" max="3" width="9" style="23" customWidth="1"/>
    <col min="4" max="4" width="8.42578125" style="23" customWidth="1"/>
    <col min="5" max="5" width="11.140625" style="23" customWidth="1"/>
    <col min="6" max="6" width="8.5703125" style="23"/>
    <col min="7" max="7" width="9.28515625" style="23" customWidth="1"/>
    <col min="8" max="16384" width="8.5703125" style="23"/>
  </cols>
  <sheetData>
    <row r="1" spans="1:7" ht="16.5" customHeight="1">
      <c r="A1" s="23" t="s">
        <v>0</v>
      </c>
      <c r="B1" s="39" t="str">
        <f>TEXT(DATE(2024, 9, 11), "yyyy/mm/dd")</f>
        <v>2024/09/11</v>
      </c>
      <c r="C1" s="39"/>
      <c r="D1" s="39"/>
      <c r="E1" s="39"/>
    </row>
    <row r="2" spans="1:7" ht="16.5" customHeight="1">
      <c r="A2" s="23" t="s">
        <v>1</v>
      </c>
      <c r="B2" s="40" t="s">
        <v>29</v>
      </c>
      <c r="C2" s="40"/>
      <c r="D2" s="40"/>
      <c r="E2" s="40"/>
    </row>
    <row r="3" spans="1:7" ht="16.5" customHeight="1" thickBot="1">
      <c r="A3" s="23" t="s">
        <v>3</v>
      </c>
      <c r="B3" s="41" t="s">
        <v>26</v>
      </c>
      <c r="C3" s="41"/>
      <c r="D3" s="41"/>
      <c r="E3" s="41"/>
      <c r="F3" s="37"/>
    </row>
    <row r="4" spans="1:7" ht="16.5" customHeight="1" thickBot="1">
      <c r="A4" s="2" t="s">
        <v>4</v>
      </c>
      <c r="B4" s="3" t="s">
        <v>5</v>
      </c>
      <c r="C4" s="4" t="s">
        <v>6</v>
      </c>
      <c r="D4" s="4" t="s">
        <v>7</v>
      </c>
      <c r="E4" s="5" t="s">
        <v>8</v>
      </c>
      <c r="G4" s="6" t="s">
        <v>4</v>
      </c>
    </row>
    <row r="5" spans="1:7" ht="16.5" customHeight="1">
      <c r="A5" s="7" t="s">
        <v>9</v>
      </c>
      <c r="B5" s="8">
        <v>0</v>
      </c>
      <c r="C5" s="9">
        <v>8</v>
      </c>
      <c r="D5" s="9">
        <v>0</v>
      </c>
      <c r="E5" s="10">
        <v>0</v>
      </c>
      <c r="G5" s="11" t="s">
        <v>10</v>
      </c>
    </row>
    <row r="6" spans="1:7" ht="16.5" customHeight="1">
      <c r="A6" s="12" t="s">
        <v>11</v>
      </c>
      <c r="B6" s="13">
        <v>0</v>
      </c>
      <c r="C6" s="14">
        <v>0</v>
      </c>
      <c r="D6" s="14">
        <v>0</v>
      </c>
      <c r="E6" s="15">
        <v>0</v>
      </c>
      <c r="G6" s="16" t="s">
        <v>12</v>
      </c>
    </row>
    <row r="7" spans="1:7" ht="16.5" customHeight="1" thickBot="1">
      <c r="A7" s="17" t="s">
        <v>13</v>
      </c>
      <c r="B7" s="18">
        <v>0</v>
      </c>
      <c r="C7" s="19">
        <v>0</v>
      </c>
      <c r="D7" s="19">
        <v>0</v>
      </c>
      <c r="E7" s="20">
        <v>0</v>
      </c>
      <c r="G7" s="21" t="s">
        <v>14</v>
      </c>
    </row>
    <row r="8" spans="1:7" ht="16.5" customHeight="1" thickBot="1">
      <c r="A8" s="22" t="s">
        <v>10</v>
      </c>
      <c r="B8" s="3" t="s">
        <v>5</v>
      </c>
      <c r="C8" s="4" t="s">
        <v>6</v>
      </c>
      <c r="D8" s="4" t="s">
        <v>7</v>
      </c>
      <c r="E8" s="5" t="s">
        <v>8</v>
      </c>
      <c r="G8" s="24" t="s">
        <v>15</v>
      </c>
    </row>
    <row r="9" spans="1:7" ht="16.5" customHeight="1">
      <c r="A9" s="7" t="s">
        <v>9</v>
      </c>
      <c r="B9" s="25">
        <v>0</v>
      </c>
      <c r="C9" s="25">
        <v>0</v>
      </c>
      <c r="D9" s="25">
        <v>0</v>
      </c>
      <c r="E9" s="31">
        <v>0</v>
      </c>
      <c r="G9" s="27" t="s">
        <v>16</v>
      </c>
    </row>
    <row r="10" spans="1:7" ht="16.5" customHeight="1">
      <c r="A10" s="12" t="s">
        <v>11</v>
      </c>
      <c r="B10" s="8">
        <v>0</v>
      </c>
      <c r="C10" s="8">
        <v>0</v>
      </c>
      <c r="D10" s="14">
        <v>0</v>
      </c>
      <c r="E10" s="15">
        <v>0</v>
      </c>
    </row>
    <row r="11" spans="1:7" ht="16.5" customHeight="1" thickBot="1">
      <c r="A11" s="28" t="s">
        <v>13</v>
      </c>
      <c r="B11" s="29">
        <v>0</v>
      </c>
      <c r="C11" s="29">
        <v>0</v>
      </c>
      <c r="D11" s="19">
        <v>0</v>
      </c>
      <c r="E11" s="20">
        <v>0</v>
      </c>
    </row>
    <row r="12" spans="1:7" ht="16.5" customHeight="1">
      <c r="A12" s="30" t="s">
        <v>17</v>
      </c>
      <c r="B12" s="31">
        <v>0</v>
      </c>
    </row>
    <row r="13" spans="1:7" ht="16.5" customHeight="1" thickBot="1">
      <c r="A13" s="47" t="s">
        <v>33</v>
      </c>
      <c r="B13" s="32">
        <v>0</v>
      </c>
      <c r="C13" s="36"/>
    </row>
    <row r="14" spans="1:7" ht="16.5" customHeight="1" thickBot="1">
      <c r="A14" s="34" t="s">
        <v>16</v>
      </c>
      <c r="B14" s="35">
        <f>SUM(B5:E7,B9:E11,B12:B13)</f>
        <v>8</v>
      </c>
    </row>
  </sheetData>
  <mergeCells count="3">
    <mergeCell ref="B1:E1"/>
    <mergeCell ref="B2:E2"/>
    <mergeCell ref="B3:E3"/>
  </mergeCells>
  <phoneticPr fontId="2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7"/>
  <sheetViews>
    <sheetView tabSelected="1" zoomScale="175" zoomScaleNormal="175" workbookViewId="0">
      <selection activeCell="F15" sqref="F15"/>
    </sheetView>
  </sheetViews>
  <sheetFormatPr defaultColWidth="8.5703125" defaultRowHeight="16.5" customHeight="1"/>
  <cols>
    <col min="1" max="1" width="13.7109375" bestFit="1" customWidth="1"/>
    <col min="2" max="2" width="8.85546875" bestFit="1" customWidth="1"/>
    <col min="3" max="3" width="9" bestFit="1" customWidth="1"/>
    <col min="4" max="4" width="8.42578125" bestFit="1" customWidth="1"/>
    <col min="5" max="5" width="11.140625" customWidth="1"/>
    <col min="7" max="7" width="9.28515625" bestFit="1" customWidth="1"/>
  </cols>
  <sheetData>
    <row r="1" spans="1:10" ht="16.5" customHeight="1">
      <c r="A1" t="s">
        <v>0</v>
      </c>
      <c r="B1" s="43" t="str">
        <f>_xlfn.TEXTJOIN(", ", TRUE, TEXT('2023-12-08'!B1, "yyyy/mm/dd"), TEXT('2024-01-16'!B1, "yyyy/mm/dd"), TEXT('2024-04-02'!B1, "yyyy/mm/dd"), TEXT('2024-04-24'!B1, "yyyy/mm/dd"), TEXT('2024-05-04'!B1, "yyyy/mm/dd"), TEXT('2024-05-07'!B1, "yyyy/mm/dd"), TEXT('2024-05-09'!B1, "yyyy/mm/dd"), TEXT('2024-06-12'!B1, "yyyy/mm/dd"), TEXT('2024-07-03'!B1, "yyyy/mm/dd"), TEXT('2024-07-30'!B1, "yyyy/mm/dd"), TEXT('2024-08-24'!B1, "yyyy/mm/dd"), TEXT('2024-09-11'!B1, "yyyy/mm/dd"))</f>
        <v>2023/12/08, 2024/01/16, 2024/04/02, 2024/04/24, 2024/05/04, 2024/05/07, 2024/05/09, 2024/06/12, 2024/07/03, 2024/07/30 (17:00 ~ 22:00), 2024/08/24, 2024/09/11</v>
      </c>
      <c r="C1" s="43"/>
      <c r="D1" s="43"/>
      <c r="E1" s="43"/>
      <c r="F1" s="23"/>
      <c r="G1" s="23"/>
      <c r="H1" s="23"/>
      <c r="I1" s="23"/>
      <c r="J1" s="23"/>
    </row>
    <row r="2" spans="1:10" ht="16.5" customHeight="1">
      <c r="A2" t="s">
        <v>1</v>
      </c>
      <c r="B2" s="40" t="s">
        <v>26</v>
      </c>
      <c r="C2" s="40"/>
      <c r="D2" s="40"/>
      <c r="E2" s="40"/>
    </row>
    <row r="3" spans="1:10" ht="16.5" customHeight="1">
      <c r="A3" t="s">
        <v>3</v>
      </c>
      <c r="B3" s="41" t="s">
        <v>26</v>
      </c>
      <c r="C3" s="41"/>
      <c r="D3" s="41"/>
      <c r="E3" s="41"/>
      <c r="F3" s="1"/>
    </row>
    <row r="4" spans="1:10" ht="16.5" customHeight="1">
      <c r="A4" s="2" t="s">
        <v>4</v>
      </c>
      <c r="B4" s="3" t="s">
        <v>5</v>
      </c>
      <c r="C4" s="4" t="s">
        <v>6</v>
      </c>
      <c r="D4" s="4" t="s">
        <v>7</v>
      </c>
      <c r="E4" s="5" t="s">
        <v>8</v>
      </c>
      <c r="G4" s="6" t="s">
        <v>4</v>
      </c>
    </row>
    <row r="5" spans="1:10" ht="16.5" customHeight="1">
      <c r="A5" s="7" t="s">
        <v>9</v>
      </c>
      <c r="B5" s="8">
        <f>SUM('2023-12-08:2024-09-11'!B5)</f>
        <v>155</v>
      </c>
      <c r="C5" s="9">
        <f>SUM('2023-12-08:2024-09-11'!C5)</f>
        <v>476</v>
      </c>
      <c r="D5" s="9">
        <f>SUM('2023-12-08:2024-09-11'!D5)</f>
        <v>0</v>
      </c>
      <c r="E5" s="10">
        <f>SUM('2023-12-08:2024-09-11'!E5)</f>
        <v>8</v>
      </c>
      <c r="G5" s="11" t="s">
        <v>10</v>
      </c>
    </row>
    <row r="6" spans="1:10" ht="16.5" customHeight="1">
      <c r="A6" s="12" t="s">
        <v>11</v>
      </c>
      <c r="B6" s="13">
        <f>SUM('2023-12-08:2024-09-11'!B6)</f>
        <v>0</v>
      </c>
      <c r="C6" s="14">
        <f>SUM('2023-12-08:2024-09-11'!C6)</f>
        <v>9</v>
      </c>
      <c r="D6" s="14">
        <f>SUM('2023-12-08:2024-09-11'!D6)</f>
        <v>0</v>
      </c>
      <c r="E6" s="15">
        <f>SUM('2023-12-08:2024-09-11'!E6)</f>
        <v>0</v>
      </c>
      <c r="G6" s="16" t="s">
        <v>12</v>
      </c>
    </row>
    <row r="7" spans="1:10" ht="16.5" customHeight="1">
      <c r="A7" s="17" t="s">
        <v>13</v>
      </c>
      <c r="B7" s="18">
        <f>SUM('2023-12-08:2024-09-11'!B7)</f>
        <v>11</v>
      </c>
      <c r="C7" s="19">
        <f>SUM('2023-12-08:2024-09-11'!C7)</f>
        <v>17</v>
      </c>
      <c r="D7" s="19">
        <f>SUM('2023-12-08:2024-09-11'!D7)</f>
        <v>0</v>
      </c>
      <c r="E7" s="20">
        <f>SUM('2023-12-08:2024-09-11'!E7)</f>
        <v>0</v>
      </c>
      <c r="G7" s="21" t="s">
        <v>14</v>
      </c>
    </row>
    <row r="8" spans="1:10" ht="16.5" customHeight="1">
      <c r="A8" s="22" t="s">
        <v>10</v>
      </c>
      <c r="B8" s="3" t="s">
        <v>5</v>
      </c>
      <c r="C8" s="4" t="s">
        <v>6</v>
      </c>
      <c r="D8" s="4" t="s">
        <v>7</v>
      </c>
      <c r="E8" s="5" t="s">
        <v>8</v>
      </c>
      <c r="F8" s="23"/>
      <c r="G8" s="24" t="s">
        <v>15</v>
      </c>
    </row>
    <row r="9" spans="1:10" ht="16.5" customHeight="1">
      <c r="A9" s="7" t="s">
        <v>9</v>
      </c>
      <c r="B9" s="25">
        <f>SUM('2023-12-08:2024-09-11'!B9)</f>
        <v>47</v>
      </c>
      <c r="C9" s="25">
        <f>SUM('2023-12-08:2024-09-11'!C9)</f>
        <v>109</v>
      </c>
      <c r="D9" s="25">
        <f>SUM('2023-12-08:2024-09-11'!D9)</f>
        <v>0</v>
      </c>
      <c r="E9" s="26">
        <f>SUM('2023-12-08:2024-09-11'!E9)</f>
        <v>0</v>
      </c>
      <c r="G9" s="27" t="s">
        <v>16</v>
      </c>
    </row>
    <row r="10" spans="1:10" ht="16.5" customHeight="1">
      <c r="A10" s="12" t="s">
        <v>11</v>
      </c>
      <c r="B10" s="8">
        <f>SUM('2023-12-08:2024-09-11'!B10)</f>
        <v>7</v>
      </c>
      <c r="C10" s="8">
        <f>SUM('2023-12-08:2024-09-11'!C10)</f>
        <v>42</v>
      </c>
      <c r="D10" s="14">
        <f>SUM('2023-12-08:2024-09-11'!D10)</f>
        <v>0</v>
      </c>
      <c r="E10" s="15">
        <f>SUM('2023-12-08:2024-09-11'!E10)</f>
        <v>20</v>
      </c>
    </row>
    <row r="11" spans="1:10" ht="16.5" customHeight="1">
      <c r="A11" s="28" t="s">
        <v>13</v>
      </c>
      <c r="B11" s="29">
        <f>SUM('2023-12-08:2024-09-11'!B11)</f>
        <v>0</v>
      </c>
      <c r="C11" s="29">
        <f>SUM('2023-12-08:2024-09-11'!C11)</f>
        <v>4</v>
      </c>
      <c r="D11" s="19">
        <f>SUM('2023-12-08:2024-09-11'!D11)</f>
        <v>0</v>
      </c>
      <c r="E11" s="20">
        <f>SUM('2023-12-08:2024-09-11'!E11)</f>
        <v>0</v>
      </c>
    </row>
    <row r="12" spans="1:10" ht="16.5" customHeight="1">
      <c r="A12" s="30" t="s">
        <v>17</v>
      </c>
      <c r="B12" s="31">
        <f>SUM('2023-12-08:2024-09-11'!B12)</f>
        <v>33</v>
      </c>
    </row>
    <row r="13" spans="1:10" ht="16.5" customHeight="1" thickBot="1">
      <c r="A13" s="47" t="s">
        <v>33</v>
      </c>
      <c r="B13" s="32">
        <f>SUM('2023-12-08:2024-09-11'!B13)</f>
        <v>686</v>
      </c>
      <c r="C13" s="36"/>
    </row>
    <row r="14" spans="1:10" ht="16.5" customHeight="1" thickBot="1">
      <c r="A14" s="45" t="s">
        <v>16</v>
      </c>
      <c r="B14" s="35">
        <f>SUM(B5:E7,B9:E11,B12:B13)</f>
        <v>1624</v>
      </c>
    </row>
    <row r="16" spans="1:10" ht="16.5" customHeight="1">
      <c r="A16" s="38"/>
      <c r="J16" t="s">
        <v>30</v>
      </c>
    </row>
    <row r="17" spans="1:1" ht="16.5" customHeight="1">
      <c r="A17" s="38"/>
    </row>
    <row r="18" spans="1:1" ht="16.5" customHeight="1">
      <c r="A18" s="38"/>
    </row>
    <row r="19" spans="1:1" ht="16.5" customHeight="1">
      <c r="A19" s="38"/>
    </row>
    <row r="20" spans="1:1" ht="16.5" customHeight="1">
      <c r="A20" s="38"/>
    </row>
    <row r="21" spans="1:1" ht="16.5" customHeight="1">
      <c r="A21" s="38"/>
    </row>
    <row r="22" spans="1:1" ht="16.5" customHeight="1">
      <c r="A22" s="38"/>
    </row>
    <row r="23" spans="1:1" ht="16.5" customHeight="1">
      <c r="A23" s="38"/>
    </row>
    <row r="24" spans="1:1" ht="16.5" customHeight="1">
      <c r="A24" s="38"/>
    </row>
    <row r="25" spans="1:1" ht="16.5" customHeight="1">
      <c r="A25" s="38"/>
    </row>
    <row r="26" spans="1:1" ht="16.5" customHeight="1">
      <c r="A26" s="38"/>
    </row>
    <row r="27" spans="1:1" ht="16.5" customHeight="1">
      <c r="A27" s="42"/>
    </row>
  </sheetData>
  <mergeCells count="2">
    <mergeCell ref="B2:E2"/>
    <mergeCell ref="B3:E3"/>
  </mergeCells>
  <phoneticPr fontId="2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"/>
  <sheetViews>
    <sheetView zoomScale="175" zoomScaleNormal="175" workbookViewId="0">
      <selection activeCell="B15" sqref="B15"/>
    </sheetView>
  </sheetViews>
  <sheetFormatPr defaultColWidth="8.5703125" defaultRowHeight="16.5" customHeight="1"/>
  <cols>
    <col min="1" max="1" width="13.7109375" style="23" bestFit="1" customWidth="1"/>
    <col min="2" max="2" width="8.5703125" style="23"/>
    <col min="3" max="3" width="9" style="23" customWidth="1"/>
    <col min="4" max="4" width="8.42578125" style="23" customWidth="1"/>
    <col min="5" max="5" width="11.140625" style="23" customWidth="1"/>
    <col min="6" max="6" width="8.5703125" style="23"/>
    <col min="7" max="7" width="9.28515625" style="23" customWidth="1"/>
    <col min="8" max="16384" width="8.5703125" style="23"/>
  </cols>
  <sheetData>
    <row r="1" spans="1:7" ht="16.5" customHeight="1">
      <c r="A1" s="23" t="s">
        <v>0</v>
      </c>
      <c r="B1" s="39" t="str">
        <f>TEXT(DATE(2077, 7, 7), "yyyy/mm/dd")</f>
        <v>2077/07/07</v>
      </c>
      <c r="C1" s="39"/>
      <c r="D1" s="39"/>
      <c r="E1" s="39"/>
    </row>
    <row r="2" spans="1:7" ht="16.5" customHeight="1">
      <c r="A2" s="23" t="s">
        <v>1</v>
      </c>
      <c r="B2" s="40"/>
      <c r="C2" s="40"/>
      <c r="D2" s="40"/>
      <c r="E2" s="40"/>
    </row>
    <row r="3" spans="1:7" ht="16.5" customHeight="1" thickBot="1">
      <c r="A3" s="23" t="s">
        <v>3</v>
      </c>
      <c r="B3" s="41"/>
      <c r="C3" s="41"/>
      <c r="D3" s="41"/>
      <c r="E3" s="41"/>
      <c r="F3" s="37"/>
    </row>
    <row r="4" spans="1:7" ht="16.5" customHeight="1" thickBot="1">
      <c r="A4" s="2" t="s">
        <v>4</v>
      </c>
      <c r="B4" s="3" t="s">
        <v>5</v>
      </c>
      <c r="C4" s="4" t="s">
        <v>6</v>
      </c>
      <c r="D4" s="4" t="s">
        <v>7</v>
      </c>
      <c r="E4" s="5" t="s">
        <v>8</v>
      </c>
      <c r="G4" s="6" t="s">
        <v>4</v>
      </c>
    </row>
    <row r="5" spans="1:7" ht="16.5" customHeight="1">
      <c r="A5" s="7" t="s">
        <v>9</v>
      </c>
      <c r="B5" s="8">
        <v>0</v>
      </c>
      <c r="C5" s="9">
        <v>0</v>
      </c>
      <c r="D5" s="9">
        <v>0</v>
      </c>
      <c r="E5" s="10">
        <v>0</v>
      </c>
      <c r="G5" s="11" t="s">
        <v>10</v>
      </c>
    </row>
    <row r="6" spans="1:7" ht="16.5" customHeight="1">
      <c r="A6" s="12" t="s">
        <v>11</v>
      </c>
      <c r="B6" s="13">
        <v>0</v>
      </c>
      <c r="C6" s="14">
        <v>0</v>
      </c>
      <c r="D6" s="14">
        <v>0</v>
      </c>
      <c r="E6" s="15">
        <v>0</v>
      </c>
      <c r="G6" s="16" t="s">
        <v>12</v>
      </c>
    </row>
    <row r="7" spans="1:7" ht="16.5" customHeight="1" thickBot="1">
      <c r="A7" s="17" t="s">
        <v>13</v>
      </c>
      <c r="B7" s="18">
        <v>0</v>
      </c>
      <c r="C7" s="19">
        <v>0</v>
      </c>
      <c r="D7" s="19">
        <v>0</v>
      </c>
      <c r="E7" s="20">
        <v>0</v>
      </c>
      <c r="G7" s="21" t="s">
        <v>14</v>
      </c>
    </row>
    <row r="8" spans="1:7" ht="16.5" customHeight="1" thickBot="1">
      <c r="A8" s="22" t="s">
        <v>10</v>
      </c>
      <c r="B8" s="3" t="s">
        <v>5</v>
      </c>
      <c r="C8" s="4" t="s">
        <v>6</v>
      </c>
      <c r="D8" s="4" t="s">
        <v>7</v>
      </c>
      <c r="E8" s="5" t="s">
        <v>8</v>
      </c>
      <c r="G8" s="24" t="s">
        <v>15</v>
      </c>
    </row>
    <row r="9" spans="1:7" ht="16.5" customHeight="1">
      <c r="A9" s="7" t="s">
        <v>9</v>
      </c>
      <c r="B9" s="25">
        <v>0</v>
      </c>
      <c r="C9" s="25">
        <v>0</v>
      </c>
      <c r="D9" s="25">
        <v>0</v>
      </c>
      <c r="E9" s="31">
        <v>0</v>
      </c>
      <c r="G9" s="27" t="s">
        <v>16</v>
      </c>
    </row>
    <row r="10" spans="1:7" ht="16.5" customHeight="1">
      <c r="A10" s="12" t="s">
        <v>11</v>
      </c>
      <c r="B10" s="8">
        <v>0</v>
      </c>
      <c r="C10" s="8">
        <v>0</v>
      </c>
      <c r="D10" s="14">
        <v>0</v>
      </c>
      <c r="E10" s="15">
        <v>0</v>
      </c>
    </row>
    <row r="11" spans="1:7" ht="16.5" customHeight="1" thickBot="1">
      <c r="A11" s="28" t="s">
        <v>13</v>
      </c>
      <c r="B11" s="29">
        <v>0</v>
      </c>
      <c r="C11" s="29">
        <v>0</v>
      </c>
      <c r="D11" s="19">
        <v>0</v>
      </c>
      <c r="E11" s="20">
        <v>0</v>
      </c>
    </row>
    <row r="12" spans="1:7" ht="16.5" customHeight="1">
      <c r="A12" s="30" t="s">
        <v>17</v>
      </c>
      <c r="B12" s="31">
        <v>0</v>
      </c>
    </row>
    <row r="13" spans="1:7" ht="16.5" customHeight="1">
      <c r="A13" s="44" t="s">
        <v>18</v>
      </c>
      <c r="B13" s="46">
        <v>0</v>
      </c>
      <c r="C13" s="36"/>
    </row>
    <row r="14" spans="1:7" ht="16.5" customHeight="1" thickBot="1">
      <c r="A14" s="47" t="s">
        <v>33</v>
      </c>
      <c r="B14" s="32">
        <v>0</v>
      </c>
    </row>
    <row r="15" spans="1:7" ht="16.5" customHeight="1" thickBot="1">
      <c r="A15" s="34" t="s">
        <v>16</v>
      </c>
      <c r="B15" s="35">
        <f>SUM(B5:E7,B9:E11,B12:B14)</f>
        <v>0</v>
      </c>
    </row>
  </sheetData>
  <mergeCells count="3">
    <mergeCell ref="B1:E1"/>
    <mergeCell ref="B2:E2"/>
    <mergeCell ref="B3:E3"/>
  </mergeCells>
  <phoneticPr fontId="2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AD2D7-B47D-4D91-B4B7-20D3B21F46E4}">
  <dimension ref="A1:G14"/>
  <sheetViews>
    <sheetView zoomScale="175" zoomScaleNormal="175" workbookViewId="0">
      <selection activeCell="D15" sqref="D15"/>
    </sheetView>
  </sheetViews>
  <sheetFormatPr defaultColWidth="8.5703125" defaultRowHeight="16.5" customHeight="1"/>
  <cols>
    <col min="1" max="1" width="13.7109375" style="23" bestFit="1" customWidth="1"/>
    <col min="2" max="2" width="8.5703125" style="23"/>
    <col min="3" max="3" width="9" style="23" customWidth="1"/>
    <col min="4" max="4" width="8.42578125" style="23" customWidth="1"/>
    <col min="5" max="5" width="11.140625" style="23" customWidth="1"/>
    <col min="6" max="6" width="8.5703125" style="23"/>
    <col min="7" max="7" width="9.28515625" style="23" customWidth="1"/>
    <col min="8" max="16384" width="8.5703125" style="23"/>
  </cols>
  <sheetData>
    <row r="1" spans="1:7" ht="16.5" customHeight="1">
      <c r="A1" s="23" t="s">
        <v>0</v>
      </c>
      <c r="B1" s="39" t="str">
        <f>TEXT(DATE(2024, 1, 16), "yyyy/mm/dd")</f>
        <v>2024/01/16</v>
      </c>
      <c r="C1" s="39"/>
      <c r="D1" s="39"/>
      <c r="E1" s="39"/>
    </row>
    <row r="2" spans="1:7" ht="16.5" customHeight="1">
      <c r="A2" s="23" t="s">
        <v>1</v>
      </c>
      <c r="B2" s="40"/>
      <c r="C2" s="40"/>
      <c r="D2" s="40"/>
      <c r="E2" s="40"/>
    </row>
    <row r="3" spans="1:7" ht="16.5" customHeight="1" thickBot="1">
      <c r="A3" s="23" t="s">
        <v>3</v>
      </c>
      <c r="B3" s="41"/>
      <c r="C3" s="41"/>
      <c r="D3" s="41"/>
      <c r="E3" s="41"/>
      <c r="F3" s="37"/>
    </row>
    <row r="4" spans="1:7" ht="16.5" customHeight="1" thickBot="1">
      <c r="A4" s="2" t="s">
        <v>4</v>
      </c>
      <c r="B4" s="3" t="s">
        <v>5</v>
      </c>
      <c r="C4" s="4" t="s">
        <v>6</v>
      </c>
      <c r="D4" s="4" t="s">
        <v>7</v>
      </c>
      <c r="E4" s="5" t="s">
        <v>8</v>
      </c>
      <c r="G4" s="6" t="s">
        <v>4</v>
      </c>
    </row>
    <row r="5" spans="1:7" ht="16.5" customHeight="1">
      <c r="A5" s="7" t="s">
        <v>9</v>
      </c>
      <c r="B5" s="8">
        <v>0</v>
      </c>
      <c r="C5" s="9">
        <v>0</v>
      </c>
      <c r="D5" s="9">
        <v>0</v>
      </c>
      <c r="E5" s="10">
        <v>0</v>
      </c>
      <c r="G5" s="11" t="s">
        <v>10</v>
      </c>
    </row>
    <row r="6" spans="1:7" ht="16.5" customHeight="1">
      <c r="A6" s="12" t="s">
        <v>11</v>
      </c>
      <c r="B6" s="13">
        <v>0</v>
      </c>
      <c r="C6" s="14">
        <v>0</v>
      </c>
      <c r="D6" s="14">
        <v>0</v>
      </c>
      <c r="E6" s="15">
        <v>0</v>
      </c>
      <c r="G6" s="16" t="s">
        <v>12</v>
      </c>
    </row>
    <row r="7" spans="1:7" ht="16.5" customHeight="1" thickBot="1">
      <c r="A7" s="17" t="s">
        <v>13</v>
      </c>
      <c r="B7" s="18">
        <v>0</v>
      </c>
      <c r="C7" s="19">
        <v>0</v>
      </c>
      <c r="D7" s="19">
        <v>0</v>
      </c>
      <c r="E7" s="20">
        <v>0</v>
      </c>
      <c r="G7" s="21" t="s">
        <v>14</v>
      </c>
    </row>
    <row r="8" spans="1:7" ht="16.5" customHeight="1" thickBot="1">
      <c r="A8" s="22" t="s">
        <v>10</v>
      </c>
      <c r="B8" s="3" t="s">
        <v>5</v>
      </c>
      <c r="C8" s="4" t="s">
        <v>6</v>
      </c>
      <c r="D8" s="4" t="s">
        <v>7</v>
      </c>
      <c r="E8" s="5" t="s">
        <v>8</v>
      </c>
      <c r="G8" s="24" t="s">
        <v>15</v>
      </c>
    </row>
    <row r="9" spans="1:7" ht="16.5" customHeight="1">
      <c r="A9" s="7" t="s">
        <v>9</v>
      </c>
      <c r="B9" s="25">
        <v>0</v>
      </c>
      <c r="C9" s="25">
        <v>0</v>
      </c>
      <c r="D9" s="25">
        <v>0</v>
      </c>
      <c r="E9" s="31">
        <v>0</v>
      </c>
      <c r="G9" s="27" t="s">
        <v>16</v>
      </c>
    </row>
    <row r="10" spans="1:7" ht="16.5" customHeight="1">
      <c r="A10" s="12" t="s">
        <v>11</v>
      </c>
      <c r="B10" s="8">
        <v>0</v>
      </c>
      <c r="C10" s="8">
        <v>0</v>
      </c>
      <c r="D10" s="14">
        <v>0</v>
      </c>
      <c r="E10" s="15">
        <v>0</v>
      </c>
    </row>
    <row r="11" spans="1:7" ht="16.5" customHeight="1" thickBot="1">
      <c r="A11" s="28" t="s">
        <v>13</v>
      </c>
      <c r="B11" s="29">
        <v>0</v>
      </c>
      <c r="C11" s="29">
        <v>0</v>
      </c>
      <c r="D11" s="19">
        <v>0</v>
      </c>
      <c r="E11" s="20">
        <v>0</v>
      </c>
    </row>
    <row r="12" spans="1:7" ht="16.5" customHeight="1">
      <c r="A12" s="30" t="s">
        <v>17</v>
      </c>
      <c r="B12" s="31">
        <v>0</v>
      </c>
    </row>
    <row r="13" spans="1:7" ht="16.5" customHeight="1" thickBot="1">
      <c r="A13" s="47" t="s">
        <v>33</v>
      </c>
      <c r="B13" s="32">
        <v>46</v>
      </c>
      <c r="C13" s="36"/>
    </row>
    <row r="14" spans="1:7" ht="16.5" customHeight="1" thickBot="1">
      <c r="A14" s="34" t="s">
        <v>16</v>
      </c>
      <c r="B14" s="35">
        <f>SUM(B5:E7,B9:E11,B12:B13)</f>
        <v>46</v>
      </c>
    </row>
  </sheetData>
  <mergeCells count="3">
    <mergeCell ref="B1:E1"/>
    <mergeCell ref="B2:E2"/>
    <mergeCell ref="B3:E3"/>
  </mergeCells>
  <phoneticPr fontId="2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E90E-2856-4AE8-859E-80CDF866BE75}">
  <dimension ref="A1:G14"/>
  <sheetViews>
    <sheetView zoomScale="175" zoomScaleNormal="175" workbookViewId="0">
      <selection activeCell="A13" sqref="A13:B14"/>
    </sheetView>
  </sheetViews>
  <sheetFormatPr defaultColWidth="8.5703125" defaultRowHeight="16.5" customHeight="1"/>
  <cols>
    <col min="1" max="1" width="13.7109375" style="23" bestFit="1" customWidth="1"/>
    <col min="2" max="2" width="8.5703125" style="23"/>
    <col min="3" max="3" width="9" style="23" customWidth="1"/>
    <col min="4" max="4" width="8.42578125" style="23" customWidth="1"/>
    <col min="5" max="5" width="11.140625" style="23" customWidth="1"/>
    <col min="6" max="6" width="8.5703125" style="23"/>
    <col min="7" max="7" width="9.28515625" style="23" customWidth="1"/>
    <col min="8" max="16384" width="8.5703125" style="23"/>
  </cols>
  <sheetData>
    <row r="1" spans="1:7" ht="16.5" customHeight="1">
      <c r="A1" s="23" t="s">
        <v>0</v>
      </c>
      <c r="B1" s="39" t="str">
        <f>TEXT(DATE(2024, 4, 2), "yyyy/mm/dd")</f>
        <v>2024/04/02</v>
      </c>
      <c r="C1" s="39"/>
      <c r="D1" s="39"/>
      <c r="E1" s="39"/>
    </row>
    <row r="2" spans="1:7" ht="16.5" customHeight="1">
      <c r="A2" s="23" t="s">
        <v>1</v>
      </c>
      <c r="B2" s="40"/>
      <c r="C2" s="40"/>
      <c r="D2" s="40"/>
      <c r="E2" s="40"/>
    </row>
    <row r="3" spans="1:7" ht="16.5" customHeight="1" thickBot="1">
      <c r="A3" s="23" t="s">
        <v>3</v>
      </c>
      <c r="B3" s="41"/>
      <c r="C3" s="41"/>
      <c r="D3" s="41"/>
      <c r="E3" s="41"/>
      <c r="F3" s="37"/>
    </row>
    <row r="4" spans="1:7" ht="16.5" customHeight="1" thickBot="1">
      <c r="A4" s="2" t="s">
        <v>4</v>
      </c>
      <c r="B4" s="3" t="s">
        <v>5</v>
      </c>
      <c r="C4" s="4" t="s">
        <v>6</v>
      </c>
      <c r="D4" s="4" t="s">
        <v>7</v>
      </c>
      <c r="E4" s="5" t="s">
        <v>8</v>
      </c>
      <c r="G4" s="6" t="s">
        <v>4</v>
      </c>
    </row>
    <row r="5" spans="1:7" ht="16.5" customHeight="1">
      <c r="A5" s="7" t="s">
        <v>9</v>
      </c>
      <c r="B5" s="8">
        <v>0</v>
      </c>
      <c r="C5" s="9">
        <v>0</v>
      </c>
      <c r="D5" s="9">
        <v>0</v>
      </c>
      <c r="E5" s="10">
        <v>0</v>
      </c>
      <c r="G5" s="11" t="s">
        <v>10</v>
      </c>
    </row>
    <row r="6" spans="1:7" ht="16.5" customHeight="1">
      <c r="A6" s="12" t="s">
        <v>11</v>
      </c>
      <c r="B6" s="13">
        <v>0</v>
      </c>
      <c r="C6" s="14">
        <v>0</v>
      </c>
      <c r="D6" s="14">
        <v>0</v>
      </c>
      <c r="E6" s="15">
        <v>0</v>
      </c>
      <c r="G6" s="16" t="s">
        <v>12</v>
      </c>
    </row>
    <row r="7" spans="1:7" ht="16.5" customHeight="1" thickBot="1">
      <c r="A7" s="17" t="s">
        <v>13</v>
      </c>
      <c r="B7" s="18">
        <v>0</v>
      </c>
      <c r="C7" s="19">
        <v>0</v>
      </c>
      <c r="D7" s="19">
        <v>0</v>
      </c>
      <c r="E7" s="20">
        <v>0</v>
      </c>
      <c r="G7" s="21" t="s">
        <v>14</v>
      </c>
    </row>
    <row r="8" spans="1:7" ht="16.5" customHeight="1" thickBot="1">
      <c r="A8" s="22" t="s">
        <v>10</v>
      </c>
      <c r="B8" s="3" t="s">
        <v>5</v>
      </c>
      <c r="C8" s="4" t="s">
        <v>6</v>
      </c>
      <c r="D8" s="4" t="s">
        <v>7</v>
      </c>
      <c r="E8" s="5" t="s">
        <v>8</v>
      </c>
      <c r="G8" s="24" t="s">
        <v>15</v>
      </c>
    </row>
    <row r="9" spans="1:7" ht="16.5" customHeight="1">
      <c r="A9" s="7" t="s">
        <v>9</v>
      </c>
      <c r="B9" s="25">
        <v>0</v>
      </c>
      <c r="C9" s="25">
        <v>0</v>
      </c>
      <c r="D9" s="25">
        <v>0</v>
      </c>
      <c r="E9" s="31">
        <v>0</v>
      </c>
      <c r="G9" s="27" t="s">
        <v>16</v>
      </c>
    </row>
    <row r="10" spans="1:7" ht="16.5" customHeight="1">
      <c r="A10" s="12" t="s">
        <v>11</v>
      </c>
      <c r="B10" s="8">
        <v>0</v>
      </c>
      <c r="C10" s="8">
        <v>0</v>
      </c>
      <c r="D10" s="14">
        <v>0</v>
      </c>
      <c r="E10" s="15">
        <v>0</v>
      </c>
    </row>
    <row r="11" spans="1:7" ht="16.5" customHeight="1" thickBot="1">
      <c r="A11" s="28" t="s">
        <v>13</v>
      </c>
      <c r="B11" s="29">
        <v>0</v>
      </c>
      <c r="C11" s="29">
        <v>0</v>
      </c>
      <c r="D11" s="19">
        <v>0</v>
      </c>
      <c r="E11" s="20">
        <v>0</v>
      </c>
    </row>
    <row r="12" spans="1:7" ht="16.5" customHeight="1">
      <c r="A12" s="30" t="s">
        <v>17</v>
      </c>
      <c r="B12" s="31">
        <v>0</v>
      </c>
    </row>
    <row r="13" spans="1:7" ht="16.5" customHeight="1" thickBot="1">
      <c r="A13" s="47" t="s">
        <v>33</v>
      </c>
      <c r="B13" s="32">
        <v>95</v>
      </c>
      <c r="C13" s="36"/>
    </row>
    <row r="14" spans="1:7" ht="16.5" customHeight="1" thickBot="1">
      <c r="A14" s="34" t="s">
        <v>16</v>
      </c>
      <c r="B14" s="35">
        <f>SUM(B5:E7,B9:E11,B12:B13)</f>
        <v>95</v>
      </c>
    </row>
  </sheetData>
  <mergeCells count="3">
    <mergeCell ref="B1:E1"/>
    <mergeCell ref="B2:E2"/>
    <mergeCell ref="B3:E3"/>
  </mergeCells>
  <phoneticPr fontId="2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CD8AC-113A-4CB5-BBB9-A58B84B2EB51}">
  <dimension ref="A1:G14"/>
  <sheetViews>
    <sheetView zoomScale="175" zoomScaleNormal="175" workbookViewId="0">
      <selection activeCell="A13" sqref="A13:B14"/>
    </sheetView>
  </sheetViews>
  <sheetFormatPr defaultColWidth="8.5703125" defaultRowHeight="16.5" customHeight="1"/>
  <cols>
    <col min="1" max="1" width="13.7109375" style="23" bestFit="1" customWidth="1"/>
    <col min="2" max="2" width="8.5703125" style="23"/>
    <col min="3" max="3" width="9" style="23" customWidth="1"/>
    <col min="4" max="4" width="8.42578125" style="23" customWidth="1"/>
    <col min="5" max="5" width="11.140625" style="23" customWidth="1"/>
    <col min="6" max="6" width="8.5703125" style="23"/>
    <col min="7" max="7" width="9.28515625" style="23" customWidth="1"/>
    <col min="8" max="16384" width="8.5703125" style="23"/>
  </cols>
  <sheetData>
    <row r="1" spans="1:7" ht="16.5" customHeight="1">
      <c r="A1" s="23" t="s">
        <v>0</v>
      </c>
      <c r="B1" s="39" t="str">
        <f>TEXT(DATE(2024, 4, 24), "yyyy/mm/dd")</f>
        <v>2024/04/24</v>
      </c>
      <c r="C1" s="39"/>
      <c r="D1" s="39"/>
      <c r="E1" s="39"/>
    </row>
    <row r="2" spans="1:7" ht="16.5" customHeight="1">
      <c r="A2" s="23" t="s">
        <v>1</v>
      </c>
      <c r="B2" s="40"/>
      <c r="C2" s="40"/>
      <c r="D2" s="40"/>
      <c r="E2" s="40"/>
    </row>
    <row r="3" spans="1:7" ht="16.5" customHeight="1" thickBot="1">
      <c r="A3" s="23" t="s">
        <v>3</v>
      </c>
      <c r="B3" s="41"/>
      <c r="C3" s="41"/>
      <c r="D3" s="41"/>
      <c r="E3" s="41"/>
      <c r="F3" s="37"/>
    </row>
    <row r="4" spans="1:7" ht="16.5" customHeight="1" thickBot="1">
      <c r="A4" s="2" t="s">
        <v>4</v>
      </c>
      <c r="B4" s="3" t="s">
        <v>5</v>
      </c>
      <c r="C4" s="4" t="s">
        <v>6</v>
      </c>
      <c r="D4" s="4" t="s">
        <v>7</v>
      </c>
      <c r="E4" s="5" t="s">
        <v>8</v>
      </c>
      <c r="G4" s="6" t="s">
        <v>4</v>
      </c>
    </row>
    <row r="5" spans="1:7" ht="16.5" customHeight="1">
      <c r="A5" s="7" t="s">
        <v>9</v>
      </c>
      <c r="B5" s="8">
        <v>0</v>
      </c>
      <c r="C5" s="9">
        <v>0</v>
      </c>
      <c r="D5" s="9">
        <v>0</v>
      </c>
      <c r="E5" s="10">
        <v>0</v>
      </c>
      <c r="G5" s="11" t="s">
        <v>10</v>
      </c>
    </row>
    <row r="6" spans="1:7" ht="16.5" customHeight="1">
      <c r="A6" s="12" t="s">
        <v>11</v>
      </c>
      <c r="B6" s="13">
        <v>0</v>
      </c>
      <c r="C6" s="14">
        <v>0</v>
      </c>
      <c r="D6" s="14">
        <v>0</v>
      </c>
      <c r="E6" s="15">
        <v>0</v>
      </c>
      <c r="G6" s="16" t="s">
        <v>12</v>
      </c>
    </row>
    <row r="7" spans="1:7" ht="16.5" customHeight="1" thickBot="1">
      <c r="A7" s="17" t="s">
        <v>13</v>
      </c>
      <c r="B7" s="18">
        <v>0</v>
      </c>
      <c r="C7" s="19">
        <v>0</v>
      </c>
      <c r="D7" s="19">
        <v>0</v>
      </c>
      <c r="E7" s="20">
        <v>0</v>
      </c>
      <c r="G7" s="21" t="s">
        <v>14</v>
      </c>
    </row>
    <row r="8" spans="1:7" ht="16.5" customHeight="1" thickBot="1">
      <c r="A8" s="22" t="s">
        <v>10</v>
      </c>
      <c r="B8" s="3" t="s">
        <v>5</v>
      </c>
      <c r="C8" s="4" t="s">
        <v>6</v>
      </c>
      <c r="D8" s="4" t="s">
        <v>7</v>
      </c>
      <c r="E8" s="5" t="s">
        <v>8</v>
      </c>
      <c r="G8" s="24" t="s">
        <v>15</v>
      </c>
    </row>
    <row r="9" spans="1:7" ht="16.5" customHeight="1">
      <c r="A9" s="7" t="s">
        <v>9</v>
      </c>
      <c r="B9" s="25">
        <v>0</v>
      </c>
      <c r="C9" s="25">
        <v>0</v>
      </c>
      <c r="D9" s="25">
        <v>0</v>
      </c>
      <c r="E9" s="31">
        <v>0</v>
      </c>
      <c r="G9" s="27" t="s">
        <v>16</v>
      </c>
    </row>
    <row r="10" spans="1:7" ht="16.5" customHeight="1">
      <c r="A10" s="12" t="s">
        <v>11</v>
      </c>
      <c r="B10" s="8">
        <v>0</v>
      </c>
      <c r="C10" s="8">
        <v>0</v>
      </c>
      <c r="D10" s="14">
        <v>0</v>
      </c>
      <c r="E10" s="15">
        <v>0</v>
      </c>
    </row>
    <row r="11" spans="1:7" ht="16.5" customHeight="1" thickBot="1">
      <c r="A11" s="28" t="s">
        <v>13</v>
      </c>
      <c r="B11" s="29">
        <v>0</v>
      </c>
      <c r="C11" s="29">
        <v>0</v>
      </c>
      <c r="D11" s="19">
        <v>0</v>
      </c>
      <c r="E11" s="20">
        <v>0</v>
      </c>
    </row>
    <row r="12" spans="1:7" ht="16.5" customHeight="1">
      <c r="A12" s="30" t="s">
        <v>17</v>
      </c>
      <c r="B12" s="31">
        <v>0</v>
      </c>
    </row>
    <row r="13" spans="1:7" ht="16.5" customHeight="1" thickBot="1">
      <c r="A13" s="47" t="s">
        <v>33</v>
      </c>
      <c r="B13" s="32">
        <v>72</v>
      </c>
      <c r="C13" s="36"/>
    </row>
    <row r="14" spans="1:7" ht="16.5" customHeight="1" thickBot="1">
      <c r="A14" s="34" t="s">
        <v>16</v>
      </c>
      <c r="B14" s="35">
        <f>SUM(B5:E7,B9:E11,B12:B13)</f>
        <v>72</v>
      </c>
    </row>
  </sheetData>
  <mergeCells count="3">
    <mergeCell ref="B1:E1"/>
    <mergeCell ref="B2:E2"/>
    <mergeCell ref="B3:E3"/>
  </mergeCells>
  <phoneticPr fontId="2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CA59-A0C4-42E3-BF58-0F546599CBF2}">
  <dimension ref="A1:G14"/>
  <sheetViews>
    <sheetView zoomScale="175" zoomScaleNormal="175" workbookViewId="0">
      <selection activeCell="A13" sqref="A13:B14"/>
    </sheetView>
  </sheetViews>
  <sheetFormatPr defaultColWidth="8.5703125" defaultRowHeight="16.5" customHeight="1"/>
  <cols>
    <col min="1" max="1" width="13.7109375" style="23" bestFit="1" customWidth="1"/>
    <col min="2" max="2" width="8.5703125" style="23"/>
    <col min="3" max="3" width="9" style="23" customWidth="1"/>
    <col min="4" max="4" width="8.42578125" style="23" customWidth="1"/>
    <col min="5" max="5" width="11.140625" style="23" customWidth="1"/>
    <col min="6" max="6" width="8.5703125" style="23"/>
    <col min="7" max="7" width="9.28515625" style="23" customWidth="1"/>
    <col min="8" max="16384" width="8.5703125" style="23"/>
  </cols>
  <sheetData>
    <row r="1" spans="1:7" ht="16.5" customHeight="1">
      <c r="A1" s="23" t="s">
        <v>0</v>
      </c>
      <c r="B1" s="39" t="str">
        <f>TEXT(DATE(2024, 5, 4), "yyyy/mm/dd")</f>
        <v>2024/05/04</v>
      </c>
      <c r="C1" s="39"/>
      <c r="D1" s="39"/>
      <c r="E1" s="39"/>
    </row>
    <row r="2" spans="1:7" ht="16.5" customHeight="1">
      <c r="A2" s="23" t="s">
        <v>1</v>
      </c>
      <c r="B2" s="40"/>
      <c r="C2" s="40"/>
      <c r="D2" s="40"/>
      <c r="E2" s="40"/>
    </row>
    <row r="3" spans="1:7" ht="16.5" customHeight="1" thickBot="1">
      <c r="A3" s="23" t="s">
        <v>3</v>
      </c>
      <c r="B3" s="41"/>
      <c r="C3" s="41"/>
      <c r="D3" s="41"/>
      <c r="E3" s="41"/>
      <c r="F3" s="37"/>
    </row>
    <row r="4" spans="1:7" ht="16.5" customHeight="1" thickBot="1">
      <c r="A4" s="2" t="s">
        <v>4</v>
      </c>
      <c r="B4" s="3" t="s">
        <v>5</v>
      </c>
      <c r="C4" s="4" t="s">
        <v>6</v>
      </c>
      <c r="D4" s="4" t="s">
        <v>7</v>
      </c>
      <c r="E4" s="5" t="s">
        <v>8</v>
      </c>
      <c r="G4" s="6" t="s">
        <v>4</v>
      </c>
    </row>
    <row r="5" spans="1:7" ht="16.5" customHeight="1">
      <c r="A5" s="7" t="s">
        <v>9</v>
      </c>
      <c r="B5" s="8">
        <v>0</v>
      </c>
      <c r="C5" s="9">
        <v>0</v>
      </c>
      <c r="D5" s="9">
        <v>0</v>
      </c>
      <c r="E5" s="10">
        <v>0</v>
      </c>
      <c r="G5" s="11" t="s">
        <v>10</v>
      </c>
    </row>
    <row r="6" spans="1:7" ht="16.5" customHeight="1">
      <c r="A6" s="12" t="s">
        <v>11</v>
      </c>
      <c r="B6" s="13">
        <v>0</v>
      </c>
      <c r="C6" s="14">
        <v>0</v>
      </c>
      <c r="D6" s="14">
        <v>0</v>
      </c>
      <c r="E6" s="15">
        <v>0</v>
      </c>
      <c r="G6" s="16" t="s">
        <v>12</v>
      </c>
    </row>
    <row r="7" spans="1:7" ht="16.5" customHeight="1" thickBot="1">
      <c r="A7" s="17" t="s">
        <v>13</v>
      </c>
      <c r="B7" s="18">
        <v>0</v>
      </c>
      <c r="C7" s="19">
        <v>0</v>
      </c>
      <c r="D7" s="19">
        <v>0</v>
      </c>
      <c r="E7" s="20">
        <v>0</v>
      </c>
      <c r="G7" s="21" t="s">
        <v>14</v>
      </c>
    </row>
    <row r="8" spans="1:7" ht="16.5" customHeight="1" thickBot="1">
      <c r="A8" s="22" t="s">
        <v>10</v>
      </c>
      <c r="B8" s="3" t="s">
        <v>5</v>
      </c>
      <c r="C8" s="4" t="s">
        <v>6</v>
      </c>
      <c r="D8" s="4" t="s">
        <v>7</v>
      </c>
      <c r="E8" s="5" t="s">
        <v>8</v>
      </c>
      <c r="G8" s="24" t="s">
        <v>15</v>
      </c>
    </row>
    <row r="9" spans="1:7" ht="16.5" customHeight="1">
      <c r="A9" s="7" t="s">
        <v>9</v>
      </c>
      <c r="B9" s="25">
        <v>0</v>
      </c>
      <c r="C9" s="25">
        <v>0</v>
      </c>
      <c r="D9" s="25">
        <v>0</v>
      </c>
      <c r="E9" s="31">
        <v>0</v>
      </c>
      <c r="G9" s="27" t="s">
        <v>16</v>
      </c>
    </row>
    <row r="10" spans="1:7" ht="16.5" customHeight="1">
      <c r="A10" s="12" t="s">
        <v>11</v>
      </c>
      <c r="B10" s="8">
        <v>0</v>
      </c>
      <c r="C10" s="8">
        <v>0</v>
      </c>
      <c r="D10" s="14">
        <v>0</v>
      </c>
      <c r="E10" s="15">
        <v>0</v>
      </c>
    </row>
    <row r="11" spans="1:7" ht="16.5" customHeight="1" thickBot="1">
      <c r="A11" s="28" t="s">
        <v>13</v>
      </c>
      <c r="B11" s="29">
        <v>0</v>
      </c>
      <c r="C11" s="29">
        <v>0</v>
      </c>
      <c r="D11" s="19">
        <v>0</v>
      </c>
      <c r="E11" s="20">
        <v>0</v>
      </c>
    </row>
    <row r="12" spans="1:7" ht="16.5" customHeight="1">
      <c r="A12" s="30" t="s">
        <v>17</v>
      </c>
      <c r="B12" s="31">
        <v>0</v>
      </c>
    </row>
    <row r="13" spans="1:7" ht="16.5" customHeight="1" thickBot="1">
      <c r="A13" s="47" t="s">
        <v>33</v>
      </c>
      <c r="B13" s="32">
        <v>262</v>
      </c>
      <c r="C13" s="36"/>
    </row>
    <row r="14" spans="1:7" ht="16.5" customHeight="1" thickBot="1">
      <c r="A14" s="34" t="s">
        <v>16</v>
      </c>
      <c r="B14" s="35">
        <f>SUM(B5:E7,B9:E11,B12:B13)</f>
        <v>262</v>
      </c>
    </row>
  </sheetData>
  <mergeCells count="3">
    <mergeCell ref="B1:E1"/>
    <mergeCell ref="B2:E2"/>
    <mergeCell ref="B3:E3"/>
  </mergeCells>
  <phoneticPr fontId="2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zoomScale="175" zoomScaleNormal="175" workbookViewId="0">
      <selection activeCell="E14" sqref="E14"/>
    </sheetView>
  </sheetViews>
  <sheetFormatPr defaultColWidth="8.5703125" defaultRowHeight="16.5" customHeight="1"/>
  <cols>
    <col min="1" max="1" width="13.7109375" bestFit="1" customWidth="1"/>
    <col min="3" max="3" width="9" customWidth="1"/>
    <col min="4" max="4" width="8.42578125" customWidth="1"/>
    <col min="5" max="5" width="11.140625" customWidth="1"/>
    <col min="7" max="7" width="9.28515625" customWidth="1"/>
  </cols>
  <sheetData>
    <row r="1" spans="1:7" ht="16.5" customHeight="1">
      <c r="A1" t="s">
        <v>0</v>
      </c>
      <c r="B1" s="39" t="str">
        <f>TEXT(DATE(2024, 5, 7), "yyyy/mm/dd")</f>
        <v>2024/05/07</v>
      </c>
      <c r="C1" s="39"/>
      <c r="D1" s="39"/>
      <c r="E1" s="39"/>
    </row>
    <row r="2" spans="1:7" ht="16.5" customHeight="1">
      <c r="A2" t="s">
        <v>1</v>
      </c>
      <c r="B2" s="40" t="s">
        <v>2</v>
      </c>
      <c r="C2" s="40"/>
      <c r="D2" s="40"/>
      <c r="E2" s="40"/>
    </row>
    <row r="3" spans="1:7" ht="16.5" customHeight="1">
      <c r="A3" t="s">
        <v>3</v>
      </c>
      <c r="B3" s="40" t="s">
        <v>31</v>
      </c>
      <c r="C3" s="40"/>
      <c r="D3" s="40"/>
      <c r="E3" s="40"/>
      <c r="F3" s="1"/>
    </row>
    <row r="4" spans="1:7" ht="16.5" customHeight="1">
      <c r="A4" s="2" t="s">
        <v>4</v>
      </c>
      <c r="B4" s="3" t="s">
        <v>5</v>
      </c>
      <c r="C4" s="4" t="s">
        <v>6</v>
      </c>
      <c r="D4" s="4" t="s">
        <v>7</v>
      </c>
      <c r="E4" s="5" t="s">
        <v>8</v>
      </c>
      <c r="G4" s="6" t="s">
        <v>4</v>
      </c>
    </row>
    <row r="5" spans="1:7" ht="16.5" customHeight="1">
      <c r="A5" s="7" t="s">
        <v>9</v>
      </c>
      <c r="B5" s="8">
        <v>84</v>
      </c>
      <c r="C5" s="9">
        <v>62</v>
      </c>
      <c r="D5" s="9">
        <v>0</v>
      </c>
      <c r="E5" s="10">
        <v>0</v>
      </c>
      <c r="G5" s="11" t="s">
        <v>10</v>
      </c>
    </row>
    <row r="6" spans="1:7" ht="16.5" customHeight="1">
      <c r="A6" s="12" t="s">
        <v>11</v>
      </c>
      <c r="B6" s="13">
        <v>0</v>
      </c>
      <c r="C6" s="14">
        <v>0</v>
      </c>
      <c r="D6" s="14">
        <v>0</v>
      </c>
      <c r="E6" s="15">
        <v>0</v>
      </c>
      <c r="G6" s="16" t="s">
        <v>12</v>
      </c>
    </row>
    <row r="7" spans="1:7" ht="16.5" customHeight="1">
      <c r="A7" s="17" t="s">
        <v>13</v>
      </c>
      <c r="B7" s="18">
        <v>0</v>
      </c>
      <c r="C7" s="19">
        <v>0</v>
      </c>
      <c r="D7" s="19">
        <v>0</v>
      </c>
      <c r="E7" s="20">
        <v>0</v>
      </c>
      <c r="G7" s="21" t="s">
        <v>14</v>
      </c>
    </row>
    <row r="8" spans="1:7" ht="16.5" customHeight="1">
      <c r="A8" s="22" t="s">
        <v>10</v>
      </c>
      <c r="B8" s="3" t="s">
        <v>5</v>
      </c>
      <c r="C8" s="4" t="s">
        <v>6</v>
      </c>
      <c r="D8" s="4" t="s">
        <v>7</v>
      </c>
      <c r="E8" s="5" t="s">
        <v>8</v>
      </c>
      <c r="F8" s="23"/>
      <c r="G8" s="24" t="s">
        <v>15</v>
      </c>
    </row>
    <row r="9" spans="1:7" ht="16.5" customHeight="1">
      <c r="A9" s="7" t="s">
        <v>9</v>
      </c>
      <c r="B9" s="25">
        <v>0</v>
      </c>
      <c r="C9" s="25">
        <v>0</v>
      </c>
      <c r="D9" s="25">
        <v>0</v>
      </c>
      <c r="E9" s="26">
        <v>0</v>
      </c>
      <c r="G9" s="27" t="s">
        <v>16</v>
      </c>
    </row>
    <row r="10" spans="1:7" ht="16.5" customHeight="1">
      <c r="A10" s="12" t="s">
        <v>11</v>
      </c>
      <c r="B10" s="8">
        <v>0</v>
      </c>
      <c r="C10" s="8">
        <v>0</v>
      </c>
      <c r="D10" s="14">
        <v>0</v>
      </c>
      <c r="E10" s="15">
        <v>0</v>
      </c>
    </row>
    <row r="11" spans="1:7" ht="16.5" customHeight="1">
      <c r="A11" s="28" t="s">
        <v>13</v>
      </c>
      <c r="B11" s="29">
        <v>0</v>
      </c>
      <c r="C11" s="29">
        <v>0</v>
      </c>
      <c r="D11" s="19">
        <v>0</v>
      </c>
      <c r="E11" s="20">
        <v>0</v>
      </c>
    </row>
    <row r="12" spans="1:7" ht="16.5" customHeight="1">
      <c r="A12" s="30" t="s">
        <v>17</v>
      </c>
      <c r="B12" s="31">
        <v>0</v>
      </c>
    </row>
    <row r="13" spans="1:7" ht="16.5" customHeight="1" thickBot="1">
      <c r="A13" s="47" t="s">
        <v>33</v>
      </c>
      <c r="B13" s="32">
        <v>0</v>
      </c>
      <c r="C13" s="48"/>
      <c r="D13" s="49"/>
      <c r="E13" s="49"/>
    </row>
    <row r="14" spans="1:7" ht="16.5" customHeight="1" thickBot="1">
      <c r="A14" s="34" t="s">
        <v>16</v>
      </c>
      <c r="B14" s="35">
        <f>SUM(B5:E7,B9:E11,B12:B13)</f>
        <v>146</v>
      </c>
    </row>
  </sheetData>
  <mergeCells count="3">
    <mergeCell ref="B1:E1"/>
    <mergeCell ref="B2:E2"/>
    <mergeCell ref="B3:E3"/>
  </mergeCells>
  <phoneticPr fontId="2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zoomScale="175" zoomScaleNormal="175" workbookViewId="0">
      <selection activeCell="D16" sqref="D16"/>
    </sheetView>
  </sheetViews>
  <sheetFormatPr defaultColWidth="8.5703125" defaultRowHeight="16.5" customHeight="1"/>
  <cols>
    <col min="1" max="1" width="13.7109375" bestFit="1" customWidth="1"/>
    <col min="3" max="3" width="9" customWidth="1"/>
    <col min="4" max="4" width="8.42578125" customWidth="1"/>
    <col min="5" max="5" width="11.140625" customWidth="1"/>
    <col min="7" max="7" width="9.28515625" customWidth="1"/>
  </cols>
  <sheetData>
    <row r="1" spans="1:7" ht="16.5" customHeight="1">
      <c r="A1" t="s">
        <v>0</v>
      </c>
      <c r="B1" s="39" t="str">
        <f>TEXT(DATE(2024, 5, 9), "yyyy/mm/dd")</f>
        <v>2024/05/09</v>
      </c>
      <c r="C1" s="39"/>
      <c r="D1" s="39"/>
      <c r="E1" s="39"/>
    </row>
    <row r="2" spans="1:7" ht="16.5" customHeight="1">
      <c r="A2" t="s">
        <v>1</v>
      </c>
      <c r="B2" s="40" t="s">
        <v>19</v>
      </c>
      <c r="C2" s="40"/>
      <c r="D2" s="40"/>
      <c r="E2" s="40"/>
    </row>
    <row r="3" spans="1:7" ht="16.5" customHeight="1">
      <c r="A3" t="s">
        <v>3</v>
      </c>
      <c r="B3" s="40" t="s">
        <v>32</v>
      </c>
      <c r="C3" s="40"/>
      <c r="D3" s="40"/>
      <c r="E3" s="40"/>
      <c r="F3" s="1"/>
    </row>
    <row r="4" spans="1:7" ht="16.5" customHeight="1">
      <c r="A4" s="2" t="s">
        <v>4</v>
      </c>
      <c r="B4" s="3" t="s">
        <v>5</v>
      </c>
      <c r="C4" s="4" t="s">
        <v>6</v>
      </c>
      <c r="D4" s="4" t="s">
        <v>7</v>
      </c>
      <c r="E4" s="5" t="s">
        <v>8</v>
      </c>
      <c r="G4" s="6" t="s">
        <v>4</v>
      </c>
    </row>
    <row r="5" spans="1:7" ht="16.5" customHeight="1">
      <c r="A5" s="7" t="s">
        <v>9</v>
      </c>
      <c r="B5" s="8">
        <v>21</v>
      </c>
      <c r="C5" s="9">
        <v>61</v>
      </c>
      <c r="D5" s="9">
        <v>0</v>
      </c>
      <c r="E5" s="10">
        <v>0</v>
      </c>
      <c r="G5" s="11" t="s">
        <v>10</v>
      </c>
    </row>
    <row r="6" spans="1:7" ht="16.5" customHeight="1">
      <c r="A6" s="12" t="s">
        <v>11</v>
      </c>
      <c r="B6" s="13">
        <v>0</v>
      </c>
      <c r="C6" s="14">
        <v>0</v>
      </c>
      <c r="D6" s="14">
        <v>0</v>
      </c>
      <c r="E6" s="15">
        <v>0</v>
      </c>
      <c r="G6" s="16" t="s">
        <v>12</v>
      </c>
    </row>
    <row r="7" spans="1:7" ht="16.5" customHeight="1">
      <c r="A7" s="17" t="s">
        <v>13</v>
      </c>
      <c r="B7" s="18">
        <v>0</v>
      </c>
      <c r="C7" s="19">
        <v>0</v>
      </c>
      <c r="D7" s="19">
        <v>0</v>
      </c>
      <c r="E7" s="20">
        <v>0</v>
      </c>
      <c r="G7" s="21" t="s">
        <v>14</v>
      </c>
    </row>
    <row r="8" spans="1:7" ht="16.5" customHeight="1">
      <c r="A8" s="22" t="s">
        <v>10</v>
      </c>
      <c r="B8" s="3" t="s">
        <v>5</v>
      </c>
      <c r="C8" s="4" t="s">
        <v>6</v>
      </c>
      <c r="D8" s="4" t="s">
        <v>7</v>
      </c>
      <c r="E8" s="5" t="s">
        <v>8</v>
      </c>
      <c r="F8" s="23"/>
      <c r="G8" s="24" t="s">
        <v>15</v>
      </c>
    </row>
    <row r="9" spans="1:7" ht="16.5" customHeight="1">
      <c r="A9" s="7" t="s">
        <v>9</v>
      </c>
      <c r="B9" s="25">
        <v>0</v>
      </c>
      <c r="C9" s="25">
        <v>0</v>
      </c>
      <c r="D9" s="25">
        <v>0</v>
      </c>
      <c r="E9" s="26">
        <v>0</v>
      </c>
      <c r="G9" s="27" t="s">
        <v>16</v>
      </c>
    </row>
    <row r="10" spans="1:7" ht="16.5" customHeight="1">
      <c r="A10" s="12" t="s">
        <v>11</v>
      </c>
      <c r="B10" s="8">
        <v>0</v>
      </c>
      <c r="C10" s="8">
        <v>0</v>
      </c>
      <c r="D10" s="14">
        <v>0</v>
      </c>
      <c r="E10" s="15">
        <v>0</v>
      </c>
    </row>
    <row r="11" spans="1:7" ht="16.5" customHeight="1">
      <c r="A11" s="28" t="s">
        <v>13</v>
      </c>
      <c r="B11" s="29">
        <v>0</v>
      </c>
      <c r="C11" s="29">
        <v>0</v>
      </c>
      <c r="D11" s="19">
        <v>0</v>
      </c>
      <c r="E11" s="20">
        <v>0</v>
      </c>
    </row>
    <row r="12" spans="1:7" ht="16.5" customHeight="1">
      <c r="A12" s="30" t="s">
        <v>17</v>
      </c>
      <c r="B12" s="31">
        <v>0</v>
      </c>
    </row>
    <row r="13" spans="1:7" ht="16.5" customHeight="1" thickBot="1">
      <c r="A13" s="47" t="s">
        <v>33</v>
      </c>
      <c r="B13" s="32">
        <v>0</v>
      </c>
      <c r="C13" s="36"/>
    </row>
    <row r="14" spans="1:7" ht="16.5" customHeight="1" thickBot="1">
      <c r="A14" s="34" t="s">
        <v>16</v>
      </c>
      <c r="B14" s="35">
        <f>SUM(B5:E7,B9:E11,B12:B13)</f>
        <v>82</v>
      </c>
    </row>
  </sheetData>
  <mergeCells count="3">
    <mergeCell ref="B1:E1"/>
    <mergeCell ref="B2:E2"/>
    <mergeCell ref="B3:E3"/>
  </mergeCells>
  <phoneticPr fontId="2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zoomScale="175" zoomScaleNormal="175" workbookViewId="0">
      <selection activeCell="F14" sqref="F14"/>
    </sheetView>
  </sheetViews>
  <sheetFormatPr defaultColWidth="8.5703125" defaultRowHeight="16.5" customHeight="1"/>
  <cols>
    <col min="1" max="1" width="13.7109375" bestFit="1" customWidth="1"/>
    <col min="3" max="3" width="9" customWidth="1"/>
    <col min="4" max="4" width="8.42578125" customWidth="1"/>
    <col min="5" max="5" width="11.140625" customWidth="1"/>
    <col min="7" max="7" width="9.28515625" customWidth="1"/>
  </cols>
  <sheetData>
    <row r="1" spans="1:7" ht="16.5" customHeight="1">
      <c r="A1" t="s">
        <v>0</v>
      </c>
      <c r="B1" s="39" t="str">
        <f>TEXT(DATE(2024, 6, 12), "yyyy/mm/dd")</f>
        <v>2024/06/12</v>
      </c>
      <c r="C1" s="39"/>
      <c r="D1" s="39"/>
      <c r="E1" s="39"/>
    </row>
    <row r="2" spans="1:7" ht="16.5" customHeight="1">
      <c r="A2" t="s">
        <v>1</v>
      </c>
      <c r="B2" s="40" t="s">
        <v>20</v>
      </c>
      <c r="C2" s="40"/>
      <c r="D2" s="40"/>
      <c r="E2" s="40"/>
    </row>
    <row r="3" spans="1:7" ht="16.5" customHeight="1">
      <c r="A3" t="s">
        <v>3</v>
      </c>
      <c r="B3" s="41" t="s">
        <v>21</v>
      </c>
      <c r="C3" s="41"/>
      <c r="D3" s="41"/>
      <c r="E3" s="41"/>
      <c r="F3" s="1"/>
    </row>
    <row r="4" spans="1:7" ht="16.5" customHeight="1">
      <c r="A4" s="2" t="s">
        <v>4</v>
      </c>
      <c r="B4" s="3" t="s">
        <v>5</v>
      </c>
      <c r="C4" s="4" t="s">
        <v>6</v>
      </c>
      <c r="D4" s="4" t="s">
        <v>7</v>
      </c>
      <c r="E4" s="5" t="s">
        <v>8</v>
      </c>
      <c r="G4" s="6" t="s">
        <v>4</v>
      </c>
    </row>
    <row r="5" spans="1:7" ht="16.5" customHeight="1">
      <c r="A5" s="7" t="s">
        <v>9</v>
      </c>
      <c r="B5" s="8">
        <v>47</v>
      </c>
      <c r="C5" s="9">
        <v>174</v>
      </c>
      <c r="D5" s="9">
        <v>0</v>
      </c>
      <c r="E5" s="10">
        <v>0</v>
      </c>
      <c r="G5" s="11" t="s">
        <v>10</v>
      </c>
    </row>
    <row r="6" spans="1:7" ht="16.5" customHeight="1">
      <c r="A6" s="12" t="s">
        <v>11</v>
      </c>
      <c r="B6" s="13">
        <v>0</v>
      </c>
      <c r="C6" s="14">
        <v>0</v>
      </c>
      <c r="D6" s="14">
        <v>0</v>
      </c>
      <c r="E6" s="15">
        <v>0</v>
      </c>
      <c r="G6" s="16" t="s">
        <v>12</v>
      </c>
    </row>
    <row r="7" spans="1:7" ht="16.5" customHeight="1">
      <c r="A7" s="17" t="s">
        <v>13</v>
      </c>
      <c r="B7" s="18">
        <v>0</v>
      </c>
      <c r="C7" s="19">
        <v>0</v>
      </c>
      <c r="D7" s="19">
        <v>0</v>
      </c>
      <c r="E7" s="20">
        <v>0</v>
      </c>
      <c r="G7" s="21" t="s">
        <v>14</v>
      </c>
    </row>
    <row r="8" spans="1:7" ht="16.5" customHeight="1">
      <c r="A8" s="22" t="s">
        <v>10</v>
      </c>
      <c r="B8" s="3" t="s">
        <v>5</v>
      </c>
      <c r="C8" s="4" t="s">
        <v>6</v>
      </c>
      <c r="D8" s="4" t="s">
        <v>7</v>
      </c>
      <c r="E8" s="5" t="s">
        <v>8</v>
      </c>
      <c r="F8" s="23"/>
      <c r="G8" s="24" t="s">
        <v>15</v>
      </c>
    </row>
    <row r="9" spans="1:7" ht="16.5" customHeight="1">
      <c r="A9" s="7" t="s">
        <v>9</v>
      </c>
      <c r="B9" s="25">
        <v>0</v>
      </c>
      <c r="C9" s="25">
        <v>0</v>
      </c>
      <c r="D9" s="25">
        <v>0</v>
      </c>
      <c r="E9" s="26">
        <v>0</v>
      </c>
      <c r="G9" s="27" t="s">
        <v>16</v>
      </c>
    </row>
    <row r="10" spans="1:7" ht="16.5" customHeight="1">
      <c r="A10" s="12" t="s">
        <v>11</v>
      </c>
      <c r="B10" s="8">
        <v>0</v>
      </c>
      <c r="C10" s="8">
        <v>0</v>
      </c>
      <c r="D10" s="14">
        <v>0</v>
      </c>
      <c r="E10" s="15">
        <v>0</v>
      </c>
    </row>
    <row r="11" spans="1:7" ht="16.5" customHeight="1">
      <c r="A11" s="28" t="s">
        <v>13</v>
      </c>
      <c r="B11" s="29">
        <v>0</v>
      </c>
      <c r="C11" s="29">
        <v>0</v>
      </c>
      <c r="D11" s="19">
        <v>0</v>
      </c>
      <c r="E11" s="20">
        <v>0</v>
      </c>
    </row>
    <row r="12" spans="1:7" ht="16.5" customHeight="1">
      <c r="A12" s="30" t="s">
        <v>17</v>
      </c>
      <c r="B12" s="31">
        <v>11</v>
      </c>
    </row>
    <row r="13" spans="1:7" ht="16.5" customHeight="1" thickBot="1">
      <c r="A13" s="47" t="s">
        <v>33</v>
      </c>
      <c r="B13" s="32">
        <v>0</v>
      </c>
      <c r="C13" s="48"/>
      <c r="D13" s="49"/>
      <c r="E13" s="49"/>
    </row>
    <row r="14" spans="1:7" ht="16.5" customHeight="1" thickBot="1">
      <c r="A14" s="34" t="s">
        <v>16</v>
      </c>
      <c r="B14" s="35">
        <f>SUM(B5:E7,B9:E11,B12:B13)</f>
        <v>232</v>
      </c>
    </row>
  </sheetData>
  <mergeCells count="3">
    <mergeCell ref="B1:E1"/>
    <mergeCell ref="B2:E2"/>
    <mergeCell ref="B3:E3"/>
  </mergeCells>
  <phoneticPr fontId="2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zoomScale="175" zoomScaleNormal="175" workbookViewId="0">
      <selection activeCell="E15" sqref="E15"/>
    </sheetView>
  </sheetViews>
  <sheetFormatPr defaultColWidth="8.5703125" defaultRowHeight="16.5" customHeight="1"/>
  <cols>
    <col min="1" max="1" width="13.7109375" bestFit="1" customWidth="1"/>
    <col min="3" max="3" width="9" customWidth="1"/>
    <col min="4" max="4" width="8.42578125" customWidth="1"/>
    <col min="5" max="5" width="11.140625" customWidth="1"/>
    <col min="6" max="11" width="9.140625" customWidth="1"/>
  </cols>
  <sheetData>
    <row r="1" spans="1:7" ht="16.5" customHeight="1">
      <c r="A1" t="s">
        <v>0</v>
      </c>
      <c r="B1" s="39" t="str">
        <f>TEXT(DATE(2024, 7, 3), "yyyy/mm/dd")</f>
        <v>2024/07/03</v>
      </c>
      <c r="C1" s="39"/>
      <c r="D1" s="39"/>
      <c r="E1" s="39"/>
    </row>
    <row r="2" spans="1:7" ht="16.5" customHeight="1">
      <c r="A2" t="s">
        <v>1</v>
      </c>
      <c r="B2" s="40" t="s">
        <v>22</v>
      </c>
      <c r="C2" s="40"/>
      <c r="D2" s="40"/>
      <c r="E2" s="40"/>
    </row>
    <row r="3" spans="1:7" ht="16.5" customHeight="1">
      <c r="A3" t="s">
        <v>3</v>
      </c>
      <c r="B3" s="40" t="s">
        <v>23</v>
      </c>
      <c r="C3" s="40"/>
      <c r="D3" s="40"/>
      <c r="E3" s="40"/>
      <c r="F3" s="1"/>
    </row>
    <row r="4" spans="1:7" ht="16.5" customHeight="1">
      <c r="A4" s="2" t="s">
        <v>4</v>
      </c>
      <c r="B4" s="3" t="s">
        <v>5</v>
      </c>
      <c r="C4" s="4" t="s">
        <v>6</v>
      </c>
      <c r="D4" s="4" t="s">
        <v>7</v>
      </c>
      <c r="E4" s="5" t="s">
        <v>8</v>
      </c>
      <c r="G4" s="6" t="s">
        <v>4</v>
      </c>
    </row>
    <row r="5" spans="1:7" ht="16.5" customHeight="1">
      <c r="A5" s="7" t="s">
        <v>9</v>
      </c>
      <c r="B5" s="8">
        <v>3</v>
      </c>
      <c r="C5" s="9">
        <v>171</v>
      </c>
      <c r="D5" s="9">
        <v>0</v>
      </c>
      <c r="E5" s="10">
        <v>8</v>
      </c>
      <c r="G5" s="11" t="s">
        <v>10</v>
      </c>
    </row>
    <row r="6" spans="1:7" ht="16.5" customHeight="1">
      <c r="A6" s="12" t="s">
        <v>11</v>
      </c>
      <c r="B6" s="13">
        <v>0</v>
      </c>
      <c r="C6" s="14">
        <v>9</v>
      </c>
      <c r="D6" s="14">
        <v>0</v>
      </c>
      <c r="E6" s="15">
        <v>0</v>
      </c>
      <c r="G6" s="16" t="s">
        <v>12</v>
      </c>
    </row>
    <row r="7" spans="1:7" ht="16.5" customHeight="1">
      <c r="A7" s="17" t="s">
        <v>13</v>
      </c>
      <c r="B7" s="18">
        <v>11</v>
      </c>
      <c r="C7" s="19">
        <v>17</v>
      </c>
      <c r="D7" s="19">
        <v>0</v>
      </c>
      <c r="E7" s="20">
        <v>0</v>
      </c>
      <c r="G7" s="21" t="s">
        <v>14</v>
      </c>
    </row>
    <row r="8" spans="1:7" ht="16.5" customHeight="1">
      <c r="A8" s="22" t="s">
        <v>10</v>
      </c>
      <c r="B8" s="3" t="s">
        <v>5</v>
      </c>
      <c r="C8" s="4" t="s">
        <v>6</v>
      </c>
      <c r="D8" s="4" t="s">
        <v>7</v>
      </c>
      <c r="E8" s="5" t="s">
        <v>8</v>
      </c>
      <c r="F8" s="23"/>
      <c r="G8" s="24" t="s">
        <v>15</v>
      </c>
    </row>
    <row r="9" spans="1:7" ht="16.5" customHeight="1">
      <c r="A9" s="7" t="s">
        <v>9</v>
      </c>
      <c r="B9" s="25">
        <v>0</v>
      </c>
      <c r="C9" s="25">
        <v>0</v>
      </c>
      <c r="D9" s="25">
        <v>0</v>
      </c>
      <c r="E9" s="26">
        <v>0</v>
      </c>
      <c r="G9" s="27" t="s">
        <v>16</v>
      </c>
    </row>
    <row r="10" spans="1:7" ht="16.5" customHeight="1">
      <c r="A10" s="12" t="s">
        <v>11</v>
      </c>
      <c r="B10" s="8">
        <v>0</v>
      </c>
      <c r="C10" s="8">
        <v>0</v>
      </c>
      <c r="D10" s="14">
        <v>0</v>
      </c>
      <c r="E10" s="15">
        <v>0</v>
      </c>
    </row>
    <row r="11" spans="1:7" ht="16.5" customHeight="1">
      <c r="A11" s="28" t="s">
        <v>13</v>
      </c>
      <c r="B11" s="29">
        <v>0</v>
      </c>
      <c r="C11" s="29">
        <v>0</v>
      </c>
      <c r="D11" s="19">
        <v>0</v>
      </c>
      <c r="E11" s="20">
        <v>0</v>
      </c>
    </row>
    <row r="12" spans="1:7" ht="16.5" customHeight="1">
      <c r="A12" s="30" t="s">
        <v>17</v>
      </c>
      <c r="B12" s="31">
        <v>0</v>
      </c>
    </row>
    <row r="13" spans="1:7" ht="16.5" customHeight="1" thickBot="1">
      <c r="A13" s="47" t="s">
        <v>33</v>
      </c>
      <c r="B13" s="32">
        <v>0</v>
      </c>
      <c r="C13" s="33"/>
      <c r="D13" s="37"/>
      <c r="E13" s="37"/>
    </row>
    <row r="14" spans="1:7" ht="16.5" customHeight="1" thickBot="1">
      <c r="A14" s="34" t="s">
        <v>16</v>
      </c>
      <c r="B14" s="35">
        <f>SUM(B5:E7,B9:E11,B12:B13)</f>
        <v>219</v>
      </c>
    </row>
  </sheetData>
  <mergeCells count="3">
    <mergeCell ref="B1:E1"/>
    <mergeCell ref="B2:E2"/>
    <mergeCell ref="B3:E3"/>
  </mergeCells>
  <phoneticPr fontId="2" type="noConversion"/>
  <conditionalFormatting sqref="J7">
    <cfRule type="iconSet" priority="2">
      <iconSet iconSet="4Arrows">
        <cfvo type="percent" val="0"/>
        <cfvo type="percent" val="25"/>
        <cfvo type="percent" val="50"/>
        <cfvo type="percent" val="75"/>
      </iconSe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2023-12-08</vt:lpstr>
      <vt:lpstr>2024-01-16</vt:lpstr>
      <vt:lpstr>2024-04-02</vt:lpstr>
      <vt:lpstr>2024-04-24</vt:lpstr>
      <vt:lpstr>2024-05-04</vt:lpstr>
      <vt:lpstr>2024-05-07</vt:lpstr>
      <vt:lpstr>2024-05-09</vt:lpstr>
      <vt:lpstr>2024-06-12</vt:lpstr>
      <vt:lpstr>2024-07-03</vt:lpstr>
      <vt:lpstr>2024-07-30</vt:lpstr>
      <vt:lpstr>2024-08-24</vt:lpstr>
      <vt:lpstr>2024-09-11</vt:lpstr>
      <vt:lpstr>ALL</vt:lpstr>
      <vt:lpstr>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t1125</dc:creator>
  <dc:description/>
  <cp:lastModifiedBy>游晉維</cp:lastModifiedBy>
  <cp:revision>1</cp:revision>
  <cp:lastPrinted>2024-07-10T08:58:39Z</cp:lastPrinted>
  <dcterms:created xsi:type="dcterms:W3CDTF">2015-06-05T18:19:34Z</dcterms:created>
  <dcterms:modified xsi:type="dcterms:W3CDTF">2024-09-19T09:16:09Z</dcterms:modified>
  <dc:language>en-US</dc:language>
</cp:coreProperties>
</file>