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Desktop\GWU Data Boot Camp Homework+\"/>
    </mc:Choice>
  </mc:AlternateContent>
  <xr:revisionPtr revIDLastSave="0" documentId="13_ncr:1_{799638D1-BDB0-4BA7-A68D-FB0E0058E55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List" sheetId="1" r:id="rId1"/>
    <sheet name="Orders" sheetId="2" r:id="rId2"/>
    <sheet name="Invoices" sheetId="3" r:id="rId3"/>
  </sheets>
  <definedNames>
    <definedName name="ID">'Product List'!$A$2:$A$18</definedName>
    <definedName name="Price_for_Priority">'Product List'!$F$2:$F$5</definedName>
    <definedName name="Price_Per_Unit">'Product List'!$C$2:$C$18</definedName>
    <definedName name="Priority">'Product List'!$E$2:$E$5</definedName>
    <definedName name="Priority_Table">'Product List'!$E$1:$F$5</definedName>
    <definedName name="Product_Name">'Product List'!$B$2:$B$18</definedName>
    <definedName name="Product_Table">'Product List'!$A$2:$C$18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2"/>
  <c r="F2" i="2" l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<sst xmlns="http://schemas.openxmlformats.org/spreadsheetml/2006/main" count="64" uniqueCount="34">
  <si>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</si>
  <si>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</si>
  <si>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</si>
  <si>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</si>
  <si>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</si>
  <si>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</si>
  <si>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</si>
  <si>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</si>
  <si>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</si>
  <si>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</si>
  <si>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</si>
  <si>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</si>
  <si>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</si>
  <si>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</si>
  <si>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</si>
  <si>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</si>
  <si>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</si>
  <si>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</si>
  <si>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</si>
  <si>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</si>
  <si>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</si>
  <si>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</si>
  <si>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</si>
  <si>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</si>
  <si>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</si>
  <si>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</si>
  <si>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</si>
  <si>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</si>
  <si>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</si>
  <si>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 (inclusive of Product Price and Shipping)</t>
  </si>
  <si>
    <t>Row Labels</t>
  </si>
  <si>
    <t>Grand Total</t>
  </si>
  <si>
    <t>Sum of Shipping Price (inclusive of Product Price and Shipping)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</si>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</sst>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1" quotePrefix="1" applyFont="1"/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e Cooper" refreshedDate="44100.507731018515" createdVersion="6" refreshedVersion="6" minRefreshableVersion="3" recordCount="28" xr:uid="{2753F5D3-0245-491F-8CCF-B256199DFEF8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Product Name" numFmtId="44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 (inclusive of Product Price and Shipping)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s v="Low"/>
    <n v="10.95"/>
    <n v="11.45"/>
  </r>
  <r>
    <x v="0"/>
    <x v="1"/>
    <x v="1"/>
    <s v="High"/>
    <n v="15.99"/>
    <n v="20.990000000000002"/>
  </r>
  <r>
    <x v="0"/>
    <x v="0"/>
    <x v="0"/>
    <s v="VIP"/>
    <n v="10.95"/>
    <n v="18.2"/>
  </r>
  <r>
    <x v="0"/>
    <x v="2"/>
    <x v="2"/>
    <s v="Medium"/>
    <n v="3.99"/>
    <n v="6.74"/>
  </r>
  <r>
    <x v="1"/>
    <x v="3"/>
    <x v="3"/>
    <s v="VIP"/>
    <n v="7.95"/>
    <n v="15.2"/>
  </r>
  <r>
    <x v="1"/>
    <x v="4"/>
    <x v="4"/>
    <s v="Medium"/>
    <n v="7.75"/>
    <n v="10.5"/>
  </r>
  <r>
    <x v="1"/>
    <x v="5"/>
    <x v="5"/>
    <s v="High"/>
    <n v="19.96"/>
    <n v="24.96"/>
  </r>
  <r>
    <x v="2"/>
    <x v="6"/>
    <x v="6"/>
    <s v="High"/>
    <n v="6.76"/>
    <n v="11.76"/>
  </r>
  <r>
    <x v="2"/>
    <x v="0"/>
    <x v="0"/>
    <s v="VIP"/>
    <n v="10.95"/>
    <n v="18.2"/>
  </r>
  <r>
    <x v="2"/>
    <x v="2"/>
    <x v="2"/>
    <s v="High"/>
    <n v="3.99"/>
    <n v="8.99"/>
  </r>
  <r>
    <x v="2"/>
    <x v="2"/>
    <x v="2"/>
    <s v="High"/>
    <n v="3.99"/>
    <n v="8.99"/>
  </r>
  <r>
    <x v="2"/>
    <x v="7"/>
    <x v="7"/>
    <s v="Low"/>
    <n v="31.99"/>
    <n v="32.489999999999995"/>
  </r>
  <r>
    <x v="2"/>
    <x v="5"/>
    <x v="5"/>
    <s v="Medium"/>
    <n v="19.96"/>
    <n v="22.71"/>
  </r>
  <r>
    <x v="2"/>
    <x v="7"/>
    <x v="7"/>
    <s v="Low"/>
    <n v="31.99"/>
    <n v="32.489999999999995"/>
  </r>
  <r>
    <x v="2"/>
    <x v="8"/>
    <x v="8"/>
    <s v="VIP"/>
    <n v="14.96"/>
    <n v="22.21"/>
  </r>
  <r>
    <x v="3"/>
    <x v="2"/>
    <x v="2"/>
    <s v="Medium"/>
    <n v="3.99"/>
    <n v="6.74"/>
  </r>
  <r>
    <x v="3"/>
    <x v="6"/>
    <x v="6"/>
    <s v="Medium"/>
    <n v="6.76"/>
    <n v="9.51"/>
  </r>
  <r>
    <x v="3"/>
    <x v="0"/>
    <x v="0"/>
    <s v="High"/>
    <n v="10.95"/>
    <n v="15.95"/>
  </r>
  <r>
    <x v="3"/>
    <x v="1"/>
    <x v="1"/>
    <s v="High"/>
    <n v="15.99"/>
    <n v="20.990000000000002"/>
  </r>
  <r>
    <x v="4"/>
    <x v="2"/>
    <x v="2"/>
    <s v="High"/>
    <n v="3.99"/>
    <n v="8.99"/>
  </r>
  <r>
    <x v="5"/>
    <x v="9"/>
    <x v="9"/>
    <s v="Medium"/>
    <n v="4.42"/>
    <n v="7.17"/>
  </r>
  <r>
    <x v="5"/>
    <x v="10"/>
    <x v="10"/>
    <s v="High"/>
    <n v="109.99"/>
    <n v="114.99"/>
  </r>
  <r>
    <x v="5"/>
    <x v="10"/>
    <x v="10"/>
    <s v="VIP"/>
    <n v="109.99"/>
    <n v="117.24"/>
  </r>
  <r>
    <x v="5"/>
    <x v="9"/>
    <x v="9"/>
    <s v="High"/>
    <n v="4.42"/>
    <n v="9.42"/>
  </r>
  <r>
    <x v="5"/>
    <x v="5"/>
    <x v="5"/>
    <s v="Medium"/>
    <n v="19.96"/>
    <n v="22.71"/>
  </r>
  <r>
    <x v="5"/>
    <x v="11"/>
    <x v="11"/>
    <s v="VIP"/>
    <n v="3.99"/>
    <n v="11.24"/>
  </r>
  <r>
    <x v="5"/>
    <x v="5"/>
    <x v="5"/>
    <s v="Low"/>
    <n v="19.96"/>
    <n v="20.46"/>
  </r>
  <r>
    <x v="5"/>
    <x v="12"/>
    <x v="12"/>
    <s v="VIP"/>
    <n v="9.99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C2AD7-4140-4A88-B91D-16DE670491E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2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 numFmtId="164"/>
    <dataField name="Sum of Shipping Price (inclusive of Product Price and Shipping)" fld="5" baseField="0" baseItem="0" numFmtId="164"/>
  </dataFields>
  <formats count="5"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2" sqref="I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9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9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  <c r="H2" s="4"/>
      <c r="I2" s="9"/>
    </row>
    <row r="3" spans="1:9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9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9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9" x14ac:dyDescent="0.3">
      <c r="A6">
        <f t="shared" si="0"/>
        <v>104</v>
      </c>
      <c r="B6" s="3" t="s">
        <v>8</v>
      </c>
      <c r="C6" s="4">
        <v>7.99</v>
      </c>
    </row>
    <row r="7" spans="1:9" x14ac:dyDescent="0.3">
      <c r="A7">
        <f t="shared" si="0"/>
        <v>105</v>
      </c>
      <c r="B7" s="3" t="s">
        <v>9</v>
      </c>
      <c r="C7" s="4">
        <v>10.95</v>
      </c>
    </row>
    <row r="8" spans="1:9" x14ac:dyDescent="0.3">
      <c r="A8">
        <f t="shared" si="0"/>
        <v>106</v>
      </c>
      <c r="B8" s="3" t="s">
        <v>10</v>
      </c>
      <c r="C8" s="4">
        <v>3.99</v>
      </c>
    </row>
    <row r="9" spans="1:9" x14ac:dyDescent="0.3">
      <c r="A9">
        <f t="shared" si="0"/>
        <v>107</v>
      </c>
      <c r="B9" s="3" t="s">
        <v>11</v>
      </c>
      <c r="C9" s="4">
        <v>7.75</v>
      </c>
    </row>
    <row r="10" spans="1:9" x14ac:dyDescent="0.3">
      <c r="A10">
        <f t="shared" si="0"/>
        <v>108</v>
      </c>
      <c r="B10" s="3" t="s">
        <v>12</v>
      </c>
      <c r="C10" s="4">
        <v>7.95</v>
      </c>
    </row>
    <row r="11" spans="1:9" x14ac:dyDescent="0.3">
      <c r="A11">
        <f t="shared" si="0"/>
        <v>109</v>
      </c>
      <c r="B11" s="3" t="s">
        <v>13</v>
      </c>
      <c r="C11" s="4">
        <v>9.99</v>
      </c>
    </row>
    <row r="12" spans="1:9" x14ac:dyDescent="0.3">
      <c r="A12">
        <v>200</v>
      </c>
      <c r="B12" s="3" t="s">
        <v>14</v>
      </c>
      <c r="C12" s="4">
        <v>15.99</v>
      </c>
    </row>
    <row r="13" spans="1:9" x14ac:dyDescent="0.3">
      <c r="A13">
        <f>A12+1</f>
        <v>201</v>
      </c>
      <c r="B13" s="3" t="s">
        <v>15</v>
      </c>
      <c r="C13" s="4">
        <v>31.99</v>
      </c>
    </row>
    <row r="14" spans="1:9" x14ac:dyDescent="0.3">
      <c r="A14">
        <f t="shared" ref="A14:A18" si="1">A13+1</f>
        <v>202</v>
      </c>
      <c r="B14" s="3" t="s">
        <v>16</v>
      </c>
      <c r="C14" s="4">
        <v>6.76</v>
      </c>
    </row>
    <row r="15" spans="1:9" x14ac:dyDescent="0.3">
      <c r="A15">
        <f t="shared" si="1"/>
        <v>203</v>
      </c>
      <c r="B15" s="3" t="s">
        <v>17</v>
      </c>
      <c r="C15" s="4">
        <v>19.989999999999998</v>
      </c>
    </row>
    <row r="16" spans="1:9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C2" sqref="C2:C29"/>
    </sheetView>
  </sheetViews>
  <sheetFormatPr defaultRowHeight="14.4" x14ac:dyDescent="0.3"/>
  <cols>
    <col min="1" max="2" width="15.6640625" customWidth="1"/>
    <col min="3" max="3" width="19.6640625" bestFit="1" customWidth="1"/>
    <col min="4" max="4" width="17.6640625" customWidth="1"/>
    <col min="5" max="9" width="15.6640625" customWidth="1"/>
  </cols>
  <sheetData>
    <row r="1" spans="1:6" x14ac:dyDescent="0.3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0" t="s">
        <v>29</v>
      </c>
    </row>
    <row r="2" spans="1:6" x14ac:dyDescent="0.3">
      <c r="A2">
        <v>10029367401</v>
      </c>
      <c r="B2">
        <v>105</v>
      </c>
      <c r="C2" s="9" t="str">
        <f>VLOOKUP(Orders!B2,Product_Table,2,FALSE)</f>
        <v>10 Foot USB Cable</v>
      </c>
      <c r="D2" s="8" t="s">
        <v>22</v>
      </c>
      <c r="E2" s="9">
        <f>VLOOKUP(Orders!B2,Product_Table,3,FALSE)</f>
        <v>10.95</v>
      </c>
      <c r="F2" s="9">
        <f>E2+VLOOKUP(Orders!D2,Priority_Table,2,FALSE)</f>
        <v>11.45</v>
      </c>
    </row>
    <row r="3" spans="1:6" x14ac:dyDescent="0.3">
      <c r="A3" s="7">
        <v>10029367401</v>
      </c>
      <c r="B3">
        <v>200</v>
      </c>
      <c r="C3" s="9" t="str">
        <f>VLOOKUP(Orders!B3,Product_Table,2,FALSE)</f>
        <v>64GB Flash Drive</v>
      </c>
      <c r="D3" s="8" t="s">
        <v>24</v>
      </c>
      <c r="E3" s="9">
        <f>VLOOKUP(Orders!B3,Product_Table,3,FALSE)</f>
        <v>15.99</v>
      </c>
      <c r="F3" s="9">
        <f>E3+VLOOKUP(Orders!D3,Priority_Table,2,FALSE)</f>
        <v>20.990000000000002</v>
      </c>
    </row>
    <row r="4" spans="1:6" x14ac:dyDescent="0.3">
      <c r="A4">
        <v>10029367401</v>
      </c>
      <c r="B4">
        <v>105</v>
      </c>
      <c r="C4" s="9" t="str">
        <f>VLOOKUP(Orders!B4,Product_Table,2,FALSE)</f>
        <v>10 Foot USB Cable</v>
      </c>
      <c r="D4" s="8" t="s">
        <v>25</v>
      </c>
      <c r="E4" s="9">
        <f>VLOOKUP(Orders!B4,Product_Table,3,FALSE)</f>
        <v>10.95</v>
      </c>
      <c r="F4" s="9">
        <f>E4+VLOOKUP(Orders!D4,Priority_Table,2,FALSE)</f>
        <v>18.2</v>
      </c>
    </row>
    <row r="5" spans="1:6" x14ac:dyDescent="0.3">
      <c r="A5">
        <v>10029367401</v>
      </c>
      <c r="B5">
        <v>106</v>
      </c>
      <c r="C5" s="9" t="str">
        <f>VLOOKUP(Orders!B5,Product_Table,2,FALSE)</f>
        <v>5 Foot HDMI Cable</v>
      </c>
      <c r="D5" s="8" t="s">
        <v>23</v>
      </c>
      <c r="E5" s="9">
        <f>VLOOKUP(Orders!B5,Product_Table,3,FALSE)</f>
        <v>3.99</v>
      </c>
      <c r="F5" s="9">
        <f>E5+VLOOKUP(Orders!D5,Priority_Table,2,FALSE)</f>
        <v>6.74</v>
      </c>
    </row>
    <row r="6" spans="1:6" x14ac:dyDescent="0.3">
      <c r="A6" s="7">
        <v>10029367402</v>
      </c>
      <c r="B6">
        <v>108</v>
      </c>
      <c r="C6" s="9" t="str">
        <f>VLOOKUP(Orders!B6,Product_Table,2,FALSE)</f>
        <v>16GB Flash Drive</v>
      </c>
      <c r="D6" s="8" t="s">
        <v>25</v>
      </c>
      <c r="E6" s="9">
        <f>VLOOKUP(Orders!B6,Product_Table,3,FALSE)</f>
        <v>7.95</v>
      </c>
      <c r="F6" s="9">
        <f>E6+VLOOKUP(Orders!D6,Priority_Table,2,FALSE)</f>
        <v>15.2</v>
      </c>
    </row>
    <row r="7" spans="1:6" x14ac:dyDescent="0.3">
      <c r="A7" s="7">
        <v>10029367402</v>
      </c>
      <c r="B7">
        <v>107</v>
      </c>
      <c r="C7" s="9" t="str">
        <f>VLOOKUP(Orders!B7,Product_Table,2,FALSE)</f>
        <v>10 Foot HDMI Cable</v>
      </c>
      <c r="D7" s="8" t="s">
        <v>23</v>
      </c>
      <c r="E7" s="9">
        <f>VLOOKUP(Orders!B7,Product_Table,3,FALSE)</f>
        <v>7.75</v>
      </c>
      <c r="F7" s="9">
        <f>E7+VLOOKUP(Orders!D7,Priority_Table,2,FALSE)</f>
        <v>10.5</v>
      </c>
    </row>
    <row r="8" spans="1:6" x14ac:dyDescent="0.3">
      <c r="A8" s="7">
        <v>10029367402</v>
      </c>
      <c r="B8">
        <v>100</v>
      </c>
      <c r="C8" s="9" t="str">
        <f>VLOOKUP(Orders!B8,Product_Table,2,FALSE)</f>
        <v>Blue Ray DVD</v>
      </c>
      <c r="D8" s="8" t="s">
        <v>24</v>
      </c>
      <c r="E8" s="9">
        <f>VLOOKUP(Orders!B8,Product_Table,3,FALSE)</f>
        <v>19.96</v>
      </c>
      <c r="F8" s="9">
        <f>E8+VLOOKUP(Orders!D8,Priority_Table,2,FALSE)</f>
        <v>24.96</v>
      </c>
    </row>
    <row r="9" spans="1:6" x14ac:dyDescent="0.3">
      <c r="A9" s="7">
        <v>10029367403</v>
      </c>
      <c r="B9">
        <v>202</v>
      </c>
      <c r="C9" s="9" t="str">
        <f>VLOOKUP(Orders!B9,Product_Table,2,FALSE)</f>
        <v>Wired Mouse</v>
      </c>
      <c r="D9" s="8" t="s">
        <v>24</v>
      </c>
      <c r="E9" s="9">
        <f>VLOOKUP(Orders!B9,Product_Table,3,FALSE)</f>
        <v>6.76</v>
      </c>
      <c r="F9" s="9">
        <f>E9+VLOOKUP(Orders!D9,Priority_Table,2,FALSE)</f>
        <v>11.76</v>
      </c>
    </row>
    <row r="10" spans="1:6" x14ac:dyDescent="0.3">
      <c r="A10" s="7">
        <v>10029367403</v>
      </c>
      <c r="B10">
        <v>105</v>
      </c>
      <c r="C10" s="9" t="str">
        <f>VLOOKUP(Orders!B10,Product_Table,2,FALSE)</f>
        <v>10 Foot USB Cable</v>
      </c>
      <c r="D10" s="8" t="s">
        <v>25</v>
      </c>
      <c r="E10" s="9">
        <f>VLOOKUP(Orders!B10,Product_Table,3,FALSE)</f>
        <v>10.95</v>
      </c>
      <c r="F10" s="9">
        <f>E10+VLOOKUP(Orders!D10,Priority_Table,2,FALSE)</f>
        <v>18.2</v>
      </c>
    </row>
    <row r="11" spans="1:6" x14ac:dyDescent="0.3">
      <c r="A11" s="7">
        <v>10029367403</v>
      </c>
      <c r="B11">
        <v>106</v>
      </c>
      <c r="C11" s="9" t="str">
        <f>VLOOKUP(Orders!B11,Product_Table,2,FALSE)</f>
        <v>5 Foot HDMI Cable</v>
      </c>
      <c r="D11" s="8" t="s">
        <v>24</v>
      </c>
      <c r="E11" s="9">
        <f>VLOOKUP(Orders!B11,Product_Table,3,FALSE)</f>
        <v>3.99</v>
      </c>
      <c r="F11" s="9">
        <f>E11+VLOOKUP(Orders!D11,Priority_Table,2,FALSE)</f>
        <v>8.99</v>
      </c>
    </row>
    <row r="12" spans="1:6" x14ac:dyDescent="0.3">
      <c r="A12" s="7">
        <v>10029367403</v>
      </c>
      <c r="B12">
        <v>106</v>
      </c>
      <c r="C12" s="9" t="str">
        <f>VLOOKUP(Orders!B12,Product_Table,2,FALSE)</f>
        <v>5 Foot HDMI Cable</v>
      </c>
      <c r="D12" s="8" t="s">
        <v>24</v>
      </c>
      <c r="E12" s="9">
        <f>VLOOKUP(Orders!B12,Product_Table,3,FALSE)</f>
        <v>3.99</v>
      </c>
      <c r="F12" s="9">
        <f>E12+VLOOKUP(Orders!D12,Priority_Table,2,FALSE)</f>
        <v>8.99</v>
      </c>
    </row>
    <row r="13" spans="1:6" x14ac:dyDescent="0.3">
      <c r="A13" s="7">
        <v>10029367403</v>
      </c>
      <c r="B13">
        <v>201</v>
      </c>
      <c r="C13" s="9" t="str">
        <f>VLOOKUP(Orders!B13,Product_Table,2,FALSE)</f>
        <v>128GB Flash Drive</v>
      </c>
      <c r="D13" s="8" t="s">
        <v>22</v>
      </c>
      <c r="E13" s="9">
        <f>VLOOKUP(Orders!B13,Product_Table,3,FALSE)</f>
        <v>31.99</v>
      </c>
      <c r="F13" s="9">
        <f>E13+VLOOKUP(Orders!D13,Priority_Table,2,FALSE)</f>
        <v>32.489999999999995</v>
      </c>
    </row>
    <row r="14" spans="1:6" x14ac:dyDescent="0.3">
      <c r="A14" s="7">
        <v>10029367403</v>
      </c>
      <c r="B14">
        <v>100</v>
      </c>
      <c r="C14" s="9" t="str">
        <f>VLOOKUP(Orders!B14,Product_Table,2,FALSE)</f>
        <v>Blue Ray DVD</v>
      </c>
      <c r="D14" s="8" t="s">
        <v>23</v>
      </c>
      <c r="E14" s="9">
        <f>VLOOKUP(Orders!B14,Product_Table,3,FALSE)</f>
        <v>19.96</v>
      </c>
      <c r="F14" s="9">
        <f>E14+VLOOKUP(Orders!D14,Priority_Table,2,FALSE)</f>
        <v>22.71</v>
      </c>
    </row>
    <row r="15" spans="1:6" x14ac:dyDescent="0.3">
      <c r="A15" s="7">
        <v>10029367403</v>
      </c>
      <c r="B15">
        <v>201</v>
      </c>
      <c r="C15" s="9" t="str">
        <f>VLOOKUP(Orders!B15,Product_Table,2,FALSE)</f>
        <v>128GB Flash Drive</v>
      </c>
      <c r="D15" s="8" t="s">
        <v>22</v>
      </c>
      <c r="E15" s="9">
        <f>VLOOKUP(Orders!B15,Product_Table,3,FALSE)</f>
        <v>31.99</v>
      </c>
      <c r="F15" s="9">
        <f>E15+VLOOKUP(Orders!D15,Priority_Table,2,FALSE)</f>
        <v>32.489999999999995</v>
      </c>
    </row>
    <row r="16" spans="1:6" x14ac:dyDescent="0.3">
      <c r="A16" s="7">
        <v>10029367403</v>
      </c>
      <c r="B16">
        <v>101</v>
      </c>
      <c r="C16" s="9" t="str">
        <f>VLOOKUP(Orders!B16,Product_Table,2,FALSE)</f>
        <v>Standard Edition DVD</v>
      </c>
      <c r="D16" s="8" t="s">
        <v>25</v>
      </c>
      <c r="E16" s="9">
        <f>VLOOKUP(Orders!B16,Product_Table,3,FALSE)</f>
        <v>14.96</v>
      </c>
      <c r="F16" s="9">
        <f>E16+VLOOKUP(Orders!D16,Priority_Table,2,FALSE)</f>
        <v>22.21</v>
      </c>
    </row>
    <row r="17" spans="1:6" x14ac:dyDescent="0.3">
      <c r="A17" s="7">
        <v>10029367404</v>
      </c>
      <c r="B17">
        <v>106</v>
      </c>
      <c r="C17" s="9" t="str">
        <f>VLOOKUP(Orders!B17,Product_Table,2,FALSE)</f>
        <v>5 Foot HDMI Cable</v>
      </c>
      <c r="D17" s="8" t="s">
        <v>23</v>
      </c>
      <c r="E17" s="9">
        <f>VLOOKUP(Orders!B17,Product_Table,3,FALSE)</f>
        <v>3.99</v>
      </c>
      <c r="F17" s="9">
        <f>E17+VLOOKUP(Orders!D17,Priority_Table,2,FALSE)</f>
        <v>6.74</v>
      </c>
    </row>
    <row r="18" spans="1:6" x14ac:dyDescent="0.3">
      <c r="A18" s="7">
        <v>10029367404</v>
      </c>
      <c r="B18">
        <v>202</v>
      </c>
      <c r="C18" s="9" t="str">
        <f>VLOOKUP(Orders!B18,Product_Table,2,FALSE)</f>
        <v>Wired Mouse</v>
      </c>
      <c r="D18" s="8" t="s">
        <v>23</v>
      </c>
      <c r="E18" s="9">
        <f>VLOOKUP(Orders!B18,Product_Table,3,FALSE)</f>
        <v>6.76</v>
      </c>
      <c r="F18" s="9">
        <f>E18+VLOOKUP(Orders!D18,Priority_Table,2,FALSE)</f>
        <v>9.51</v>
      </c>
    </row>
    <row r="19" spans="1:6" x14ac:dyDescent="0.3">
      <c r="A19" s="7">
        <v>10029367404</v>
      </c>
      <c r="B19">
        <v>105</v>
      </c>
      <c r="C19" s="9" t="str">
        <f>VLOOKUP(Orders!B19,Product_Table,2,FALSE)</f>
        <v>10 Foot USB Cable</v>
      </c>
      <c r="D19" s="8" t="s">
        <v>24</v>
      </c>
      <c r="E19" s="9">
        <f>VLOOKUP(Orders!B19,Product_Table,3,FALSE)</f>
        <v>10.95</v>
      </c>
      <c r="F19" s="9">
        <f>E19+VLOOKUP(Orders!D19,Priority_Table,2,FALSE)</f>
        <v>15.95</v>
      </c>
    </row>
    <row r="20" spans="1:6" x14ac:dyDescent="0.3">
      <c r="A20" s="7">
        <v>10029367404</v>
      </c>
      <c r="B20">
        <v>200</v>
      </c>
      <c r="C20" s="9" t="str">
        <f>VLOOKUP(Orders!B20,Product_Table,2,FALSE)</f>
        <v>64GB Flash Drive</v>
      </c>
      <c r="D20" s="8" t="s">
        <v>24</v>
      </c>
      <c r="E20" s="9">
        <f>VLOOKUP(Orders!B20,Product_Table,3,FALSE)</f>
        <v>15.99</v>
      </c>
      <c r="F20" s="9">
        <f>E20+VLOOKUP(Orders!D20,Priority_Table,2,FALSE)</f>
        <v>20.990000000000002</v>
      </c>
    </row>
    <row r="21" spans="1:6" x14ac:dyDescent="0.3">
      <c r="A21" s="7">
        <v>10029367405</v>
      </c>
      <c r="B21">
        <v>106</v>
      </c>
      <c r="C21" s="9" t="str">
        <f>VLOOKUP(Orders!B21,Product_Table,2,FALSE)</f>
        <v>5 Foot HDMI Cable</v>
      </c>
      <c r="D21" s="8" t="s">
        <v>24</v>
      </c>
      <c r="E21" s="9">
        <f>VLOOKUP(Orders!B21,Product_Table,3,FALSE)</f>
        <v>3.99</v>
      </c>
      <c r="F21" s="9">
        <f>E21+VLOOKUP(Orders!D21,Priority_Table,2,FALSE)</f>
        <v>8.99</v>
      </c>
    </row>
    <row r="22" spans="1:6" x14ac:dyDescent="0.3">
      <c r="A22" s="7">
        <v>10029367406</v>
      </c>
      <c r="B22">
        <v>103</v>
      </c>
      <c r="C22" s="9" t="str">
        <f>VLOOKUP(Orders!B22,Product_Table,2,FALSE)</f>
        <v>2 Foot USB Cable</v>
      </c>
      <c r="D22" s="8" t="s">
        <v>23</v>
      </c>
      <c r="E22" s="9">
        <f>VLOOKUP(Orders!B22,Product_Table,3,FALSE)</f>
        <v>4.42</v>
      </c>
      <c r="F22" s="9">
        <f>E22+VLOOKUP(Orders!D22,Priority_Table,2,FALSE)</f>
        <v>7.17</v>
      </c>
    </row>
    <row r="23" spans="1:6" x14ac:dyDescent="0.3">
      <c r="A23" s="7">
        <v>10029367406</v>
      </c>
      <c r="B23">
        <v>206</v>
      </c>
      <c r="C23" s="9" t="str">
        <f>VLOOKUP(Orders!B23,Product_Table,2,FALSE)</f>
        <v>Wireless Router</v>
      </c>
      <c r="D23" s="8" t="s">
        <v>24</v>
      </c>
      <c r="E23" s="9">
        <f>VLOOKUP(Orders!B23,Product_Table,3,FALSE)</f>
        <v>109.99</v>
      </c>
      <c r="F23" s="9">
        <f>E23+VLOOKUP(Orders!D23,Priority_Table,2,FALSE)</f>
        <v>114.99</v>
      </c>
    </row>
    <row r="24" spans="1:6" x14ac:dyDescent="0.3">
      <c r="A24" s="7">
        <v>10029367406</v>
      </c>
      <c r="B24">
        <v>206</v>
      </c>
      <c r="C24" s="9" t="str">
        <f>VLOOKUP(Orders!B24,Product_Table,2,FALSE)</f>
        <v>Wireless Router</v>
      </c>
      <c r="D24" s="8" t="s">
        <v>25</v>
      </c>
      <c r="E24" s="9">
        <f>VLOOKUP(Orders!B24,Product_Table,3,FALSE)</f>
        <v>109.99</v>
      </c>
      <c r="F24" s="9">
        <f>E24+VLOOKUP(Orders!D24,Priority_Table,2,FALSE)</f>
        <v>117.24</v>
      </c>
    </row>
    <row r="25" spans="1:6" x14ac:dyDescent="0.3">
      <c r="A25" s="7">
        <v>10029367406</v>
      </c>
      <c r="B25">
        <v>103</v>
      </c>
      <c r="C25" s="9" t="str">
        <f>VLOOKUP(Orders!B25,Product_Table,2,FALSE)</f>
        <v>2 Foot USB Cable</v>
      </c>
      <c r="D25" s="8" t="s">
        <v>24</v>
      </c>
      <c r="E25" s="9">
        <f>VLOOKUP(Orders!B25,Product_Table,3,FALSE)</f>
        <v>4.42</v>
      </c>
      <c r="F25" s="9">
        <f>E25+VLOOKUP(Orders!D25,Priority_Table,2,FALSE)</f>
        <v>9.42</v>
      </c>
    </row>
    <row r="26" spans="1:6" x14ac:dyDescent="0.3">
      <c r="A26" s="7">
        <v>10029367406</v>
      </c>
      <c r="B26">
        <v>100</v>
      </c>
      <c r="C26" s="9" t="str">
        <f>VLOOKUP(Orders!B26,Product_Table,2,FALSE)</f>
        <v>Blue Ray DVD</v>
      </c>
      <c r="D26" s="8" t="s">
        <v>23</v>
      </c>
      <c r="E26" s="9">
        <f>VLOOKUP(Orders!B26,Product_Table,3,FALSE)</f>
        <v>19.96</v>
      </c>
      <c r="F26" s="9">
        <f>E26+VLOOKUP(Orders!D26,Priority_Table,2,FALSE)</f>
        <v>22.71</v>
      </c>
    </row>
    <row r="27" spans="1:6" x14ac:dyDescent="0.3">
      <c r="A27" s="7">
        <v>10029367406</v>
      </c>
      <c r="B27">
        <v>102</v>
      </c>
      <c r="C27" s="9" t="str">
        <f>VLOOKUP(Orders!B27,Product_Table,2,FALSE)</f>
        <v>VHS Tape</v>
      </c>
      <c r="D27" s="8" t="s">
        <v>25</v>
      </c>
      <c r="E27" s="9">
        <f>VLOOKUP(Orders!B27,Product_Table,3,FALSE)</f>
        <v>3.99</v>
      </c>
      <c r="F27" s="9">
        <f>E27+VLOOKUP(Orders!D27,Priority_Table,2,FALSE)</f>
        <v>11.24</v>
      </c>
    </row>
    <row r="28" spans="1:6" x14ac:dyDescent="0.3">
      <c r="A28" s="7">
        <v>10029367406</v>
      </c>
      <c r="B28">
        <v>100</v>
      </c>
      <c r="C28" s="9" t="str">
        <f>VLOOKUP(Orders!B28,Product_Table,2,FALSE)</f>
        <v>Blue Ray DVD</v>
      </c>
      <c r="D28" s="8" t="s">
        <v>22</v>
      </c>
      <c r="E28" s="9">
        <f>VLOOKUP(Orders!B28,Product_Table,3,FALSE)</f>
        <v>19.96</v>
      </c>
      <c r="F28" s="9">
        <f>E28+VLOOKUP(Orders!D28,Priority_Table,2,FALSE)</f>
        <v>20.46</v>
      </c>
    </row>
    <row r="29" spans="1:6" x14ac:dyDescent="0.3">
      <c r="A29" s="7">
        <v>10029367406</v>
      </c>
      <c r="B29">
        <v>109</v>
      </c>
      <c r="C29" s="9" t="str">
        <f>VLOOKUP(Orders!B29,Product_Table,2,FALSE)</f>
        <v>32GB Flash Drive</v>
      </c>
      <c r="D29" s="8" t="s">
        <v>25</v>
      </c>
      <c r="E29" s="9">
        <f>VLOOKUP(Orders!B29,Product_Table,3,FALSE)</f>
        <v>9.99</v>
      </c>
      <c r="F29" s="9">
        <f>E29+VLOOKUP(Orders!D29,Priority_Table,2,FALSE)</f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4958-5F6F-4030-BE82-AC4FB6580DC6}">
  <dimension ref="A5:C34"/>
  <sheetViews>
    <sheetView tabSelected="1" workbookViewId="0">
      <selection activeCell="A6" sqref="A6:C11"/>
    </sheetView>
  </sheetViews>
  <sheetFormatPr defaultRowHeight="14.4" x14ac:dyDescent="0.3"/>
  <cols>
    <col min="1" max="1" width="14" bestFit="1" customWidth="1"/>
    <col min="2" max="2" width="11.5546875" style="13" bestFit="1" customWidth="1"/>
    <col min="3" max="3" width="54.88671875" style="13" bestFit="1" customWidth="1"/>
    <col min="4" max="6" width="6.88671875" bestFit="1" customWidth="1"/>
    <col min="7" max="20" width="7.88671875" bestFit="1" customWidth="1"/>
    <col min="21" max="22" width="8.88671875" bestFit="1" customWidth="1"/>
    <col min="23" max="23" width="12.109375" bestFit="1" customWidth="1"/>
    <col min="24" max="24" width="7.88671875" bestFit="1" customWidth="1"/>
    <col min="25" max="25" width="13.5546875" bestFit="1" customWidth="1"/>
    <col min="26" max="28" width="7.88671875" bestFit="1" customWidth="1"/>
    <col min="29" max="29" width="13.5546875" bestFit="1" customWidth="1"/>
    <col min="30" max="30" width="7.88671875" bestFit="1" customWidth="1"/>
    <col min="31" max="31" width="13.5546875" bestFit="1" customWidth="1"/>
    <col min="34" max="34" width="14.5546875" bestFit="1" customWidth="1"/>
    <col min="35" max="35" width="12.109375" bestFit="1" customWidth="1"/>
  </cols>
  <sheetData>
    <row r="5" spans="1:3" x14ac:dyDescent="0.3">
      <c r="A5" s="11" t="s">
        <v>30</v>
      </c>
      <c r="B5" s="13" t="s">
        <v>33</v>
      </c>
      <c r="C5" s="14" t="s">
        <v>32</v>
      </c>
    </row>
    <row r="6" spans="1:3" x14ac:dyDescent="0.3">
      <c r="A6" s="12">
        <v>10029367401</v>
      </c>
      <c r="B6" s="13">
        <v>41.88</v>
      </c>
      <c r="C6" s="13">
        <v>57.38</v>
      </c>
    </row>
    <row r="7" spans="1:3" x14ac:dyDescent="0.3">
      <c r="A7" s="12">
        <v>10029367402</v>
      </c>
      <c r="B7" s="13">
        <v>35.659999999999997</v>
      </c>
      <c r="C7" s="13">
        <v>50.66</v>
      </c>
    </row>
    <row r="8" spans="1:3" x14ac:dyDescent="0.3">
      <c r="A8" s="12">
        <v>10029367403</v>
      </c>
      <c r="B8" s="13">
        <v>124.59</v>
      </c>
      <c r="C8" s="13">
        <v>157.84</v>
      </c>
    </row>
    <row r="9" spans="1:3" x14ac:dyDescent="0.3">
      <c r="A9" s="12">
        <v>10029367404</v>
      </c>
      <c r="B9" s="13">
        <v>37.69</v>
      </c>
      <c r="C9" s="13">
        <v>53.190000000000005</v>
      </c>
    </row>
    <row r="10" spans="1:3" x14ac:dyDescent="0.3">
      <c r="A10" s="12">
        <v>10029367405</v>
      </c>
      <c r="B10" s="13">
        <v>3.99</v>
      </c>
      <c r="C10" s="13">
        <v>8.99</v>
      </c>
    </row>
    <row r="11" spans="1:3" x14ac:dyDescent="0.3">
      <c r="A11" s="12">
        <v>10029367406</v>
      </c>
      <c r="B11" s="13">
        <v>282.71999999999997</v>
      </c>
      <c r="C11" s="13">
        <v>320.46999999999997</v>
      </c>
    </row>
    <row r="12" spans="1:3" x14ac:dyDescent="0.3">
      <c r="A12" s="12" t="s">
        <v>31</v>
      </c>
      <c r="B12" s="13">
        <v>526.53</v>
      </c>
      <c r="C12" s="13">
        <v>648.53</v>
      </c>
    </row>
    <row r="13" spans="1:3" x14ac:dyDescent="0.3">
      <c r="B13"/>
      <c r="C13"/>
    </row>
    <row r="14" spans="1:3" x14ac:dyDescent="0.3">
      <c r="B14"/>
      <c r="C14"/>
    </row>
    <row r="15" spans="1:3" x14ac:dyDescent="0.3">
      <c r="B15"/>
      <c r="C15"/>
    </row>
    <row r="16" spans="1:3" x14ac:dyDescent="0.3">
      <c r="B16"/>
      <c r="C16"/>
    </row>
    <row r="17" spans="2:3" x14ac:dyDescent="0.3">
      <c r="B17"/>
      <c r="C17"/>
    </row>
    <row r="18" spans="2:3" x14ac:dyDescent="0.3">
      <c r="B18"/>
      <c r="C18"/>
    </row>
    <row r="19" spans="2:3" x14ac:dyDescent="0.3">
      <c r="B19"/>
      <c r="C19"/>
    </row>
    <row r="20" spans="2:3" x14ac:dyDescent="0.3">
      <c r="B20"/>
      <c r="C20"/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  <row r="26" spans="2:3" x14ac:dyDescent="0.3">
      <c r="B26"/>
      <c r="C26"/>
    </row>
    <row r="27" spans="2:3" x14ac:dyDescent="0.3">
      <c r="B27"/>
      <c r="C27"/>
    </row>
    <row r="28" spans="2:3" x14ac:dyDescent="0.3">
      <c r="B28"/>
      <c r="C28"/>
    </row>
    <row r="29" spans="2:3" x14ac:dyDescent="0.3">
      <c r="B29"/>
      <c r="C29"/>
    </row>
    <row r="30" spans="2:3" x14ac:dyDescent="0.3">
      <c r="B30"/>
      <c r="C30"/>
    </row>
    <row r="31" spans="2:3" x14ac:dyDescent="0.3">
      <c r="B31"/>
      <c r="C31"/>
    </row>
    <row r="32" spans="2:3" x14ac:dyDescent="0.3">
      <c r="B32"/>
      <c r="C32"/>
    </row>
    <row r="33" spans="2:3" x14ac:dyDescent="0.3">
      <c r="B33"/>
      <c r="C33"/>
    </row>
    <row r="34" spans="2:3" x14ac:dyDescent="0.3">
      <c r="B34"/>
      <c r="C3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Product List</vt:lpstr>
      <vt:lpstr>Orders</vt:lpstr>
      <vt:lpstr>Invoices</vt:lpstr>
      <vt:lpstr>ID</vt:lpstr>
      <vt:lpstr>Price_for_Priority</vt:lpstr>
      <vt:lpstr>Price_Per_Unit</vt:lpstr>
      <vt:lpstr>Priority</vt:lpstr>
      <vt:lpstr>Priority_Table</vt:lpstr>
      <vt:lpstr>Product_Name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Brooke Cooper</cp:lastModifiedBy>
  <dcterms:created xsi:type="dcterms:W3CDTF">2017-06-08T18:33:19Z</dcterms:created>
  <dcterms:modified xsi:type="dcterms:W3CDTF">2020-09-26T18:37:58Z</dcterms:modified>
</cp:coreProperties>
</file>