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ook\Desktop\"/>
    </mc:Choice>
  </mc:AlternateContent>
  <xr:revisionPtr revIDLastSave="0" documentId="13_ncr:1_{6A800139-D561-45DB-B50B-65365BE453F4}" xr6:coauthVersionLast="45" xr6:coauthVersionMax="45" xr10:uidLastSave="{00000000-0000-0000-0000-000000000000}"/>
  <bookViews>
    <workbookView xWindow="28680" yWindow="-120" windowWidth="24240" windowHeight="17640" activeTab="1" xr2:uid="{00000000-000D-0000-FFFF-FFFF00000000}"/>
  </bookViews>
  <sheets>
    <sheet name="antioxidants" sheetId="1" r:id="rId1"/>
    <sheet name="Outlier Testing" sheetId="3" r:id="rId2"/>
    <sheet name="Outlier Products" sheetId="4" r:id="rId3"/>
    <sheet name="Box Plot All Products" sheetId="7" r:id="rId4"/>
    <sheet name="Category Analysis" sheetId="2" r:id="rId5"/>
  </sheets>
  <definedNames>
    <definedName name="_xlnm._FilterDatabase" localSheetId="0" hidden="1">antioxidants!$A$1:$E$3137</definedName>
    <definedName name="_xlchart.v1.0" hidden="1">antioxidants!$E$3097:$E$3137</definedName>
    <definedName name="_xlchart.v1.1" hidden="1">antioxidants!$E$3097:$E$3137</definedName>
    <definedName name="_xlchart.v1.2" hidden="1">antioxidants!$E$3097:$E$3137</definedName>
    <definedName name="Antioxidant_Content">antioxidants!$E$2:$E$3137</definedName>
    <definedName name="Antioxidants_Table">antioxidants!$A$1:$E$3137</definedName>
    <definedName name="Category">antioxidants!$A$2:$A$3137</definedName>
    <definedName name="Country_Procured">antioxidants!$D$2:$D$3137</definedName>
    <definedName name="Outliers">antioxidants!$F$2:$F$3137</definedName>
    <definedName name="Product">antioxidants!$B$2:$B$3137</definedName>
  </definedNames>
  <calcPr calcId="191029"/>
  <pivotCaches>
    <pivotCache cacheId="5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22" i="3"/>
  <c r="G8" i="4"/>
  <c r="B20" i="3"/>
  <c r="C20" i="3" s="1"/>
  <c r="B19" i="3"/>
  <c r="C19" i="3" s="1"/>
  <c r="B10" i="3" l="1"/>
  <c r="B9" i="3"/>
  <c r="B7" i="3"/>
  <c r="B6" i="3"/>
  <c r="B4" i="3"/>
  <c r="B3" i="3"/>
  <c r="B12" i="3" l="1"/>
  <c r="B14" i="3" s="1"/>
  <c r="B16" i="3" l="1"/>
  <c r="F3137" i="1" l="1"/>
  <c r="F3129" i="1"/>
  <c r="F3121" i="1"/>
  <c r="F3113" i="1"/>
  <c r="F3105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2665" i="1"/>
  <c r="F2657" i="1"/>
  <c r="F2649" i="1"/>
  <c r="F2641" i="1"/>
  <c r="F2633" i="1"/>
  <c r="F2625" i="1"/>
  <c r="F2617" i="1"/>
  <c r="F2609" i="1"/>
  <c r="F2601" i="1"/>
  <c r="F2593" i="1"/>
  <c r="F2585" i="1"/>
  <c r="F2577" i="1"/>
  <c r="F2569" i="1"/>
  <c r="F2561" i="1"/>
  <c r="F2553" i="1"/>
  <c r="F2545" i="1"/>
  <c r="F2537" i="1"/>
  <c r="F2529" i="1"/>
  <c r="F2521" i="1"/>
  <c r="F2513" i="1"/>
  <c r="F2505" i="1"/>
  <c r="F2497" i="1"/>
  <c r="F2489" i="1"/>
  <c r="F2481" i="1"/>
  <c r="F2473" i="1"/>
  <c r="F2465" i="1"/>
  <c r="F3136" i="1"/>
  <c r="F3128" i="1"/>
  <c r="F3120" i="1"/>
  <c r="F3112" i="1"/>
  <c r="F3104" i="1"/>
  <c r="F3096" i="1"/>
  <c r="F3088" i="1"/>
  <c r="F3080" i="1"/>
  <c r="F3072" i="1"/>
  <c r="F3064" i="1"/>
  <c r="F3056" i="1"/>
  <c r="F3048" i="1"/>
  <c r="F3040" i="1"/>
  <c r="F3032" i="1"/>
  <c r="F3024" i="1"/>
  <c r="F3016" i="1"/>
  <c r="F3008" i="1"/>
  <c r="F3000" i="1"/>
  <c r="F2992" i="1"/>
  <c r="F2984" i="1"/>
  <c r="F2976" i="1"/>
  <c r="F2968" i="1"/>
  <c r="F2960" i="1"/>
  <c r="F2952" i="1"/>
  <c r="F2944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800" i="1"/>
  <c r="F2792" i="1"/>
  <c r="F2784" i="1"/>
  <c r="F2776" i="1"/>
  <c r="F2768" i="1"/>
  <c r="F2760" i="1"/>
  <c r="F2752" i="1"/>
  <c r="F2744" i="1"/>
  <c r="F2736" i="1"/>
  <c r="F2728" i="1"/>
  <c r="F2720" i="1"/>
  <c r="F2712" i="1"/>
  <c r="F2704" i="1"/>
  <c r="F2696" i="1"/>
  <c r="F2688" i="1"/>
  <c r="F2680" i="1"/>
  <c r="F2672" i="1"/>
  <c r="F2664" i="1"/>
  <c r="F2656" i="1"/>
  <c r="F2648" i="1"/>
  <c r="F2640" i="1"/>
  <c r="F2632" i="1"/>
  <c r="F2624" i="1"/>
  <c r="F2616" i="1"/>
  <c r="F2608" i="1"/>
  <c r="F2600" i="1"/>
  <c r="F2592" i="1"/>
  <c r="F2584" i="1"/>
  <c r="F2576" i="1"/>
  <c r="F2568" i="1"/>
  <c r="F2560" i="1"/>
  <c r="F2552" i="1"/>
  <c r="F2544" i="1"/>
  <c r="F2536" i="1"/>
  <c r="F2528" i="1"/>
  <c r="F2520" i="1"/>
  <c r="F2512" i="1"/>
  <c r="F2504" i="1"/>
  <c r="F2496" i="1"/>
  <c r="F2488" i="1"/>
  <c r="F2480" i="1"/>
  <c r="F2472" i="1"/>
  <c r="F2464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133" i="1"/>
  <c r="F3125" i="1"/>
  <c r="F3117" i="1"/>
  <c r="F3109" i="1"/>
  <c r="F3101" i="1"/>
  <c r="F3093" i="1"/>
  <c r="F3085" i="1"/>
  <c r="F3132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3131" i="1"/>
  <c r="F3099" i="1"/>
  <c r="F3069" i="1"/>
  <c r="F3051" i="1"/>
  <c r="F3030" i="1"/>
  <c r="F3014" i="1"/>
  <c r="F2998" i="1"/>
  <c r="F2982" i="1"/>
  <c r="F2966" i="1"/>
  <c r="F2950" i="1"/>
  <c r="F2934" i="1"/>
  <c r="F2918" i="1"/>
  <c r="F2902" i="1"/>
  <c r="F2886" i="1"/>
  <c r="F2870" i="1"/>
  <c r="F2854" i="1"/>
  <c r="F2843" i="1"/>
  <c r="F2831" i="1"/>
  <c r="F2821" i="1"/>
  <c r="F2811" i="1"/>
  <c r="F2799" i="1"/>
  <c r="F2789" i="1"/>
  <c r="F2779" i="1"/>
  <c r="F2767" i="1"/>
  <c r="F2757" i="1"/>
  <c r="F2747" i="1"/>
  <c r="F2735" i="1"/>
  <c r="F2725" i="1"/>
  <c r="F2715" i="1"/>
  <c r="F2703" i="1"/>
  <c r="F2693" i="1"/>
  <c r="F2683" i="1"/>
  <c r="F2671" i="1"/>
  <c r="F2661" i="1"/>
  <c r="F2651" i="1"/>
  <c r="F2639" i="1"/>
  <c r="F2629" i="1"/>
  <c r="F2619" i="1"/>
  <c r="F2607" i="1"/>
  <c r="F2597" i="1"/>
  <c r="F2587" i="1"/>
  <c r="F2575" i="1"/>
  <c r="F2565" i="1"/>
  <c r="F2555" i="1"/>
  <c r="F2543" i="1"/>
  <c r="F2533" i="1"/>
  <c r="F2523" i="1"/>
  <c r="F2511" i="1"/>
  <c r="F2501" i="1"/>
  <c r="F2491" i="1"/>
  <c r="F2479" i="1"/>
  <c r="F2469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3124" i="1"/>
  <c r="F3092" i="1"/>
  <c r="F3068" i="1"/>
  <c r="F3045" i="1"/>
  <c r="F3029" i="1"/>
  <c r="F3013" i="1"/>
  <c r="F2997" i="1"/>
  <c r="F2981" i="1"/>
  <c r="F2965" i="1"/>
  <c r="F2949" i="1"/>
  <c r="F2933" i="1"/>
  <c r="F2917" i="1"/>
  <c r="F2901" i="1"/>
  <c r="F2885" i="1"/>
  <c r="F2869" i="1"/>
  <c r="F2853" i="1"/>
  <c r="F2842" i="1"/>
  <c r="F2830" i="1"/>
  <c r="F2820" i="1"/>
  <c r="F2810" i="1"/>
  <c r="F2798" i="1"/>
  <c r="F2788" i="1"/>
  <c r="F2778" i="1"/>
  <c r="F2766" i="1"/>
  <c r="F2756" i="1"/>
  <c r="F2746" i="1"/>
  <c r="F2734" i="1"/>
  <c r="F2724" i="1"/>
  <c r="F2714" i="1"/>
  <c r="F2702" i="1"/>
  <c r="F2692" i="1"/>
  <c r="F2682" i="1"/>
  <c r="F2670" i="1"/>
  <c r="F2660" i="1"/>
  <c r="F2650" i="1"/>
  <c r="F2638" i="1"/>
  <c r="F2628" i="1"/>
  <c r="F2618" i="1"/>
  <c r="F2606" i="1"/>
  <c r="F2596" i="1"/>
  <c r="F2586" i="1"/>
  <c r="F2574" i="1"/>
  <c r="F2564" i="1"/>
  <c r="F2554" i="1"/>
  <c r="F2542" i="1"/>
  <c r="F2532" i="1"/>
  <c r="F2522" i="1"/>
  <c r="F2510" i="1"/>
  <c r="F2500" i="1"/>
  <c r="F2490" i="1"/>
  <c r="F2478" i="1"/>
  <c r="F2468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3123" i="1"/>
  <c r="F3091" i="1"/>
  <c r="F3067" i="1"/>
  <c r="F3044" i="1"/>
  <c r="F3028" i="1"/>
  <c r="F3012" i="1"/>
  <c r="F2996" i="1"/>
  <c r="F2980" i="1"/>
  <c r="F2964" i="1"/>
  <c r="F2948" i="1"/>
  <c r="F2932" i="1"/>
  <c r="F2916" i="1"/>
  <c r="F2900" i="1"/>
  <c r="F2884" i="1"/>
  <c r="F2868" i="1"/>
  <c r="F2852" i="1"/>
  <c r="F2839" i="1"/>
  <c r="F2829" i="1"/>
  <c r="F2819" i="1"/>
  <c r="F2807" i="1"/>
  <c r="F2797" i="1"/>
  <c r="F2787" i="1"/>
  <c r="F2775" i="1"/>
  <c r="F2765" i="1"/>
  <c r="F2755" i="1"/>
  <c r="F2743" i="1"/>
  <c r="F2733" i="1"/>
  <c r="F2723" i="1"/>
  <c r="F2711" i="1"/>
  <c r="F2701" i="1"/>
  <c r="F2691" i="1"/>
  <c r="F2679" i="1"/>
  <c r="F2669" i="1"/>
  <c r="F2659" i="1"/>
  <c r="F2647" i="1"/>
  <c r="F2637" i="1"/>
  <c r="F2627" i="1"/>
  <c r="F2615" i="1"/>
  <c r="F2605" i="1"/>
  <c r="F2595" i="1"/>
  <c r="F2583" i="1"/>
  <c r="F2573" i="1"/>
  <c r="F2563" i="1"/>
  <c r="F2551" i="1"/>
  <c r="F2541" i="1"/>
  <c r="F2531" i="1"/>
  <c r="F2519" i="1"/>
  <c r="F2509" i="1"/>
  <c r="F2499" i="1"/>
  <c r="F2487" i="1"/>
  <c r="F2477" i="1"/>
  <c r="F2467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3116" i="1"/>
  <c r="F3084" i="1"/>
  <c r="F3061" i="1"/>
  <c r="F3043" i="1"/>
  <c r="F3027" i="1"/>
  <c r="F3011" i="1"/>
  <c r="F2995" i="1"/>
  <c r="F2979" i="1"/>
  <c r="F2963" i="1"/>
  <c r="F2947" i="1"/>
  <c r="F2931" i="1"/>
  <c r="F2915" i="1"/>
  <c r="F2899" i="1"/>
  <c r="F2883" i="1"/>
  <c r="F2867" i="1"/>
  <c r="F2851" i="1"/>
  <c r="F2838" i="1"/>
  <c r="F2828" i="1"/>
  <c r="F2818" i="1"/>
  <c r="F2806" i="1"/>
  <c r="F2796" i="1"/>
  <c r="F2786" i="1"/>
  <c r="F2774" i="1"/>
  <c r="F2764" i="1"/>
  <c r="F2754" i="1"/>
  <c r="F2742" i="1"/>
  <c r="F2732" i="1"/>
  <c r="F2722" i="1"/>
  <c r="F2710" i="1"/>
  <c r="F2700" i="1"/>
  <c r="F2690" i="1"/>
  <c r="F2678" i="1"/>
  <c r="F2668" i="1"/>
  <c r="F2658" i="1"/>
  <c r="F2646" i="1"/>
  <c r="F2636" i="1"/>
  <c r="F2626" i="1"/>
  <c r="F2614" i="1"/>
  <c r="F2604" i="1"/>
  <c r="F2594" i="1"/>
  <c r="F2582" i="1"/>
  <c r="F2572" i="1"/>
  <c r="F2562" i="1"/>
  <c r="F2550" i="1"/>
  <c r="F2540" i="1"/>
  <c r="F2530" i="1"/>
  <c r="F2518" i="1"/>
  <c r="F2508" i="1"/>
  <c r="F2498" i="1"/>
  <c r="F2486" i="1"/>
  <c r="F2476" i="1"/>
  <c r="F2466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3115" i="1"/>
  <c r="F3083" i="1"/>
  <c r="F3060" i="1"/>
  <c r="F3038" i="1"/>
  <c r="F3022" i="1"/>
  <c r="F3006" i="1"/>
  <c r="F2990" i="1"/>
  <c r="F2974" i="1"/>
  <c r="F2958" i="1"/>
  <c r="F2942" i="1"/>
  <c r="F2926" i="1"/>
  <c r="F2910" i="1"/>
  <c r="F2894" i="1"/>
  <c r="F2878" i="1"/>
  <c r="F2862" i="1"/>
  <c r="F2850" i="1"/>
  <c r="F2837" i="1"/>
  <c r="F2827" i="1"/>
  <c r="F2815" i="1"/>
  <c r="F2805" i="1"/>
  <c r="F2795" i="1"/>
  <c r="F2783" i="1"/>
  <c r="F2773" i="1"/>
  <c r="F2763" i="1"/>
  <c r="F2751" i="1"/>
  <c r="F2741" i="1"/>
  <c r="F2731" i="1"/>
  <c r="F2719" i="1"/>
  <c r="F2709" i="1"/>
  <c r="F2699" i="1"/>
  <c r="F2687" i="1"/>
  <c r="F2677" i="1"/>
  <c r="F2667" i="1"/>
  <c r="F2655" i="1"/>
  <c r="F2645" i="1"/>
  <c r="F2635" i="1"/>
  <c r="F2623" i="1"/>
  <c r="F2613" i="1"/>
  <c r="F2603" i="1"/>
  <c r="F2591" i="1"/>
  <c r="F2581" i="1"/>
  <c r="F2571" i="1"/>
  <c r="F2559" i="1"/>
  <c r="F2549" i="1"/>
  <c r="F2539" i="1"/>
  <c r="F2527" i="1"/>
  <c r="F2517" i="1"/>
  <c r="F2507" i="1"/>
  <c r="F2495" i="1"/>
  <c r="F2485" i="1"/>
  <c r="F2475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3108" i="1"/>
  <c r="F3077" i="1"/>
  <c r="F3059" i="1"/>
  <c r="F3037" i="1"/>
  <c r="F3021" i="1"/>
  <c r="F3005" i="1"/>
  <c r="F2989" i="1"/>
  <c r="F2973" i="1"/>
  <c r="F2957" i="1"/>
  <c r="F2941" i="1"/>
  <c r="F2925" i="1"/>
  <c r="F2909" i="1"/>
  <c r="F2893" i="1"/>
  <c r="F2877" i="1"/>
  <c r="F2861" i="1"/>
  <c r="F2846" i="1"/>
  <c r="F2836" i="1"/>
  <c r="F2826" i="1"/>
  <c r="F2814" i="1"/>
  <c r="F2804" i="1"/>
  <c r="F2794" i="1"/>
  <c r="F2782" i="1"/>
  <c r="F2772" i="1"/>
  <c r="F2762" i="1"/>
  <c r="F2750" i="1"/>
  <c r="F2740" i="1"/>
  <c r="F2730" i="1"/>
  <c r="F2718" i="1"/>
  <c r="F2708" i="1"/>
  <c r="F2698" i="1"/>
  <c r="F2686" i="1"/>
  <c r="F2676" i="1"/>
  <c r="F2666" i="1"/>
  <c r="F2654" i="1"/>
  <c r="F2644" i="1"/>
  <c r="F2634" i="1"/>
  <c r="F2622" i="1"/>
  <c r="F2612" i="1"/>
  <c r="F2602" i="1"/>
  <c r="F2590" i="1"/>
  <c r="F2580" i="1"/>
  <c r="F2570" i="1"/>
  <c r="F2558" i="1"/>
  <c r="F2548" i="1"/>
  <c r="F2538" i="1"/>
  <c r="F2526" i="1"/>
  <c r="F2516" i="1"/>
  <c r="F2506" i="1"/>
  <c r="F2494" i="1"/>
  <c r="F2484" i="1"/>
  <c r="F2474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3107" i="1"/>
  <c r="F3100" i="1"/>
  <c r="F3019" i="1"/>
  <c r="F2955" i="1"/>
  <c r="F2891" i="1"/>
  <c r="F2834" i="1"/>
  <c r="F2790" i="1"/>
  <c r="F2748" i="1"/>
  <c r="F2706" i="1"/>
  <c r="F2662" i="1"/>
  <c r="F2620" i="1"/>
  <c r="F2578" i="1"/>
  <c r="F2534" i="1"/>
  <c r="F2492" i="1"/>
  <c r="F2452" i="1"/>
  <c r="F2420" i="1"/>
  <c r="F2388" i="1"/>
  <c r="F2356" i="1"/>
  <c r="F2324" i="1"/>
  <c r="F2292" i="1"/>
  <c r="F2260" i="1"/>
  <c r="F2228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3076" i="1"/>
  <c r="F3004" i="1"/>
  <c r="F2940" i="1"/>
  <c r="F2876" i="1"/>
  <c r="F2823" i="1"/>
  <c r="F2781" i="1"/>
  <c r="F2739" i="1"/>
  <c r="F2695" i="1"/>
  <c r="F2653" i="1"/>
  <c r="F2611" i="1"/>
  <c r="F2567" i="1"/>
  <c r="F2525" i="1"/>
  <c r="F2483" i="1"/>
  <c r="F2445" i="1"/>
  <c r="F2413" i="1"/>
  <c r="F2381" i="1"/>
  <c r="F2349" i="1"/>
  <c r="F2317" i="1"/>
  <c r="F2285" i="1"/>
  <c r="F2253" i="1"/>
  <c r="F2221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3075" i="1"/>
  <c r="F3003" i="1"/>
  <c r="F2939" i="1"/>
  <c r="F2875" i="1"/>
  <c r="F2822" i="1"/>
  <c r="F2780" i="1"/>
  <c r="F2738" i="1"/>
  <c r="F2694" i="1"/>
  <c r="F2652" i="1"/>
  <c r="F2610" i="1"/>
  <c r="F2566" i="1"/>
  <c r="F2524" i="1"/>
  <c r="F2482" i="1"/>
  <c r="F2444" i="1"/>
  <c r="F2412" i="1"/>
  <c r="F2380" i="1"/>
  <c r="F2348" i="1"/>
  <c r="F2316" i="1"/>
  <c r="F2284" i="1"/>
  <c r="F2252" i="1"/>
  <c r="F2220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3053" i="1"/>
  <c r="F2988" i="1"/>
  <c r="F2924" i="1"/>
  <c r="F2860" i="1"/>
  <c r="F2813" i="1"/>
  <c r="F2771" i="1"/>
  <c r="F2727" i="1"/>
  <c r="F2685" i="1"/>
  <c r="F2643" i="1"/>
  <c r="F2599" i="1"/>
  <c r="F2557" i="1"/>
  <c r="F2515" i="1"/>
  <c r="F2471" i="1"/>
  <c r="F2437" i="1"/>
  <c r="F2405" i="1"/>
  <c r="F2373" i="1"/>
  <c r="F2341" i="1"/>
  <c r="F2309" i="1"/>
  <c r="F2277" i="1"/>
  <c r="F2245" i="1"/>
  <c r="F2213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3052" i="1"/>
  <c r="F2987" i="1"/>
  <c r="F2923" i="1"/>
  <c r="F2859" i="1"/>
  <c r="F2812" i="1"/>
  <c r="F2770" i="1"/>
  <c r="F2726" i="1"/>
  <c r="F2684" i="1"/>
  <c r="F2642" i="1"/>
  <c r="F2598" i="1"/>
  <c r="F2556" i="1"/>
  <c r="F2514" i="1"/>
  <c r="F2470" i="1"/>
  <c r="F2436" i="1"/>
  <c r="F2404" i="1"/>
  <c r="F2372" i="1"/>
  <c r="F2340" i="1"/>
  <c r="F2308" i="1"/>
  <c r="F2276" i="1"/>
  <c r="F2244" i="1"/>
  <c r="F2212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3036" i="1"/>
  <c r="F2972" i="1"/>
  <c r="F2908" i="1"/>
  <c r="F2845" i="1"/>
  <c r="F2803" i="1"/>
  <c r="F2759" i="1"/>
  <c r="F2717" i="1"/>
  <c r="F2675" i="1"/>
  <c r="F2631" i="1"/>
  <c r="F2589" i="1"/>
  <c r="F2547" i="1"/>
  <c r="F2503" i="1"/>
  <c r="F2461" i="1"/>
  <c r="F2429" i="1"/>
  <c r="F2397" i="1"/>
  <c r="F2365" i="1"/>
  <c r="F2333" i="1"/>
  <c r="F2301" i="1"/>
  <c r="F2269" i="1"/>
  <c r="F2237" i="1"/>
  <c r="F2205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3020" i="1"/>
  <c r="F2956" i="1"/>
  <c r="F2892" i="1"/>
  <c r="F2835" i="1"/>
  <c r="F2791" i="1"/>
  <c r="F2749" i="1"/>
  <c r="F2707" i="1"/>
  <c r="F2663" i="1"/>
  <c r="F2621" i="1"/>
  <c r="F2579" i="1"/>
  <c r="F2535" i="1"/>
  <c r="F2493" i="1"/>
  <c r="F2453" i="1"/>
  <c r="F2421" i="1"/>
  <c r="F2389" i="1"/>
  <c r="F2357" i="1"/>
  <c r="F2325" i="1"/>
  <c r="F2293" i="1"/>
  <c r="F2261" i="1"/>
  <c r="F2229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3035" i="1"/>
  <c r="F2630" i="1"/>
  <c r="F2332" i="1"/>
  <c r="F2169" i="1"/>
  <c r="F2105" i="1"/>
  <c r="F2041" i="1"/>
  <c r="F1977" i="1"/>
  <c r="F1913" i="1"/>
  <c r="F1849" i="1"/>
  <c r="F1785" i="1"/>
  <c r="F1721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2971" i="1"/>
  <c r="F2588" i="1"/>
  <c r="F2300" i="1"/>
  <c r="F2161" i="1"/>
  <c r="F2097" i="1"/>
  <c r="F2033" i="1"/>
  <c r="F1969" i="1"/>
  <c r="F1905" i="1"/>
  <c r="F1841" i="1"/>
  <c r="F1777" i="1"/>
  <c r="F1713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2907" i="1"/>
  <c r="F2546" i="1"/>
  <c r="F2268" i="1"/>
  <c r="F2153" i="1"/>
  <c r="F2089" i="1"/>
  <c r="F2025" i="1"/>
  <c r="F1961" i="1"/>
  <c r="F1897" i="1"/>
  <c r="F1833" i="1"/>
  <c r="F1769" i="1"/>
  <c r="F1705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2844" i="1"/>
  <c r="F2502" i="1"/>
  <c r="F2236" i="1"/>
  <c r="F2145" i="1"/>
  <c r="F2081" i="1"/>
  <c r="F2017" i="1"/>
  <c r="F1953" i="1"/>
  <c r="F1889" i="1"/>
  <c r="F1825" i="1"/>
  <c r="F1761" i="1"/>
  <c r="F169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2802" i="1"/>
  <c r="F2460" i="1"/>
  <c r="F2204" i="1"/>
  <c r="F2137" i="1"/>
  <c r="F2073" i="1"/>
  <c r="F2009" i="1"/>
  <c r="F1945" i="1"/>
  <c r="F1881" i="1"/>
  <c r="F1817" i="1"/>
  <c r="F1753" i="1"/>
  <c r="F1689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2758" i="1"/>
  <c r="F2428" i="1"/>
  <c r="F2193" i="1"/>
  <c r="F2129" i="1"/>
  <c r="F2065" i="1"/>
  <c r="F2001" i="1"/>
  <c r="F1937" i="1"/>
  <c r="F1873" i="1"/>
  <c r="F1809" i="1"/>
  <c r="F1745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2674" i="1"/>
  <c r="F2364" i="1"/>
  <c r="F2177" i="1"/>
  <c r="F2113" i="1"/>
  <c r="F2049" i="1"/>
  <c r="F1985" i="1"/>
  <c r="F1921" i="1"/>
  <c r="F1857" i="1"/>
  <c r="F1793" i="1"/>
  <c r="F1729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2716" i="1"/>
  <c r="F1801" i="1"/>
  <c r="F1636" i="1"/>
  <c r="F1572" i="1"/>
  <c r="F1508" i="1"/>
  <c r="F1444" i="1"/>
  <c r="F1380" i="1"/>
  <c r="F1316" i="1"/>
  <c r="F1252" i="1"/>
  <c r="F1188" i="1"/>
  <c r="F1124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2396" i="1"/>
  <c r="F1737" i="1"/>
  <c r="F1628" i="1"/>
  <c r="F1564" i="1"/>
  <c r="F1500" i="1"/>
  <c r="F1436" i="1"/>
  <c r="F1372" i="1"/>
  <c r="F1308" i="1"/>
  <c r="F1244" i="1"/>
  <c r="F1180" i="1"/>
  <c r="F1116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2185" i="1"/>
  <c r="F1684" i="1"/>
  <c r="F1620" i="1"/>
  <c r="F1556" i="1"/>
  <c r="F1492" i="1"/>
  <c r="F1428" i="1"/>
  <c r="F1364" i="1"/>
  <c r="F1300" i="1"/>
  <c r="F1236" i="1"/>
  <c r="F1172" i="1"/>
  <c r="F1108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2121" i="1"/>
  <c r="F1676" i="1"/>
  <c r="F1612" i="1"/>
  <c r="F1548" i="1"/>
  <c r="F1484" i="1"/>
  <c r="F1420" i="1"/>
  <c r="F1356" i="1"/>
  <c r="F1292" i="1"/>
  <c r="F1228" i="1"/>
  <c r="F1164" i="1"/>
  <c r="F1100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2057" i="1"/>
  <c r="F1668" i="1"/>
  <c r="F1604" i="1"/>
  <c r="F1540" i="1"/>
  <c r="F1476" i="1"/>
  <c r="F1412" i="1"/>
  <c r="F1348" i="1"/>
  <c r="F1284" i="1"/>
  <c r="F1220" i="1"/>
  <c r="F1156" i="1"/>
  <c r="F1092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1993" i="1"/>
  <c r="F1660" i="1"/>
  <c r="F1596" i="1"/>
  <c r="F1532" i="1"/>
  <c r="F1468" i="1"/>
  <c r="F1404" i="1"/>
  <c r="F1340" i="1"/>
  <c r="F1276" i="1"/>
  <c r="F1212" i="1"/>
  <c r="F1148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1929" i="1"/>
  <c r="F1652" i="1"/>
  <c r="F1588" i="1"/>
  <c r="F1524" i="1"/>
  <c r="F1460" i="1"/>
  <c r="F1396" i="1"/>
  <c r="F1332" i="1"/>
  <c r="F1268" i="1"/>
  <c r="F1204" i="1"/>
  <c r="F1140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1865" i="1"/>
  <c r="F1644" i="1"/>
  <c r="F1580" i="1"/>
  <c r="F1516" i="1"/>
  <c r="F1452" i="1"/>
  <c r="F1388" i="1"/>
  <c r="F1324" i="1"/>
  <c r="F1260" i="1"/>
  <c r="F1196" i="1"/>
  <c r="F1132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G5" i="4"/>
</calcChain>
</file>

<file path=xl/sharedStrings.xml><?xml version="1.0" encoding="utf-8"?>
<sst xmlns="http://schemas.openxmlformats.org/spreadsheetml/2006/main" count="12786" uniqueCount="3241">
  <si>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</si>
  <si>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</si>
  <si>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</si>
  <si>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</si>
  <si>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</si>
  <si>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</si>
  <si>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</si>
  <si>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</si>
  <si>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</si>
  <si>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</si>
  <si>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</si>
  <si>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</si>
  <si>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</si>
  <si>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</si>
  <si>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</si>
  <si>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</si>
  <si>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</si>
  <si>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</si>
  <si>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</si>
  <si>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</si>
  <si>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</si>
  <si>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</si>
  <si>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</si>
  <si>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</si>
  <si>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</si>
  <si>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</si>
  <si>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</si>
  <si>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</si>
  <si>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</si>
  <si>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</si>
  <si>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</si>
  <si>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</si>
  <si>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</si>
  <si>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</si>
  <si>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</si>
  <si>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</si>
  <si>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</si>
  <si>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</si>
  <si>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</si>
  <si>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</si>
  <si>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</si>
  <si>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</si>
  <si>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</si>
  <si>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</si>
  <si>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</si>
  <si>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</si>
  <si>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</si>
  <si>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</si>
  <si>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</si>
  <si>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</si>
  <si>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</si>
  <si>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</si>
  <si>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</si>
  <si>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</si>
  <si>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</si>
  <si>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</si>
  <si>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</si>
  <si>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</si>
  <si>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</si>
  <si>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</si>
  <si>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</si>
  <si>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</si>
  <si>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</si>
  <si>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</si>
  <si>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</si>
  <si>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</si>
  <si>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</si>
  <si>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</si>
  <si>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</si>
  <si>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</si>
  <si>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</si>
  <si>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</si>
  <si>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</si>
  <si>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</si>
  <si>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</si>
  <si>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</si>
  <si>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</si>
  <si>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</si>
  <si>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</si>
  <si>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</si>
  <si>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</si>
  <si>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</si>
  <si>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</si>
  <si>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</si>
  <si>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</si>
  <si>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</si>
  <si>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</si>
  <si>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</si>
  <si>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</si>
  <si>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</si>
  <si>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</si>
  <si>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</si>
  <si>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</si>
  <si>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</si>
  <si>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</si>
  <si>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</si>
  <si>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</si>
  <si>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</si>
  <si>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</si>
  <si>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</si>
  <si>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</si>
  <si>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</si>
  <si>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</si>
  <si>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</si>
  <si>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</si>
  <si>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</si>
  <si>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</si>
  <si>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</si>
  <si>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</si>
  <si>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</si>
  <si>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</si>
  <si>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</si>
  <si>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</si>
  <si>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</si>
  <si>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</si>
  <si>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</si>
  <si>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</si>
  <si>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</si>
  <si>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</si>
  <si>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</si>
  <si>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</si>
  <si>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</si>
  <si>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</si>
  <si>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</si>
  <si>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</si>
  <si>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</si>
  <si>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</si>
  <si>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</si>
  <si>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</si>
  <si>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</si>
  <si>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</si>
  <si>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</si>
  <si>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</si>
  <si>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</si>
  <si>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</si>
  <si>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</si>
  <si>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</si>
  <si>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</si>
  <si>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</si>
  <si>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</si>
  <si>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</si>
  <si>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</si>
  <si>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</si>
  <si>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</si>
  <si>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</si>
  <si>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</si>
  <si>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</si>
  <si>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</si>
  <si>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</si>
  <si>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</si>
  <si>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</si>
  <si>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</si>
  <si>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</si>
  <si>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</si>
  <si>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</si>
  <si>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</si>
  <si>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</si>
  <si>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</si>
  <si>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</si>
  <si>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</si>
  <si>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</si>
  <si>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</si>
  <si>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</si>
  <si>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</si>
  <si>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</si>
  <si>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</si>
  <si>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</si>
  <si>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</si>
  <si>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</si>
  <si>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</si>
  <si>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</si>
  <si>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</si>
  <si>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</si>
  <si>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</si>
  <si>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</si>
  <si>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</si>
  <si>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</si>
  <si>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</si>
  <si>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</si>
  <si>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</si>
  <si>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</si>
  <si>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</si>
  <si>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</si>
  <si>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</si>
  <si>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</si>
  <si>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</si>
  <si>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</si>
  <si>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</si>
  <si>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</si>
  <si>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</si>
  <si>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</si>
  <si>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</si>
  <si>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</si>
  <si>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</si>
  <si>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</si>
  <si>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</si>
  <si>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</si>
  <si>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</si>
  <si>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</si>
  <si>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</si>
  <si>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</si>
  <si>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</si>
  <si>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</si>
  <si>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</si>
  <si>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</si>
  <si>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</si>
  <si>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</si>
  <si>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</si>
  <si>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</si>
  <si>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</si>
  <si>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</si>
  <si>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</si>
  <si>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</si>
  <si>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</si>
  <si>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</si>
  <si>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</si>
  <si>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</si>
  <si>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</si>
  <si>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</si>
  <si>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</si>
  <si>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</si>
  <si>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</si>
  <si>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</si>
  <si>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</si>
  <si>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</si>
  <si>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</si>
  <si>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</si>
  <si>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</si>
  <si>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</si>
  <si>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</si>
  <si>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</si>
  <si>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</si>
  <si>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</si>
  <si>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</si>
  <si>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</si>
  <si>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</si>
  <si>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</si>
  <si>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</si>
  <si>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</si>
  <si>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</si>
  <si>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</si>
  <si>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</si>
  <si>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</si>
  <si>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</si>
  <si>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</si>
  <si>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</si>
  <si>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</si>
  <si>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</si>
  <si>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</si>
  <si>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</si>
  <si>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</si>
  <si>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</si>
  <si>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</si>
  <si>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</si>
  <si>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</si>
  <si>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</si>
  <si>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</si>
  <si>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</si>
  <si>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</si>
  <si>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</si>
  <si>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</si>
  <si>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</si>
  <si>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</si>
  <si>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</si>
  <si>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</si>
  <si>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</si>
  <si>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</si>
  <si>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</si>
  <si>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</si>
  <si>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</si>
  <si>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</si>
  <si>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</si>
  <si>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</si>
  <si>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</si>
  <si>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</si>
  <si>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</si>
  <si>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</si>
  <si>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</si>
  <si>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</si>
  <si>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</si>
  <si>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</si>
  <si>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</si>
  <si>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</si>
  <si>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</si>
  <si>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</si>
  <si>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</si>
  <si>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</si>
  <si>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</si>
  <si>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</si>
  <si>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</si>
  <si>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</si>
  <si>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</si>
  <si>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</si>
  <si>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</si>
  <si>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</si>
  <si>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</si>
  <si>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</si>
  <si>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</si>
  <si>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</si>
  <si>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</si>
  <si>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</si>
  <si>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</si>
  <si>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</si>
  <si>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</si>
  <si>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</si>
  <si>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</si>
  <si>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</si>
  <si>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</si>
  <si>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</si>
  <si>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</si>
  <si>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</si>
  <si>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</si>
  <si>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</si>
  <si>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</si>
  <si>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</si>
  <si>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</si>
  <si>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</si>
  <si>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</si>
  <si>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</si>
  <si>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</si>
  <si>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</si>
  <si>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</si>
  <si>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</si>
  <si>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</si>
  <si>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</si>
  <si>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</si>
  <si>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</si>
  <si>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</si>
  <si>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</si>
  <si>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</si>
  <si>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</si>
  <si>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</si>
  <si>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</si>
  <si>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</si>
  <si>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</si>
  <si>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</si>
  <si>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</si>
  <si>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</si>
  <si>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</si>
  <si>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</si>
  <si>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</si>
  <si>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</si>
  <si>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</si>
  <si>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</si>
  <si>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</si>
  <si>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</si>
  <si>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</si>
  <si>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</si>
  <si>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</si>
  <si>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</si>
  <si>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</si>
  <si>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</si>
  <si>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</si>
  <si>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</si>
  <si>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</si>
  <si>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</si>
  <si>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</si>
  <si>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</si>
  <si>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</si>
  <si>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</si>
  <si>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</si>
  <si>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</si>
  <si>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</si>
  <si>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</si>
  <si>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</si>
  <si>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</si>
  <si>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</si>
  <si>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</si>
  <si>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</si>
  <si>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</si>
  <si>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</si>
  <si>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</si>
  <si>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</si>
  <si>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</si>
  <si>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</si>
  <si>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</si>
  <si>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</si>
  <si>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</si>
  <si>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</si>
  <si>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</si>
  <si>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</si>
  <si>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</si>
  <si>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</si>
  <si>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</si>
  <si>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</si>
  <si>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</si>
  <si>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</si>
  <si>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</si>
  <si>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</si>
  <si>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</si>
  <si>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</si>
  <si>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</si>
  <si>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</si>
  <si>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</si>
  <si>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</si>
  <si>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</si>
  <si>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</si>
  <si>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</si>
  <si>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</si>
  <si>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</si>
  <si>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</si>
  <si>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</si>
  <si>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</si>
  <si>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</si>
  <si>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</si>
  <si>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</si>
  <si>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</si>
  <si>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</si>
  <si>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</si>
  <si>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</si>
  <si>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</si>
  <si>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</si>
  <si>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</si>
  <si>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</si>
  <si>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</si>
  <si>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</si>
  <si>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</si>
  <si>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</si>
  <si>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</si>
  <si>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</si>
  <si>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</si>
  <si>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</si>
  <si>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</si>
  <si>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</si>
  <si>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</si>
  <si>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</si>
  <si>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</si>
  <si>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</si>
  <si>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</si>
  <si>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</si>
  <si>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</si>
  <si>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</si>
  <si>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</si>
  <si>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</si>
  <si>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</si>
  <si>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</si>
  <si>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</si>
  <si>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</si>
  <si>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</si>
  <si>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</si>
  <si>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</si>
  <si>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</si>
  <si>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</si>
  <si>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</si>
  <si>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</si>
  <si>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</si>
  <si>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</si>
  <si>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</si>
  <si>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</si>
  <si>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</si>
  <si>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</si>
  <si>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</si>
  <si>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</si>
  <si>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</si>
  <si>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</si>
  <si>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</si>
  <si>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</si>
  <si>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</si>
  <si>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</si>
  <si>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</si>
  <si>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</si>
  <si>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</si>
  <si>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</si>
  <si>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</si>
  <si>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</si>
  <si>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</si>
  <si>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</si>
  <si>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</si>
  <si>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</si>
  <si>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</si>
  <si>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</si>
  <si>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</si>
  <si>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</si>
  <si>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</si>
  <si>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</si>
  <si>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</si>
  <si>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</si>
  <si>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</si>
  <si>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</si>
  <si>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</si>
  <si>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</si>
  <si>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</si>
  <si>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</si>
  <si>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</si>
  <si>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</si>
  <si>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</si>
  <si>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</si>
  <si>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</si>
  <si>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</si>
  <si>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</si>
  <si>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</si>
  <si>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</si>
  <si>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</si>
  <si>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</si>
  <si>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</si>
  <si>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</si>
  <si>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</si>
  <si>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</si>
  <si>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</si>
  <si>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</si>
  <si>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</si>
  <si>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</si>
  <si>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</si>
  <si>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</si>
  <si>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</si>
  <si>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</si>
  <si>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</si>
  <si>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</si>
  <si>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</si>
  <si>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</si>
  <si>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</si>
  <si>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</si>
  <si>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</si>
  <si>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</si>
  <si>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</si>
  <si>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</si>
  <si>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</si>
  <si>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</si>
  <si>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</si>
  <si>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</si>
  <si>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</si>
  <si>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</si>
  <si>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</si>
  <si>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</si>
  <si>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</si>
  <si>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</si>
  <si>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</si>
  <si>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</si>
  <si>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</si>
  <si>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</si>
  <si>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</si>
  <si>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</si>
  <si>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</si>
  <si>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</si>
  <si>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</si>
  <si>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</si>
  <si>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</si>
  <si>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</si>
  <si>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</si>
  <si>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</si>
  <si>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</si>
  <si>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</si>
  <si>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</si>
  <si>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</si>
  <si>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</si>
  <si>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</si>
  <si>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</si>
  <si>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</si>
  <si>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</si>
  <si>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</si>
  <si>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</si>
  <si>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</si>
  <si>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</si>
  <si>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</si>
  <si>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</si>
  <si>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</si>
  <si>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</si>
  <si>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</si>
  <si>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</si>
  <si>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</si>
  <si>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</si>
  <si>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</si>
  <si>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</si>
  <si>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</si>
  <si>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</si>
  <si>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</si>
  <si>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</si>
  <si>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</si>
  <si>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</si>
  <si>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</si>
  <si>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</si>
  <si>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</si>
  <si>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</si>
  <si>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</si>
  <si>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</si>
  <si>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</si>
  <si>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</si>
  <si>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</si>
  <si>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</si>
  <si>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</si>
  <si>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</si>
  <si>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</si>
  <si>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</si>
  <si>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</si>
  <si>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</si>
  <si>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</si>
  <si>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</si>
  <si>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</si>
  <si>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</si>
  <si>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</si>
  <si>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</si>
  <si>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</si>
  <si>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</si>
  <si>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</si>
  <si>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</si>
  <si>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</si>
  <si>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</si>
  <si>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</si>
  <si>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</si>
  <si>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</si>
  <si>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</si>
  <si>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</si>
  <si>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</si>
  <si>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</si>
  <si>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</si>
  <si>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</si>
  <si>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</si>
  <si>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</si>
  <si>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</si>
  <si>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</si>
  <si>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</si>
  <si>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</si>
  <si>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</si>
  <si>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</si>
  <si>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</si>
  <si>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</si>
  <si>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</si>
  <si>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</si>
  <si>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</si>
  <si>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</si>
  <si>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</si>
  <si>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</si>
  <si>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</si>
  <si>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</si>
  <si>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</si>
  <si>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</si>
  <si>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</si>
  <si>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</si>
  <si>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</si>
  <si>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</si>
  <si>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</si>
  <si>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</si>
  <si>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</si>
  <si>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</si>
  <si>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</si>
  <si>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</si>
  <si>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</si>
  <si>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</si>
  <si>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</si>
  <si>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</si>
  <si>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</si>
  <si>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</si>
  <si>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</si>
  <si>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</si>
  <si>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</si>
  <si>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</si>
  <si>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</si>
  <si>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</si>
  <si>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</si>
  <si>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</si>
  <si>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</si>
  <si>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</si>
  <si>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</si>
  <si>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</si>
  <si>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</si>
  <si>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</si>
  <si>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</si>
  <si>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</si>
  <si>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</si>
  <si>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</si>
  <si>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</si>
  <si>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</si>
  <si>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</si>
  <si>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</si>
  <si>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</si>
  <si>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</si>
  <si>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</si>
  <si>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</si>
  <si>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</si>
  <si>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</si>
  <si>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</si>
  <si>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</si>
  <si>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</si>
  <si>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</si>
  <si>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</si>
  <si>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</si>
  <si>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</si>
  <si>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</si>
  <si>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</si>
  <si>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</si>
  <si>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</si>
  <si>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</si>
  <si>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</si>
  <si>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</si>
  <si>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</si>
  <si>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</si>
  <si>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</si>
  <si>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</si>
  <si>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</si>
  <si>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</si>
  <si>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</si>
  <si>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</si>
  <si>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</si>
  <si>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</si>
  <si>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</si>
  <si>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</si>
  <si>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</si>
  <si>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</si>
  <si>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</si>
  <si>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</si>
  <si>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</si>
  <si>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</si>
  <si>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</si>
  <si>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</si>
  <si>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</si>
  <si>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</si>
  <si>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</si>
  <si>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</si>
  <si>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</si>
  <si>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</si>
  <si>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</si>
  <si>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</si>
  <si>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</si>
  <si>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</si>
  <si>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</si>
  <si>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</si>
  <si>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</si>
  <si>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</si>
  <si>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</si>
  <si>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</si>
  <si>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</si>
  <si>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</si>
  <si>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</si>
  <si>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</si>
  <si>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</si>
  <si>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</si>
  <si>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</si>
  <si>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</si>
  <si>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</si>
  <si>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</si>
  <si>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</si>
  <si>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</si>
  <si>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</si>
  <si>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</si>
  <si>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</si>
  <si>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</si>
  <si>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</si>
  <si>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</si>
  <si>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</si>
  <si>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</si>
  <si>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</si>
  <si>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</si>
  <si>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</si>
  <si>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</si>
  <si>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</si>
  <si>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</si>
  <si>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</si>
  <si>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</si>
  <si>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</si>
  <si>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</si>
  <si>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</si>
  <si>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</si>
  <si>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</si>
  <si>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</si>
  <si>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</si>
  <si>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</si>
  <si>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</si>
  <si>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</si>
  <si>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</si>
  <si>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</si>
  <si>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</si>
  <si>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</si>
  <si>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</si>
  <si>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</si>
  <si>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</si>
  <si>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</si>
  <si>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</si>
  <si>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</si>
  <si>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</si>
  <si>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</si>
  <si>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</si>
  <si>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</si>
  <si>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</si>
  <si>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</si>
  <si>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</si>
  <si>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</si>
  <si>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</si>
  <si>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</si>
  <si>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</si>
  <si>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</si>
  <si>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</si>
  <si>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</si>
  <si>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</si>
  <si>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</si>
  <si>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</si>
  <si>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</si>
  <si>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</si>
  <si>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</si>
  <si>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</si>
  <si>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</si>
  <si>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</si>
  <si>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</si>
  <si>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</si>
  <si>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</si>
  <si>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</si>
  <si>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</si>
  <si>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</si>
  <si>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</si>
  <si>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</si>
  <si>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</si>
  <si>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</si>
  <si>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</si>
  <si>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</si>
  <si>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</si>
  <si>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</si>
  <si>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</si>
  <si>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</si>
  <si>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</si>
  <si>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</si>
  <si>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</si>
  <si>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</si>
  <si>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</si>
  <si>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</si>
  <si>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</si>
  <si>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</si>
  <si>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</si>
  <si>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</si>
  <si>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</si>
  <si>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</si>
  <si>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</si>
  <si>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</si>
  <si>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</si>
  <si>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</si>
  <si>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</si>
  <si>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</si>
  <si>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</si>
  <si>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</si>
  <si>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</si>
  <si>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</si>
  <si>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</si>
  <si>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</si>
  <si>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</si>
  <si>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</si>
  <si>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</si>
  <si>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</si>
  <si>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</si>
  <si>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</si>
  <si>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</si>
  <si>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</si>
  <si>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</si>
  <si>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</si>
  <si>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</si>
  <si>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</si>
  <si>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</si>
  <si>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</si>
  <si>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</si>
  <si>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</si>
  <si>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</si>
  <si>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</si>
  <si>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</si>
  <si>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</si>
  <si>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</si>
  <si>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</si>
  <si>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</si>
  <si>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</si>
  <si>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</si>
  <si>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</si>
  <si>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</si>
  <si>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</si>
  <si>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</si>
  <si>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</si>
  <si>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</si>
  <si>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</si>
  <si>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</si>
  <si>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</si>
  <si>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</si>
  <si>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</si>
  <si>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</si>
  <si>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</si>
  <si>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</si>
  <si>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</si>
  <si>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</si>
  <si>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</si>
  <si>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</si>
  <si>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</si>
  <si>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</si>
  <si>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</si>
  <si>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</si>
  <si>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</si>
  <si>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</si>
  <si>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</si>
  <si>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</si>
  <si>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</si>
  <si>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</si>
  <si>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</si>
  <si>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</si>
  <si>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</si>
  <si>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</si>
  <si>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</si>
  <si>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</si>
  <si>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</si>
  <si>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</si>
  <si>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</si>
  <si>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</si>
  <si>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</si>
  <si>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</si>
  <si>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</si>
  <si>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</si>
  <si>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</si>
  <si>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</si>
  <si>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</si>
  <si>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</si>
  <si>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</si>
  <si>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</si>
  <si>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</si>
  <si>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</si>
  <si>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</si>
  <si>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</si>
  <si>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</si>
  <si>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</si>
  <si>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</si>
  <si>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</si>
  <si>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</si>
  <si>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</si>
  <si>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</si>
  <si>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</si>
  <si>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</si>
  <si>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</si>
  <si>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</si>
  <si>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</si>
  <si>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</si>
  <si>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</si>
  <si>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</si>
  <si>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</si>
  <si>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</si>
  <si>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</si>
  <si>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</si>
  <si>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</si>
  <si>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</si>
  <si>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</si>
  <si>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</si>
  <si>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</si>
  <si>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</si>
  <si>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</si>
  <si>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</si>
  <si>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</si>
  <si>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</si>
  <si>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</si>
  <si>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</si>
  <si>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</si>
  <si>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</si>
  <si>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</si>
  <si>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</si>
  <si>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</si>
  <si>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</si>
  <si>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</si>
  <si>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</si>
  <si>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</si>
  <si>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</si>
  <si>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</si>
  <si>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</si>
  <si>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</si>
  <si>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</si>
  <si>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</si>
  <si>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</si>
  <si>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</si>
  <si>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</si>
  <si>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</si>
  <si>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</si>
  <si>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</si>
  <si>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</si>
  <si>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</si>
  <si>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</si>
  <si>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</si>
  <si>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</si>
  <si>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</si>
  <si>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</si>
  <si>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</si>
  <si>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</si>
  <si>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</si>
  <si>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</si>
  <si>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</si>
  <si>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</si>
  <si>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</si>
  <si>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</si>
  <si>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</si>
  <si>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</si>
  <si>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</si>
  <si>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</si>
  <si>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</si>
  <si>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</si>
  <si>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</si>
  <si>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</si>
  <si>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</si>
  <si>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</si>
  <si>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</si>
  <si>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</si>
  <si>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</si>
  <si>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</si>
  <si>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</si>
  <si>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</si>
  <si>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</si>
  <si>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</si>
  <si>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</si>
  <si>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</si>
  <si>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</si>
  <si>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</si>
  <si>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</si>
  <si>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</si>
  <si>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</si>
  <si>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</si>
  <si>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</si>
  <si>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</si>
  <si>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</si>
  <si>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</si>
  <si>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</si>
  <si>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</si>
  <si>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</si>
  <si>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</si>
  <si>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</si>
  <si>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</si>
  <si>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</si>
  <si>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</si>
  <si>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</si>
  <si>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</si>
  <si>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</si>
  <si>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</si>
  <si>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</si>
  <si>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</si>
  <si>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</si>
  <si>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</si>
  <si>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</si>
  <si>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</si>
  <si>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</si>
  <si>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</si>
  <si>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</si>
  <si>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</si>
  <si>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</si>
  <si>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</si>
  <si>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</si>
  <si>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</si>
  <si>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</si>
  <si>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</si>
  <si>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</si>
  <si>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</si>
  <si>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</si>
  <si>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</si>
  <si>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</si>
  <si>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</si>
  <si>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</si>
  <si>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</si>
  <si>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</si>
  <si>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</si>
  <si>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</si>
  <si>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</si>
  <si>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</si>
  <si>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</si>
  <si>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</si>
  <si>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</si>
  <si>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</si>
  <si>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</si>
  <si>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</si>
  <si>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</si>
  <si>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</si>
  <si>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</si>
  <si>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</si>
  <si>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</si>
  <si>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</si>
  <si>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</si>
  <si>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</si>
  <si>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</si>
  <si>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</si>
  <si>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</si>
  <si>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</si>
  <si>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</si>
  <si>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</si>
  <si>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</si>
  <si>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</si>
  <si>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</si>
  <si>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</si>
  <si>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</si>
  <si>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</si>
  <si>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</si>
  <si>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</si>
  <si>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</si>
  <si>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</si>
  <si>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</si>
  <si>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</si>
  <si>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</si>
  <si>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</si>
  <si>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</si>
  <si>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</si>
  <si>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</si>
  <si>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</si>
  <si>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</si>
  <si>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</si>
  <si>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</si>
  <si>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</si>
  <si>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</si>
  <si>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</si>
  <si>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</si>
  <si>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</si>
  <si>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</si>
  <si>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</si>
  <si>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</si>
  <si>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</si>
  <si>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</si>
  <si>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</si>
  <si>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</si>
  <si>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</si>
  <si>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</si>
  <si>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</si>
  <si>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</si>
  <si>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</si>
  <si>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</si>
  <si>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</si>
  <si>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</si>
  <si>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</si>
  <si>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</si>
  <si>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</si>
  <si>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</si>
  <si>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</si>
  <si>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</si>
  <si>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</si>
  <si>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</si>
  <si>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</si>
  <si>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</si>
  <si>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</si>
  <si>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</si>
  <si>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</si>
  <si>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</si>
  <si>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</si>
  <si>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</si>
  <si>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</si>
  <si>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</si>
  <si>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</si>
  <si>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</si>
  <si>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</si>
  <si>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</si>
  <si>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</si>
  <si>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</si>
  <si>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</si>
  <si>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</si>
  <si>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</si>
  <si>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</si>
  <si>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</si>
  <si>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</si>
  <si>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</si>
  <si>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</si>
  <si>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</si>
  <si>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</si>
  <si>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</si>
  <si>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</si>
  <si>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</si>
  <si>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</si>
  <si>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</si>
  <si>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</si>
  <si>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</si>
  <si>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</si>
  <si>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</si>
  <si>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</si>
  <si>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</si>
  <si>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</si>
  <si>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</si>
  <si>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</si>
  <si>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</si>
  <si>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</si>
  <si>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</si>
  <si>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</si>
  <si>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</si>
  <si>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</si>
  <si>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</si>
  <si>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</si>
  <si>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</si>
  <si>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</si>
  <si>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</si>
  <si>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</si>
  <si>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</si>
  <si>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</si>
  <si>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</si>
  <si>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</si>
  <si>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</si>
  <si>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</si>
  <si>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</si>
  <si>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</si>
  <si>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</si>
  <si>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</si>
  <si>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</si>
  <si>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</si>
  <si>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</si>
  <si>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</si>
  <si>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</si>
  <si>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</si>
  <si>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</si>
  <si>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</si>
  <si>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</si>
  <si>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</si>
  <si>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</si>
  <si>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</si>
  <si>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</si>
  <si>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</si>
  <si>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</si>
  <si>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</si>
  <si>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</si>
  <si>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</si>
  <si>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</si>
  <si>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</si>
  <si>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</si>
  <si>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</si>
  <si>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</si>
  <si>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</si>
  <si>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</si>
  <si>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</si>
  <si>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</si>
  <si>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</si>
  <si>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</si>
  <si>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</si>
  <si>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</si>
  <si>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</si>
  <si>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</si>
  <si>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</si>
  <si>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</si>
  <si>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</si>
  <si>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</si>
  <si>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</si>
  <si>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</si>
  <si>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</si>
  <si>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</si>
  <si>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</si>
  <si>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</si>
  <si>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</si>
  <si>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</si>
  <si>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</si>
  <si>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</si>
  <si>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</si>
  <si>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</si>
  <si>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</si>
  <si>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</si>
  <si>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</si>
  <si>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</si>
  <si>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</si>
  <si>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</si>
  <si>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</si>
  <si>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</si>
  <si>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</si>
  <si>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</si>
  <si>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</si>
  <si>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</si>
  <si>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</si>
  <si>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</si>
  <si>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</si>
  <si>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</si>
  <si>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</si>
  <si>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</si>
  <si>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</si>
  <si>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</si>
  <si>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</si>
  <si>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</si>
  <si>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</si>
  <si>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</si>
  <si>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</si>
  <si>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</si>
  <si>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</si>
  <si>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</si>
  <si>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</si>
  <si>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</si>
  <si>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</si>
  <si>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</si>
  <si>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</si>
  <si>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</si>
  <si>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</si>
  <si>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</si>
  <si>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</si>
  <si>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</si>
  <si>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</si>
  <si>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</si>
  <si>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</si>
  <si>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</si>
  <si>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</si>
  <si>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</si>
  <si>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</si>
  <si>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</si>
  <si>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</si>
  <si>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</si>
  <si>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</si>
  <si>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</si>
  <si>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</si>
  <si>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</si>
  <si>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</si>
  <si>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</si>
  <si>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</si>
  <si>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</si>
  <si>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</si>
  <si>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</si>
  <si>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</si>
  <si>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</si>
  <si>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</si>
  <si>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</si>
  <si>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</si>
  <si>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</si>
  <si>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</si>
  <si>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</si>
  <si>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</si>
  <si>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</si>
  <si>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</si>
  <si>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</si>
  <si>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</si>
  <si>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</si>
  <si>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</si>
  <si>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</si>
  <si>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</si>
  <si>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</si>
  <si>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</si>
  <si>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</si>
  <si>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</si>
  <si>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</si>
  <si>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</si>
  <si>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</si>
  <si>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</si>
  <si>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</si>
  <si>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</si>
  <si>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</si>
  <si>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</si>
  <si>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</si>
  <si>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</si>
  <si>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</si>
  <si>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</si>
  <si>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</si>
  <si>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</si>
  <si>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</si>
  <si>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</si>
  <si>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</si>
  <si>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</si>
  <si>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</si>
  <si>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</si>
  <si>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</si>
  <si>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</si>
  <si>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</si>
  <si>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</si>
  <si>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</si>
  <si>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</si>
  <si>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</si>
  <si>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</si>
  <si>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</si>
  <si>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</si>
  <si>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</si>
  <si>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</si>
  <si>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</si>
  <si>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</si>
  <si>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</si>
  <si>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</si>
  <si>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</si>
  <si>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</si>
  <si>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</si>
  <si>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</si>
  <si>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</si>
  <si>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</si>
  <si>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</si>
  <si>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</si>
  <si>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</si>
  <si>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</si>
  <si>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</si>
  <si>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</si>
  <si>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</si>
  <si>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</si>
  <si>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</si>
  <si>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</si>
  <si>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</si>
  <si>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</si>
  <si>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</si>
  <si>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</si>
  <si>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</si>
  <si>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</si>
  <si>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</si>
  <si>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</si>
  <si>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</si>
  <si>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</si>
  <si>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</si>
  <si>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</si>
  <si>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</si>
  <si>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</si>
  <si>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</si>
  <si>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</si>
  <si>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</si>
  <si>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</si>
  <si>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</si>
  <si>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</si>
  <si>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</si>
  <si>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</si>
  <si>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</si>
  <si>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</si>
  <si>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</si>
  <si>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</si>
  <si>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</si>
  <si>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</si>
  <si>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</si>
  <si>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</si>
  <si>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</si>
  <si>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</si>
  <si>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</si>
  <si>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</si>
  <si>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</si>
  <si>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</si>
  <si>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</si>
  <si>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</si>
  <si>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</si>
  <si>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</si>
  <si>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</si>
  <si>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</si>
  <si>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</si>
  <si>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</si>
  <si>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</si>
  <si>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</si>
  <si>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</si>
  <si>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</si>
  <si>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</si>
  <si>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</si>
  <si>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</si>
  <si>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</si>
  <si>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</si>
  <si>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</si>
  <si>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</si>
  <si>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</si>
  <si>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</si>
  <si>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</si>
  <si>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</si>
  <si>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</si>
  <si>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</si>
  <si>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</si>
  <si>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</si>
  <si>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</si>
  <si>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</si>
  <si>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</si>
  <si>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</si>
  <si>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</si>
  <si>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</si>
  <si>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</si>
  <si>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</si>
  <si>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</si>
  <si>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</si>
  <si>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</si>
  <si>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</si>
  <si>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</si>
  <si>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</si>
  <si>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</si>
  <si>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</si>
  <si>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</si>
  <si>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</si>
  <si>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</si>
  <si>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</si>
  <si>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</si>
  <si>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</si>
  <si>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</si>
  <si>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</si>
  <si>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</si>
  <si>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</si>
  <si>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</si>
  <si>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</si>
  <si>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</si>
  <si>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</si>
  <si>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</si>
  <si>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</si>
  <si>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</si>
  <si>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</si>
  <si>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</si>
  <si>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</si>
  <si>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</si>
  <si>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</si>
  <si>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</si>
  <si>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</si>
  <si>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</si>
  <si>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</si>
  <si>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</si>
  <si>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</si>
  <si>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</si>
  <si>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</si>
  <si>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</si>
  <si>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</si>
  <si>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</si>
  <si>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</si>
  <si>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</si>
  <si>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</si>
  <si>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</si>
  <si>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</si>
  <si>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</si>
  <si>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</si>
  <si>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</si>
  <si>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</si>
  <si>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</si>
  <si>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</si>
  <si>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</si>
  <si>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</si>
  <si>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</si>
  <si>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</si>
  <si>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</si>
  <si>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</si>
  <si>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</si>
  <si>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</si>
  <si>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</si>
  <si>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</si>
  <si>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</si>
  <si>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</si>
  <si>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</si>
  <si>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</si>
  <si>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</si>
  <si>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</si>
  <si>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</si>
  <si>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</si>
  <si>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</si>
  <si>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</si>
  <si>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</si>
  <si>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</si>
  <si>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</si>
  <si>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</si>
  <si>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</si>
  <si>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</si>
  <si>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</si>
  <si>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</si>
  <si>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</si>
  <si>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</si>
  <si>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</si>
  <si>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</si>
  <si>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</si>
  <si>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</si>
  <si>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</si>
  <si>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</si>
  <si>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</si>
  <si>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</si>
  <si>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</si>
  <si>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</si>
  <si>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</si>
  <si>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</si>
  <si>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</si>
  <si>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</si>
  <si>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</si>
  <si>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</si>
  <si>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</si>
  <si>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</si>
  <si>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</si>
  <si>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</si>
  <si>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</si>
  <si>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</si>
  <si>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</si>
  <si>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</si>
  <si>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</si>
  <si>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</si>
  <si>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</si>
  <si>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</si>
  <si>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</si>
  <si>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</si>
  <si>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</si>
  <si>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</si>
  <si>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</si>
  <si>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</si>
  <si>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</si>
  <si>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</si>
  <si>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</si>
  <si>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</si>
  <si>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</si>
  <si>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</si>
  <si>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</si>
  <si>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</si>
  <si>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</si>
  <si>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</si>
  <si>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</si>
  <si>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</si>
  <si>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</si>
  <si>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</si>
  <si>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</si>
  <si>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</si>
  <si>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</si>
  <si>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</si>
  <si>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</si>
  <si>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</si>
  <si>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</si>
  <si>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</si>
  <si>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</si>
  <si>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</si>
  <si>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</si>
  <si>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</si>
  <si>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</si>
  <si>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</si>
  <si>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</si>
  <si>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</si>
  <si>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</si>
  <si>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</si>
  <si>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</si>
  <si>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</si>
  <si>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</si>
  <si>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</si>
  <si>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</si>
  <si>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</si>
  <si>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</si>
  <si>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</si>
  <si>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</si>
  <si>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</si>
  <si>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</si>
  <si>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</si>
  <si>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</si>
  <si>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</si>
  <si>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</si>
  <si>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</si>
  <si>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</si>
  <si>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</si>
  <si>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</si>
  <si>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</si>
  <si>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</si>
  <si>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</si>
  <si>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</si>
  <si>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</si>
  <si>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</si>
  <si>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</si>
  <si>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</si>
  <si>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</si>
  <si>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</si>
  <si>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</si>
  <si>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</si>
  <si>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</si>
  <si>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</si>
  <si>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</si>
  <si>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</si>
  <si>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</si>
  <si>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</si>
  <si>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</si>
  <si>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</si>
  <si>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</si>
  <si>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</si>
  <si>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</si>
  <si>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</si>
  <si>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</si>
  <si>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</si>
  <si>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</si>
  <si>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</si>
  <si>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</si>
  <si>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</si>
  <si>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</si>
  <si>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</si>
  <si>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</si>
  <si>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</si>
  <si>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</si>
  <si>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</si>
  <si>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</si>
  <si>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</si>
  <si>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</si>
  <si>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</si>
  <si>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</si>
  <si>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</si>
  <si>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</si>
  <si>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</si>
  <si>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</si>
  <si>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</si>
  <si>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</si>
  <si>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</si>
  <si>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</si>
  <si>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</si>
  <si>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</si>
  <si>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</si>
  <si>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</si>
  <si>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</si>
  <si>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</si>
  <si>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</si>
  <si>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</si>
  <si>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</si>
  <si>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</si>
  <si>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</si>
  <si>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</si>
  <si>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</si>
  <si>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</si>
  <si>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</si>
  <si>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</si>
  <si>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</si>
  <si>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</si>
  <si>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</si>
  <si>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</si>
  <si>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</si>
  <si>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</si>
  <si>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</si>
  <si>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</si>
  <si>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</si>
  <si>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</si>
  <si>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</si>
  <si>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</si>
  <si>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</si>
  <si>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</si>
  <si>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</si>
  <si>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</si>
  <si>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</si>
  <si>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</si>
  <si>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</si>
  <si>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</si>
  <si>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</si>
  <si>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</si>
  <si>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</si>
  <si>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</si>
  <si>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</si>
  <si>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</si>
  <si>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</si>
  <si>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</si>
  <si>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</si>
  <si>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</si>
  <si>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</si>
  <si>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</si>
  <si>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</si>
  <si>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</si>
  <si>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</si>
  <si>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</si>
  <si>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</si>
  <si>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</si>
  <si>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</si>
  <si>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</si>
  <si>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</si>
  <si>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</si>
  <si>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</si>
  <si>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</si>
  <si>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</si>
  <si>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</si>
  <si>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</si>
  <si>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</si>
  <si>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</si>
  <si>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</si>
  <si>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</si>
  <si>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</si>
  <si>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</si>
  <si>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</si>
  <si>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</si>
  <si>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</si>
  <si>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</si>
  <si>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</si>
  <si>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</si>
  <si>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</si>
  <si>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</si>
  <si>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</si>
  <si>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</si>
  <si>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</si>
  <si>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</si>
  <si>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</si>
  <si>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</si>
  <si>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</si>
  <si>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</si>
  <si>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</si>
  <si>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</si>
  <si>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</si>
  <si>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</si>
  <si>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</si>
  <si>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</si>
  <si>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</si>
  <si>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</si>
  <si>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</si>
  <si>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</si>
  <si>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</si>
  <si>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</si>
  <si>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</si>
  <si>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</si>
  <si>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</si>
  <si>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</si>
  <si>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</si>
  <si>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</si>
  <si>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</si>
  <si>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</si>
  <si>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</si>
  <si>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</si>
  <si>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</si>
  <si>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</si>
  <si>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</si>
  <si>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</si>
  <si>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</si>
  <si>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</si>
  <si>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</si>
  <si>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</si>
  <si>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</si>
  <si>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</si>
  <si>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</si>
  <si>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</si>
  <si>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</si>
  <si>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</si>
  <si>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</si>
  <si>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</si>
  <si>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</si>
  <si>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</si>
  <si>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</si>
  <si>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</si>
  <si>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</si>
  <si>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</si>
  <si>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</si>
  <si>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</si>
  <si>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</si>
  <si>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</si>
  <si>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</si>
  <si>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</si>
  <si>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</si>
  <si>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</si>
  <si>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</si>
  <si>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</si>
  <si>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</si>
  <si>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</si>
  <si>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</si>
  <si>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</si>
  <si>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</si>
  <si>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</si>
  <si>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</si>
  <si>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</si>
  <si>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</si>
  <si>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</si>
  <si>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</si>
  <si>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</si>
  <si>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</si>
  <si>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</si>
  <si>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</si>
  <si>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</si>
  <si>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</si>
  <si>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</si>
  <si>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</si>
  <si>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</si>
  <si>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</si>
  <si>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</si>
  <si>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</si>
  <si>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</si>
  <si>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</si>
  <si>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</si>
  <si>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</si>
  <si>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</si>
  <si>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</si>
  <si>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</si>
  <si>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</si>
  <si>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</si>
  <si>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</si>
  <si>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</si>
  <si>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</si>
  <si>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</si>
  <si>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</si>
  <si>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</si>
  <si>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</si>
  <si>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</si>
  <si>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</si>
  <si>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</si>
  <si>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</si>
  <si>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</si>
  <si>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</si>
  <si>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</si>
  <si>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</si>
  <si>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</si>
  <si>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</si>
  <si>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</si>
  <si>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</si>
  <si>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</si>
  <si>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</si>
  <si>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</si>
  <si>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</si>
  <si>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</si>
  <si>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</si>
  <si>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</si>
  <si>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</si>
  <si>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</si>
  <si>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</si>
  <si>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</si>
  <si>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</si>
  <si>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</si>
  <si>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</si>
  <si>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</si>
  <si>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</si>
  <si>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</si>
  <si>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</si>
  <si>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</si>
  <si>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</si>
  <si>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</si>
  <si>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</si>
  <si>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</si>
  <si>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</si>
  <si>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</si>
  <si>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</si>
  <si>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</si>
  <si>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</si>
  <si>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</si>
  <si>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</si>
  <si>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</si>
  <si>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</si>
  <si>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</si>
  <si>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</si>
  <si>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</si>
  <si>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</si>
  <si>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</si>
  <si>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</si>
  <si>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</si>
  <si>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</si>
  <si>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</si>
  <si>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</si>
  <si>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</si>
  <si>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</si>
  <si>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</si>
  <si>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</si>
  <si>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</si>
  <si>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</si>
  <si>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</si>
  <si>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</si>
  <si>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</si>
  <si>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</si>
  <si>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</si>
  <si>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</si>
  <si>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</si>
  <si>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</si>
  <si>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</si>
  <si>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</si>
  <si>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</si>
  <si>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</si>
  <si>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</si>
  <si>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</si>
  <si>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</si>
  <si>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</si>
  <si>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</si>
  <si>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</si>
  <si>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</si>
  <si>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</si>
  <si>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</si>
  <si>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</si>
  <si>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</si>
  <si>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</si>
  <si>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</si>
  <si>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</si>
  <si>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</si>
  <si>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</si>
  <si>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</si>
  <si>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</si>
  <si>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</si>
  <si>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</si>
  <si>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</si>
  <si>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</si>
  <si>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</si>
  <si>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</si>
  <si>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</si>
  <si>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</si>
  <si>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</si>
  <si>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</si>
  <si>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</si>
  <si>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</si>
  <si>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</si>
  <si>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</si>
  <si>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</si>
  <si>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</si>
  <si>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</si>
  <si>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</si>
  <si>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</si>
  <si>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</si>
  <si>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</si>
  <si>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</si>
  <si>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</si>
  <si>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</si>
  <si>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</si>
  <si>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</si>
  <si>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</si>
  <si>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</si>
  <si>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</si>
  <si>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</si>
  <si>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</si>
  <si>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</si>
  <si>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</si>
  <si>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</si>
  <si>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</si>
  <si>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</si>
  <si>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</si>
  <si>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</si>
  <si>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</si>
  <si>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</si>
  <si>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</si>
  <si>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</si>
  <si>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</si>
  <si>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</si>
  <si>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</si>
  <si>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</si>
  <si>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</si>
  <si>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</si>
  <si>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</si>
  <si>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</si>
  <si>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</si>
  <si>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</si>
  <si>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</si>
  <si>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</si>
  <si>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</si>
  <si>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</si>
  <si>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</si>
  <si>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</si>
  <si>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</si>
  <si>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</si>
  <si>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</si>
  <si>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</si>
  <si>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</si>
  <si>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</si>
  <si>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</si>
  <si>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</si>
  <si>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</si>
  <si>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</si>
  <si>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</si>
  <si>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</si>
  <si>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</si>
  <si>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</si>
  <si>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</si>
  <si>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</si>
  <si>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</si>
  <si>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</si>
  <si>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</si>
  <si>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</si>
  <si>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</si>
  <si>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</si>
  <si>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</si>
  <si>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</si>
  <si>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</si>
  <si>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</si>
  <si>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</si>
  <si>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</si>
  <si>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</si>
  <si>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</si>
  <si>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</si>
  <si>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</si>
  <si>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</si>
  <si>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</si>
  <si>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</si>
  <si>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</si>
  <si>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</si>
  <si>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</si>
  <si>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</si>
  <si>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</si>
  <si>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</si>
  <si>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</si>
  <si>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</si>
  <si>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</si>
  <si>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</si>
  <si>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</si>
  <si>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</si>
  <si>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</si>
  <si>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</si>
  <si>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</si>
  <si>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</si>
  <si>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</si>
  <si>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</si>
  <si>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</si>
  <si>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</si>
  <si>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</si>
  <si>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</si>
  <si>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</si>
  <si>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</si>
  <si>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</si>
  <si>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</si>
  <si>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</si>
  <si>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</si>
  <si>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</si>
  <si>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</si>
  <si>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</si>
  <si>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</si>
  <si>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</si>
  <si>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</si>
  <si>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</si>
  <si>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</si>
  <si>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</si>
  <si>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</si>
  <si>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</si>
  <si>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</si>
  <si>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</si>
  <si>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</si>
  <si>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</si>
  <si>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</si>
  <si>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</si>
  <si>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</si>
  <si>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</si>
  <si>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</si>
  <si>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</si>
  <si>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</si>
  <si>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</si>
  <si>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</si>
  <si>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</si>
  <si>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</si>
  <si>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</si>
  <si>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</si>
  <si>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</si>
  <si>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</si>
  <si>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</si>
  <si>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</si>
  <si>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</si>
  <si>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</si>
  <si>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</si>
  <si>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</si>
  <si>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</si>
  <si>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</si>
  <si>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</si>
  <si>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</si>
  <si>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</si>
  <si>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</si>
  <si>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</si>
  <si>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</si>
  <si>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</si>
  <si>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</si>
  <si>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</si>
  <si>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</si>
  <si>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</si>
  <si>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</si>
  <si>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</si>
  <si>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</si>
  <si>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</si>
  <si>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</si>
  <si>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</si>
  <si>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</si>
  <si>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</si>
  <si>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</si>
  <si>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</si>
  <si>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</si>
  <si>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</si>
  <si>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</si>
  <si>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</si>
  <si>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</si>
  <si>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</si>
  <si>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</si>
  <si>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</si>
  <si>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</si>
  <si>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</si>
  <si>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</si>
  <si>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</si>
  <si>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</si>
  <si>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</si>
  <si>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</si>
  <si>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</si>
  <si>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</si>
  <si>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</si>
  <si>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</si>
  <si>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</si>
  <si>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</si>
  <si>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</si>
  <si>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</si>
  <si>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</si>
  <si>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</si>
  <si>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</si>
  <si>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</si>
  <si>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</si>
  <si>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</si>
  <si>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</si>
  <si>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</si>
  <si>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</si>
  <si>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</si>
  <si>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</si>
  <si>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</si>
  <si>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</si>
  <si>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</si>
  <si>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</si>
  <si>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</si>
  <si>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</si>
  <si>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</si>
  <si>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</si>
  <si>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</si>
  <si>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</si>
  <si>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</si>
  <si>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</si>
  <si>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</si>
  <si>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</si>
  <si>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</si>
  <si>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</si>
  <si>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</si>
  <si>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</si>
  <si>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</si>
  <si>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</si>
  <si>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</si>
  <si>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</si>
  <si>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</si>
  <si>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</si>
  <si>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</si>
  <si>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</si>
  <si>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</si>
  <si>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</si>
  <si>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</si>
  <si>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</si>
  <si>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</si>
  <si>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</si>
  <si>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</si>
  <si>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</si>
  <si>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</si>
  <si>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</si>
  <si>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</si>
  <si>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</si>
  <si>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</si>
  <si>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</si>
  <si>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</si>
  <si>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</si>
  <si>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</si>
  <si>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</si>
  <si>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</si>
  <si>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</si>
  <si>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</si>
  <si>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</si>
  <si>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</si>
  <si>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</si>
  <si>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</si>
  <si>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</si>
  <si>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</si>
  <si>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</si>
  <si>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</si>
  <si>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</si>
  <si>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</si>
  <si>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</si>
  <si>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</si>
  <si>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</si>
  <si>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</si>
  <si>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</si>
  <si>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</si>
  <si>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</si>
  <si>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</si>
  <si>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</si>
  <si>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</si>
  <si>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</si>
  <si>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</si>
  <si>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</si>
  <si>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</si>
  <si>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</si>
  <si>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</si>
  <si>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</si>
  <si>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</si>
  <si>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</si>
  <si>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</si>
  <si>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</si>
  <si>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</si>
  <si>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</si>
  <si>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</si>
  <si>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</si>
  <si>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</si>
  <si>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</si>
  <si>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</si>
  <si>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</si>
  <si>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</si>
  <si>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</si>
  <si>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</si>
  <si>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</si>
  <si>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</si>
  <si>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</si>
  <si>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</si>
  <si>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</si>
  <si>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</si>
  <si>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</si>
  <si>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</si>
  <si>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</si>
  <si>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</si>
  <si>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</si>
  <si>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</si>
  <si>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</si>
  <si>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</si>
  <si>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</si>
  <si>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</si>
  <si>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</si>
  <si>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</si>
  <si>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</si>
  <si>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</si>
  <si>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</si>
  <si>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</si>
  <si>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</si>
  <si>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</si>
  <si>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</si>
  <si>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</si>
  <si>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</si>
  <si>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</si>
  <si>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</si>
  <si>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</si>
  <si>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</si>
  <si>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</si>
  <si>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</si>
  <si>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</si>
  <si>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</si>
  <si>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</si>
  <si>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</si>
  <si>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</si>
  <si>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</si>
  <si>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</si>
  <si>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</si>
  <si>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</si>
  <si>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</si>
  <si>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</si>
  <si>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</si>
  <si>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</si>
  <si>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</si>
  <si>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</si>
  <si>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</si>
  <si>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</si>
  <si>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</si>
  <si>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</si>
  <si>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</si>
  <si>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</si>
  <si>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</si>
  <si>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</si>
  <si>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</si>
  <si>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</si>
  <si>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</si>
  <si>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</si>
  <si>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</si>
  <si>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</si>
  <si>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</si>
  <si>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</si>
  <si>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</si>
  <si>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</si>
  <si>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</si>
  <si>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</si>
  <si>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</si>
  <si>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</si>
  <si>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</si>
  <si>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</si>
  <si>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</si>
  <si>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</si>
  <si>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</si>
  <si>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</si>
  <si>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</si>
  <si>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</si>
  <si>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</si>
  <si>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</si>
  <si>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</si>
  <si>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</si>
  <si>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</si>
  <si>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</si>
  <si>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</si>
  <si>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</si>
  <si>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</si>
  <si>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</si>
  <si>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</si>
  <si>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</si>
  <si>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</si>
  <si>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</si>
  <si>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</si>
  <si>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</si>
  <si>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</si>
  <si>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</si>
  <si>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</si>
  <si>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</si>
  <si>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</si>
  <si>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</si>
  <si>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</si>
  <si>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</si>
  <si>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</si>
  <si>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</si>
  <si>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</si>
  <si>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</si>
  <si>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</si>
  <si>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</si>
  <si>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</si>
  <si>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</si>
  <si>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</si>
  <si>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</si>
  <si>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</si>
  <si>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</si>
  <si>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</si>
  <si>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</si>
  <si>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</si>
  <si>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</si>
  <si>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</si>
  <si>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</si>
  <si>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</si>
  <si>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</si>
  <si>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</si>
  <si>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</si>
  <si>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</si>
  <si>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</si>
  <si>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</si>
  <si>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</si>
  <si>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</si>
  <si>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</si>
  <si>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</si>
  <si>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</si>
  <si>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</si>
  <si>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</si>
  <si>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</si>
  <si>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</si>
  <si>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</si>
  <si>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</si>
  <si>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</si>
  <si>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</si>
  <si>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</si>
  <si>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</si>
  <si>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</si>
  <si>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</si>
  <si>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</si>
  <si>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</si>
  <si>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</si>
  <si>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</si>
  <si>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</si>
  <si>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</si>
  <si>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</si>
  <si>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</si>
  <si>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</si>
  <si>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</si>
  <si>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</si>
  <si>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</si>
  <si>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</si>
  <si>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</si>
  <si>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</si>
  <si>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</si>
  <si>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</si>
  <si>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</si>
  <si>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</si>
  <si>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</si>
  <si>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</si>
  <si>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</si>
  <si>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</si>
  <si>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</si>
  <si>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</si>
  <si>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</si>
  <si>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</si>
  <si>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</si>
  <si>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</si>
  <si>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</si>
  <si>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</si>
  <si>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</si>
  <si>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</si>
  <si>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</si>
  <si>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</si>
  <si>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</si>
  <si>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</si>
  <si>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</si>
  <si>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</si>
  <si>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</si>
  <si>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</si>
  <si>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</si>
  <si>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</si>
  <si>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</si>
  <si>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</si>
  <si>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</si>
  <si>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</si>
  <si>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</si>
  <si>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</si>
  <si>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</si>
  <si>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</si>
  <si>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</si>
  <si>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</si>
  <si>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</si>
  <si>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</si>
  <si>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</si>
  <si>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</si>
  <si>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</si>
  <si>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</si>
  <si>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</si>
  <si>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</si>
  <si>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</si>
  <si>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</si>
  <si>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</si>
  <si>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</si>
  <si>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</si>
  <si>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</si>
  <si>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</si>
  <si>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</si>
  <si>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</si>
  <si>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</si>
  <si>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</si>
  <si>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</si>
  <si>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</si>
  <si>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</si>
  <si>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</si>
  <si>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</si>
  <si>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</si>
  <si>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</si>
  <si>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</si>
  <si>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</si>
  <si>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</si>
  <si>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</si>
  <si>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</si>
  <si>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</si>
  <si>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</si>
  <si>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</si>
  <si>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</si>
  <si>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</si>
  <si>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</si>
  <si>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</si>
  <si>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</si>
  <si>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</si>
  <si>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</si>
  <si>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</si>
  <si>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</si>
  <si>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</si>
  <si>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</si>
  <si>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</si>
  <si>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</si>
  <si>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</si>
  <si>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</si>
  <si>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</si>
  <si>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</si>
  <si>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</si>
  <si>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</si>
  <si>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</si>
  <si>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</si>
  <si>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</si>
  <si>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</si>
  <si>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</si>
  <si>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</si>
  <si>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</si>
  <si>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</si>
  <si>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</si>
  <si>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</si>
  <si>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</si>
  <si>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</si>
  <si>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</si>
  <si>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</si>
  <si>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</si>
  <si>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</si>
  <si>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</si>
  <si>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</si>
  <si>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</si>
  <si>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</si>
  <si>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</si>
  <si>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</si>
  <si>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</si>
  <si>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</si>
  <si>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</si>
  <si>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</si>
  <si>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</si>
  <si>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</si>
  <si>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</si>
  <si>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</si>
  <si>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</si>
  <si>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</si>
  <si>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</si>
  <si>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</si>
  <si>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</si>
  <si>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</si>
  <si>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</si>
  <si>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</si>
  <si>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</si>
  <si>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</si>
  <si>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</si>
  <si>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</si>
  <si>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</si>
  <si>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</si>
  <si>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</si>
  <si>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</si>
  <si>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</si>
  <si>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</si>
  <si>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</si>
  <si>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</si>
  <si>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</si>
  <si>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</si>
  <si>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</si>
  <si>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</si>
  <si>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</si>
  <si>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</si>
  <si>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</si>
  <si>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</si>
  <si>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</si>
  <si>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</si>
  <si>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</si>
  <si>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</si>
  <si>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</si>
  <si>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</si>
  <si>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</si>
  <si>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</si>
  <si>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</si>
  <si>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</si>
  <si>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</si>
  <si>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</si>
  <si>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</si>
  <si>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</si>
  <si>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</si>
  <si>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</si>
  <si>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</si>
  <si>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</si>
  <si>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</si>
  <si>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</si>
  <si>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</si>
  <si>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</si>
  <si>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</si>
  <si>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</si>
  <si>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</si>
  <si>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</si>
  <si>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</si>
  <si>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</si>
  <si>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</si>
  <si>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</si>
  <si>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</si>
  <si>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</si>
  <si>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</si>
  <si>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</si>
  <si>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</si>
  <si>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</si>
  <si>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</si>
  <si>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</si>
  <si>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</si>
  <si>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</si>
  <si>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</si>
  <si>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</si>
  <si>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</si>
  <si>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</si>
  <si>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</si>
  <si>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</si>
  <si>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</si>
  <si>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</si>
  <si>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</si>
  <si>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</si>
  <si>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</si>
  <si>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</si>
  <si>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</si>
  <si>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</si>
  <si>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</si>
  <si>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</si>
  <si>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</si>
  <si>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</si>
  <si>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</si>
  <si>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</si>
  <si>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</si>
  <si>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</si>
  <si>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</si>
  <si>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</si>
  <si>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</si>
  <si>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</si>
  <si>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</si>
  <si>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</si>
  <si>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</si>
  <si>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</si>
  <si>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</si>
  <si>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</si>
  <si>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</si>
  <si>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</si>
  <si>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</si>
  <si>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</si>
  <si>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</si>
  <si>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</si>
  <si>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</si>
  <si>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</si>
  <si>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</si>
  <si>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</si>
  <si>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</si>
  <si>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</si>
  <si>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</si>
  <si>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</si>
  <si>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</si>
  <si>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</si>
  <si>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</si>
  <si>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</si>
  <si>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</si>
  <si>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</si>
  <si>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</si>
  <si>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</si>
  <si>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</si>
  <si>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</si>
  <si>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</si>
  <si>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</si>
  <si>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</si>
  <si>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</si>
  <si>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</si>
  <si>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</si>
  <si>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</si>
  <si>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</si>
  <si>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</si>
  <si>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</si>
  <si>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</si>
  <si>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</si>
  <si>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</si>
  <si>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</si>
  <si>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</si>
  <si>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</si>
  <si>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</si>
  <si>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</si>
  <si>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</si>
  <si>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</si>
  <si>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</si>
  <si>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</si>
  <si>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</si>
  <si>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</si>
  <si>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</si>
  <si>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</si>
  <si>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</si>
  <si>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</si>
  <si>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</si>
  <si>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</si>
  <si>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</si>
  <si>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</si>
  <si>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</si>
  <si>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</si>
  <si>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</si>
  <si>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</si>
  <si>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</si>
  <si>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</si>
  <si>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</si>
  <si>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</si>
  <si>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</si>
  <si>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</si>
  <si>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</si>
  <si>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</si>
  <si>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</si>
  <si>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</si>
  <si>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</si>
  <si>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</si>
  <si>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</si>
  <si>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</si>
  <si>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</si>
  <si>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</si>
  <si>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</si>
  <si>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</si>
  <si>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</si>
  <si>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</si>
  <si>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</si>
  <si>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</si>
  <si>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</si>
  <si>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</si>
  <si>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</si>
  <si>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</si>
  <si>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</si>
  <si>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</si>
  <si>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</si>
  <si>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</si>
  <si>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</si>
  <si>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</si>
  <si>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</si>
  <si>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</si>
  <si>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</si>
  <si>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</si>
  <si>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</si>
  <si>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</si>
  <si>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</si>
  <si>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</si>
  <si>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</si>
  <si>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</si>
  <si>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</si>
  <si>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</si>
  <si>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</si>
  <si>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</si>
  <si>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</si>
  <si>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</si>
  <si>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</si>
  <si>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</si>
  <si>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</si>
  <si>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</si>
  <si>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</si>
  <si>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</si>
  <si>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</si>
  <si>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</si>
  <si>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</si>
  <si>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</si>
  <si>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</si>
  <si>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</si>
  <si>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</si>
  <si>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</si>
  <si>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</si>
  <si>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</si>
  <si>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</si>
  <si>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</si>
  <si>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</si>
  <si>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</si>
  <si>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</si>
  <si>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</si>
  <si>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</si>
  <si>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</si>
  <si>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</si>
  <si>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</si>
  <si>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</si>
  <si>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</si>
  <si>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</si>
  <si>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</si>
  <si>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</si>
  <si>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</si>
  <si>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</si>
  <si>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</si>
  <si>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</si>
  <si>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</si>
  <si>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</si>
  <si>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</si>
  <si>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</si>
  <si>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</si>
  <si>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</si>
  <si>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</si>
  <si>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</si>
  <si>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</si>
  <si>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</si>
  <si>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</si>
  <si>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</si>
  <si>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</si>
  <si>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</si>
  <si>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</si>
  <si>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</si>
  <si>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</si>
  <si>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</si>
  <si>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</si>
  <si>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</si>
  <si>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</si>
  <si>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</si>
  <si>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</si>
  <si>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</si>
  <si>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</si>
  <si>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</si>
  <si>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</si>
  <si>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</si>
  <si>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</si>
  <si>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</si>
  <si>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</si>
  <si>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</si>
  <si>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</si>
  <si>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</si>
  <si>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</si>
  <si>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</si>
  <si>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</si>
  <si>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</si>
  <si>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</si>
  <si>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</si>
  <si>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</si>
  <si>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</si>
  <si>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</si>
  <si>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</si>
  <si>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</si>
  <si>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</si>
  <si>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</si>
  <si>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</si>
  <si>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</si>
  <si>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</si>
  <si>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</si>
  <si>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</si>
  <si>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</si>
  <si>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</si>
  <si>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</si>
  <si>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</si>
  <si>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</si>
  <si>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</si>
  <si>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</si>
  <si>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</si>
  <si>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</si>
  <si>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</si>
  <si>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</si>
  <si>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</si>
  <si>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</si>
  <si>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</si>
  <si>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</si>
  <si>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</si>
  <si>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</si>
  <si>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</si>
  <si>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</si>
  <si>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</si>
  <si>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</si>
  <si>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</si>
  <si>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</si>
  <si>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</si>
  <si>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</si>
  <si>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</si>
  <si>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</si>
  <si>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</si>
  <si>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</si>
  <si>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</si>
  <si>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</si>
  <si>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</si>
  <si>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</si>
  <si>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</si>
  <si>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</si>
  <si>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</si>
  <si>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</si>
  <si>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</si>
  <si>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</si>
  <si>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</si>
  <si>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</si>
  <si>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</si>
  <si>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</si>
  <si>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</si>
  <si>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</si>
  <si>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</si>
  <si>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</si>
  <si>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</si>
  <si>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</si>
  <si>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</si>
  <si>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</si>
  <si>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</si>
  <si>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</si>
  <si>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</si>
  <si>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</si>
  <si>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</si>
  <si>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</si>
  <si>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</si>
  <si>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</si>
  <si>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</si>
  <si>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</si>
  <si>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</si>
  <si>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</si>
  <si>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</si>
  <si>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</si>
  <si>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</si>
  <si>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</si>
  <si>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</si>
  <si>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</si>
  <si>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</si>
  <si>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</si>
  <si>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</si>
  <si>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</si>
  <si>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</si>
  <si>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</si>
  <si>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</si>
  <si>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</si>
  <si>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</si>
  <si>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</si>
  <si>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</si>
  <si>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</si>
  <si>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</si>
  <si>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</si>
  <si>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</si>
  <si>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</si>
  <si>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</si>
  <si>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</si>
  <si>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</si>
  <si>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</si>
  <si>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</si>
  <si>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</si>
  <si>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</si>
  <si>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</si>
  <si>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</si>
  <si>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</si>
  <si>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</si>
  <si>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</si>
  <si>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</si>
  <si>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</si>
  <si>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</si>
  <si>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</si>
  <si>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</si>
  <si>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</si>
  <si>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</si>
  <si>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</si>
  <si>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</si>
  <si>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</si>
  <si>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</si>
  <si>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</si>
  <si>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</si>
  <si>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</si>
  <si>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</si>
  <si>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</si>
  <si>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</si>
  <si>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</si>
  <si>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</si>
  <si>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</si>
  <si>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</si>
  <si>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</si>
  <si>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</si>
  <si>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</si>
  <si>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</si>
  <si>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</si>
  <si>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</si>
  <si>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</si>
  <si>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</si>
  <si>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</si>
  <si>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</si>
  <si>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</si>
  <si>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</si>
  <si>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</si>
  <si>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</si>
  <si>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</si>
  <si>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</si>
  <si>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</si>
  <si>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</si>
  <si>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</si>
  <si>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</si>
  <si>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</si>
  <si>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</si>
  <si>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</si>
  <si>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</si>
  <si>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</si>
  <si>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</si>
  <si>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</si>
  <si>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</si>
  <si>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</si>
  <si>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</si>
  <si>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</si>
  <si>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</si>
  <si>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</si>
  <si>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</si>
  <si>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</si>
  <si>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</si>
  <si>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</si>
  <si>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</si>
  <si>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</si>
  <si>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</si>
  <si>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</si>
  <si>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</si>
  <si>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</si>
  <si>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</si>
  <si>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</si>
  <si>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</si>
  <si>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</si>
  <si>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</si>
  <si>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</si>
  <si>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</si>
  <si>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</si>
  <si>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</si>
  <si>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</si>
  <si>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</si>
  <si>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</si>
  <si>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</si>
  <si>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</si>
  <si>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</si>
  <si>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</si>
  <si>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</si>
  <si>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</si>
  <si>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</si>
  <si>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</si>
  <si>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</si>
  <si>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</si>
  <si>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</si>
  <si>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</si>
  <si>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</si>
  <si>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</si>
  <si>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</si>
  <si>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</si>
  <si>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</si>
  <si>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</si>
  <si>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</si>
  <si>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</si>
  <si>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</si>
  <si>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</si>
  <si>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</si>
  <si>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</si>
  <si>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</si>
  <si>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</si>
  <si>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</si>
  <si>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</si>
  <si>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</si>
  <si>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</si>
  <si>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</si>
  <si>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</si>
  <si>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</si>
  <si>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</si>
  <si>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</si>
  <si>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</si>
  <si>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</si>
  <si>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</si>
  <si>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</si>
  <si>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</si>
  <si>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</si>
  <si>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</si>
  <si>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</si>
  <si>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</si>
  <si>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</si>
  <si>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</si>
  <si>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</si>
  <si>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</si>
  <si>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</si>
  <si>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</si>
  <si>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</si>
  <si>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</si>
  <si>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</si>
  <si>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</si>
  <si>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</si>
  <si>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</si>
  <si>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</si>
  <si>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</si>
  <si>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</si>
  <si>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</si>
  <si>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</si>
  <si>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</si>
  <si>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</si>
  <si>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</si>
  <si>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</si>
  <si>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</si>
  <si>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</si>
  <si>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</si>
  <si>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</si>
  <si>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</si>
  <si>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</si>
  <si>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</si>
  <si>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</si>
  <si>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</si>
  <si>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</si>
  <si>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</si>
  <si>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</si>
  <si>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</si>
  <si>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</si>
  <si>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</si>
  <si>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</si>
  <si>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</si>
  <si>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</si>
  <si>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</si>
  <si>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</si>
  <si>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</si>
  <si>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</si>
  <si>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</si>
  <si>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</si>
  <si>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</si>
  <si>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</si>
  <si>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</si>
  <si>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</si>
  <si>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</si>
  <si>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</si>
  <si>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</si>
  <si>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</si>
  <si>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</si>
  <si>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</si>
  <si>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</si>
  <si>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</si>
  <si>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</si>
  <si>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</si>
  <si>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</si>
  <si>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</si>
  <si>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</si>
  <si>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</si>
  <si>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</si>
  <si>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</si>
  <si>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</si>
  <si>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</si>
  <si>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</si>
  <si>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</si>
  <si>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</si>
  <si>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</si>
  <si>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</si>
  <si>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</si>
  <si>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</si>
  <si>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</si>
  <si>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</si>
  <si>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</si>
  <si>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</si>
  <si>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</si>
  <si>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</si>
  <si>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</si>
  <si>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</si>
  <si>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</si>
  <si>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</si>
  <si>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</si>
  <si>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</si>
  <si>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</si>
  <si>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</si>
  <si>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</si>
  <si>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</si>
  <si>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</si>
  <si>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</si>
  <si>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</si>
  <si>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</si>
  <si>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</si>
  <si>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</si>
  <si>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</si>
  <si>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</si>
  <si>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</si>
  <si>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</si>
  <si>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</si>
  <si>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</si>
  <si>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</si>
  <si>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</si>
  <si>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</si>
  <si>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</si>
  <si>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</si>
  <si>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</si>
  <si>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</si>
  <si>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</si>
  <si>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</si>
  <si>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</si>
  <si>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</si>
  <si>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</si>
  <si>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</si>
  <si>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</si>
  <si>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</si>
  <si>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</si>
  <si>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</si>
  <si>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</si>
  <si>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</si>
  <si>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</si>
  <si>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</si>
  <si>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</si>
  <si>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</si>
  <si>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</si>
  <si>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</si>
  <si>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</si>
  <si>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</si>
  <si>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</si>
  <si>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</si>
  <si>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</si>
  <si>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</si>
  <si>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</si>
  <si>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</si>
  <si>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</si>
  <si>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</si>
  <si>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</si>
  <si>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</si>
  <si>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</si>
  <si>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</si>
  <si>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</si>
  <si>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</si>
  <si>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</si>
  <si>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</si>
  <si>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</si>
  <si>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</si>
  <si>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</si>
  <si>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</si>
  <si>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</si>
  <si>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</si>
  <si>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</si>
  <si>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</si>
  <si>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</si>
  <si>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</si>
  <si>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</si>
  <si>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</si>
  <si>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</si>
  <si>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</si>
  <si>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</si>
  <si>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</si>
  <si>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</si>
  <si>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</si>
  <si>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</si>
  <si>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</si>
  <si>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</si>
  <si>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</si>
  <si>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</si>
  <si>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</si>
  <si>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</si>
  <si>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</si>
  <si>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</si>
  <si>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</si>
  <si>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</si>
  <si>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</si>
  <si>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</si>
  <si>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</si>
  <si>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</si>
  <si>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</si>
  <si>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</si>
  <si>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</si>
  <si>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</si>
  <si>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</si>
  <si>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</si>
  <si>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</si>
  <si>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</si>
  <si>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</si>
  <si>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</si>
  <si>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</si>
  <si>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</si>
  <si>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</si>
  <si>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</si>
  <si>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</si>
  <si>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</si>
  <si>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</si>
  <si>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</si>
  <si>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</si>
  <si>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</si>
  <si>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</si>
  <si>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</si>
  <si>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</si>
  <si>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</si>
  <si>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</si>
  <si>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</si>
  <si>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</si>
  <si>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Row Labels</t>
  </si>
  <si>
    <t>Grand Total</t>
  </si>
  <si>
    <t>Average of Antioxidant_content_in_mmol_100g</t>
  </si>
  <si>
    <t>Min of Antioxidant_content_in_mmol_100g</t>
  </si>
  <si>
    <t>Max of Antioxidant_content_in_mmol_100g</t>
  </si>
  <si>
    <t>StdDev of Antioxidant_content_in_mmol_100g</t>
  </si>
  <si>
    <t>Mean</t>
  </si>
  <si>
    <t>Minimum Value</t>
  </si>
  <si>
    <t>Maximum Value</t>
  </si>
  <si>
    <t>First Quartile</t>
  </si>
  <si>
    <t>Third Quartile</t>
  </si>
  <si>
    <t>Interquartile Range</t>
  </si>
  <si>
    <t>Antioxidant Content - Outlier Analysis</t>
  </si>
  <si>
    <t>mmol 100g</t>
  </si>
  <si>
    <t>Median (Second Quartile)</t>
  </si>
  <si>
    <t>Q3 + (1.5*IQR)</t>
  </si>
  <si>
    <t>Q1 - (1.5*IQR)</t>
  </si>
  <si>
    <t>Sum of Antioxidant_content_in_mmol_100g</t>
  </si>
  <si>
    <t>Upper Boundary</t>
  </si>
  <si>
    <t>Outlier Count</t>
  </si>
  <si>
    <t>Lower IQR Boundrary</t>
  </si>
  <si>
    <t>Upper IQR Boundary</t>
  </si>
  <si>
    <t>Number of Lower IQR Bound Outliers</t>
  </si>
  <si>
    <t>Number of Upper IQR Bound Outliers</t>
  </si>
  <si>
    <t>I wonder if there are duplicates.  Using a CountIf formula, I derived a figure of 525 outliers.  But the filter by value function in this Pivot Table gives me only 447 instances of outliers.</t>
  </si>
  <si>
    <t>Total Range Count</t>
  </si>
  <si>
    <t xml:space="preserve">I have concerns again. The box doesn't correlate to the figures I derived for the middle quartiles.  </t>
  </si>
  <si>
    <t>Outliers (0 = No, 1 = Yes)</t>
  </si>
  <si>
    <t>Independently Verified Upper IQR Bound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</si>
</sst>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3" fontId="0" fillId="0" borderId="0" xfId="0" applyNumberFormat="1"/>
    <xf numFmtId="164" fontId="0" fillId="0" borderId="0" xfId="42" applyNumberFormat="1" applyFont="1"/>
    <xf numFmtId="164" fontId="0" fillId="0" borderId="0" xfId="0" applyNumberFormat="1"/>
    <xf numFmtId="37" fontId="0" fillId="0" borderId="0" xfId="42" applyNumberFormat="1" applyFont="1"/>
    <xf numFmtId="0" fontId="16" fillId="0" borderId="0" xfId="0" applyFont="1" applyAlignment="1">
      <alignment horizontal="left" indent="1"/>
    </xf>
    <xf numFmtId="0" fontId="16" fillId="0" borderId="0" xfId="0" applyFont="1" applyAlignment="1">
      <alignment horizontal="left" wrapText="1"/>
    </xf>
    <xf numFmtId="0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37" fontId="0" fillId="0" borderId="0" xfId="0" applyNumberFormat="1"/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0" xfId="0" applyBorder="1" applyAlignment="1">
      <alignment wrapText="1"/>
    </xf>
    <xf numFmtId="9" fontId="0" fillId="0" borderId="0" xfId="43" applyFont="1"/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37" fontId="0" fillId="0" borderId="13" xfId="0" applyNumberForma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alignment wrapText="1"/>
    </dxf>
    <dxf>
      <alignment wrapText="1"/>
    </dxf>
    <dxf>
      <numFmt numFmtId="35" formatCode="_(* #,##0.00_);_(* \(#,##0.00\);_(* &quot;-&quot;??_);_(@_)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Antioxidant Content for ALL Products (mmol 100g)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for ALL Products (mmol 100g)</a:t>
          </a:r>
        </a:p>
      </cx:txPr>
    </cx:title>
    <cx:plotArea>
      <cx:plotAreaRegion>
        <cx:series layoutId="boxWhisker" uniqueId="{DA666483-65C2-493A-AC60-264757FC1949}">
          <cx:dataLabels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" min="-20"/>
        <cx:title>
          <cx:tx>
            <cx:txData>
              <cx:v>mmol 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mmol 100g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19051</xdr:rowOff>
    </xdr:from>
    <xdr:to>
      <xdr:col>10</xdr:col>
      <xdr:colOff>573406</xdr:colOff>
      <xdr:row>19</xdr:row>
      <xdr:rowOff>333376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03FE26-4F76-479C-BFC1-3E07D3C6F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4796" y="215266"/>
              <a:ext cx="6547485" cy="4116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e Cooper" refreshedDate="44105.653465972224" createdVersion="6" refreshedVersion="6" minRefreshableVersion="3" recordCount="3136" xr:uid="{0E13BBED-3F55-4D5B-B8EF-D1383F74E1EA}">
  <cacheSource type="worksheet">
    <worksheetSource ref="A1:E3137" sheet="antioxidants"/>
  </cacheSource>
  <cacheFields count="5">
    <cacheField name="Category_name" numFmtId="0">
      <sharedItems count="24">
        <s v="Breakfast cereals"/>
        <s v="Spices and herbs"/>
        <s v="Vitamin and dietary supplements"/>
        <s v="Vegetables"/>
        <s v="Nuts and seeds"/>
        <s v="Herbal / traditional plant medicine"/>
        <s v="Berries and berry products"/>
        <s v="Desserts and cakes"/>
        <s v="Fruit and fruit juices"/>
        <s v="Beverages"/>
        <s v="Miscellaneous ingredients"/>
        <s v="Grains and grain products"/>
        <s v="Mixed food entrees"/>
        <s v="Meat and meat products"/>
        <s v="Soups, sauces, dressings and salsa"/>
        <s v="Poultry and poultry products"/>
        <s v="Legumes"/>
        <s v="Infant foods and beverages"/>
        <s v="Snacks"/>
        <s v="Fats and oils"/>
        <s v="Dairy and dairy products"/>
        <s v="Chocolate and sweets"/>
        <s v="Fish and seafood"/>
        <s v="Egg"/>
      </sharedItems>
    </cacheField>
    <cacheField name="Product" numFmtId="0">
      <sharedItems count="2360">
        <s v="100% Bran"/>
        <s v="100% Natural Granola, Oats, Honey, &amp; Raisins"/>
        <s v="A condiment with red pepper and six other spices, dried ground"/>
        <s v="AARP Formula 196, no iron"/>
        <s v="Ajwain fruit pods, dried"/>
        <s v="Ajwain fruit pods, whole"/>
        <s v="Alfa sprouts"/>
        <s v="All‐Bran"/>
        <s v="All‐Bran Plus"/>
        <s v="All‐Bran Regular"/>
        <s v="Allspice, dried ground"/>
        <s v="Almond oil"/>
        <s v="Almonds, with pellicle"/>
        <s v="Almonds, with pellicle, sliced"/>
        <s v="Almonds, without pellicle (scalded using hot water)"/>
        <s v="Almonds, without pellicle, sliced"/>
        <s v="Aloe Vera Gel"/>
        <s v="Alpha Lipoic Acid, 50mg"/>
        <s v="Alpine lady's‐mantle, leaves, dried"/>
        <s v="Amalaki (Amla), powder in capsule"/>
        <s v="Amla berries, dried"/>
        <s v="Amla, Indian Gooseberries, whole, canned"/>
        <s v="Amla, syrup from canned Indian Gooseberries"/>
        <s v="Amway Nutrilite Double X, Bronze"/>
        <s v="Amway Nutrilite Double X, Gold"/>
        <s v="Amway Nutrilite Double X, Silver"/>
        <s v="Angelica, fresh"/>
        <s v="Angelica, leaves, dried"/>
        <s v="Angelica, seeds, dried"/>
        <s v="Angelicae Radix"/>
        <s v="Anisisop, leaves, dried"/>
        <s v="Antioxidant capsules, Medox"/>
        <s v="Antocyanin ascorbates, Aronia"/>
        <s v="Antocyanin capsules, Cherry"/>
        <s v="Apple pie"/>
        <s v="Apples, Composite of Red Delicious, Golden Delicious, Granny Smith, Gala, &amp; Fuji,"/>
        <s v="Apples, dried"/>
        <s v="Apples, dried (Tasmanian dried apples)"/>
        <s v="Apples, Fuji"/>
        <s v="Apples, Gala"/>
        <s v="Apples, Golden Delicious"/>
        <s v="Apples, Golden Delicious, without peel"/>
        <s v="Apples, Granny Smith"/>
        <s v="Apples, green, Greenstar"/>
        <s v="Apples, red, Fuji"/>
        <s v="Apples, red, Pink Lady"/>
        <s v="Apples, red, Pinova"/>
        <s v="Apples, red, Red Delicious"/>
        <s v="Apples, red, Red Delicious, ecological"/>
        <s v="Apples, red, Red Delicious, without peel"/>
        <s v="Apricot kernel oil"/>
        <s v="Apricots"/>
        <s v="Apricots, canned, drained"/>
        <s v="Apricots, dried"/>
        <s v="Aquavit, Løiten Linie"/>
        <s v="Arjuna, powder in capsule"/>
        <s v="Arnica (Arnica montana), flower and seeds, dried"/>
        <s v="Arnica (Arnica montana), leaves"/>
        <s v="Artichoke"/>
        <s v="Artichoke, boiled"/>
        <s v="Artichoke, brine pack"/>
        <s v="Artichoke, canned"/>
        <s v="Artichoke, leaves"/>
        <s v="Artichoke, microwaved"/>
        <s v="Artichoke, water pack"/>
        <s v="Artificial sweetener"/>
        <s v="Artificial sweetener, calorie‐ free"/>
        <s v="Artificial sweetener; calorie‐ free"/>
        <s v="Ash, young leaves, dried"/>
        <s v="Asparagus"/>
        <s v="Asparagus bean, frozen"/>
        <s v="Asparagus bean, frozen, cooked"/>
        <s v="Asparagus, cooked"/>
        <s v="Aspartame"/>
        <s v="Astragali Radix"/>
        <s v="Atractylodis Lanceae Rhizoma"/>
        <s v="Aubergine"/>
        <s v="Aubergine, native, red"/>
        <s v="Aubergine, native, white"/>
        <s v="Aurantii Nobilis Pericarpium"/>
        <s v="Autumn wheat, Bastian"/>
        <s v="Avocado"/>
        <s v="Ayur Slim, powder in capsule"/>
        <s v="B‐carotene, capsules"/>
        <s v="Baby carrots"/>
        <s v="Bacon and eggs, flower, dried"/>
        <s v="Bacon egg and cheese biscuit"/>
        <s v="Bacon, fried"/>
        <s v="Bacon, Frokostbacon"/>
        <s v="Bagels, frozen"/>
        <s v="Bagels, plain"/>
        <s v="Bagels, plain, frozen"/>
        <s v="Bagels, plain, frozen, toasted"/>
        <s v="Bagels, plain, New York style"/>
        <s v="Bagels, plain, New York style, toasted"/>
        <s v="Bagels, plain, toasted"/>
        <s v="Baked beans, pork and beans in brown sugar sauce"/>
        <s v="Baked beans, pork and beans in brown sugar sauce, heated"/>
        <s v="Baked beans, pork and beans in tomato sauce"/>
        <s v="Baked beans, pork and beans in tomato sauce, heated"/>
        <s v="Baked beans, vegetarian"/>
        <s v="Baked beans, vegetarian, heated"/>
        <s v="Balance, diluted"/>
        <s v="Balance, powder"/>
        <s v="Banana"/>
        <s v="Barbecue sauce"/>
        <s v="Barbeque ketchup"/>
        <s v="Barbeque oil, alround"/>
        <s v="Barbeque sauce"/>
        <s v="Barbeque spicemix"/>
        <s v="Barberry, bark"/>
        <s v="Barley malt syrup, organic"/>
        <s v="Barley, flour"/>
        <s v="Barley, pearl barley"/>
        <s v="Barley, wholemeal flour, crushed"/>
        <s v="Basil, dried"/>
        <s v="Basil, fresh"/>
        <s v="Bausch &amp; Lomb Ocuvite"/>
        <s v="Bay leaves, dried"/>
        <s v="Bay leaves, fresh"/>
        <s v="Bayer One A Day Essential"/>
        <s v="BBQ chicken wings, frozen"/>
        <s v="BBQ chicken wings, frozen, cooked in conventional oven"/>
        <s v="BBQ chicken wings, frozen, microwave cooked"/>
        <s v="BBQ classic"/>
        <s v="BBQ sauce orginal"/>
        <s v="Bean and cheese burritos, frozen"/>
        <s v="Bean and cheese burritos, frozen, cooked"/>
        <s v="Beans with tomato sauce, canned"/>
        <s v="Beans, red, canned, boiled"/>
        <s v="Beans, white, large size, haricotes lingots Blanc"/>
        <s v="Bearberry (Arctostaphylos uva‐ursi), leaves, dried"/>
        <s v="Bee balm (Monarda didyma), flower, dried"/>
        <s v="Beef"/>
        <s v="Beef and bean burritos, frozen"/>
        <s v="Beef and bean burritos, frozen, cooked"/>
        <s v="Beef and bean burritos, frozen, family pack"/>
        <s v="Beef hot dogs"/>
        <s v="Beef hot dogs, cooked (boiled)"/>
        <s v="Beef stew, canned"/>
        <s v="Beef stew, canned, cooked"/>
        <s v="Beer, Aass Gull"/>
        <s v="Beer, Bavarian Weizen"/>
        <s v="Beer, Bayer"/>
        <s v="Beer, Beck`s beer"/>
        <s v="Beer, Guinnes Draught"/>
        <s v="Beer, Lager Beer"/>
        <s v="Beer, Leffe"/>
        <s v="Beer, light"/>
        <s v="Beer, Limfjords Porter, double brown stout"/>
        <s v="Beer, Lysholmer Spesial"/>
        <s v="Beer, Mack Bok‐øl"/>
        <s v="Beer, Maredsous, Trippel 10"/>
        <s v="Beer, Pale ale"/>
        <s v="Beer, Pères Trappistes"/>
        <s v="Beer, Pils"/>
        <s v="Beer, Porter"/>
        <s v="Beer, Premium Lager"/>
        <s v="Beer, regular"/>
        <s v="Beer, Saison Dupont, Biologique"/>
        <s v="Beer, Samichlaus Bier (Santa Claus Beer), Lager Beer"/>
        <s v="Beer, without alcohol"/>
        <s v="Beet (beetroot)"/>
        <s v="Berlotti beans"/>
        <s v="Betonica officinalis, dried"/>
        <s v="Betterave"/>
        <s v="Big Mac, national"/>
        <s v="Big Mac, no cheese, national"/>
        <s v="Bilberries, wild"/>
        <s v="Bilberries, wild, dried"/>
        <s v="Birch, leaves, dried"/>
        <s v="Birch, leaves, fresh"/>
        <s v="Birdcherry, flower, dried"/>
        <s v="Biscuits, Bixit"/>
        <s v="Biscuits, crunch cream croustillants"/>
        <s v="Biscuits, oat, Kornmo"/>
        <s v="Biscuits, refridgerated, Big Country Buttermilk"/>
        <s v="Biscuits, refridgerated, Buttermilk Fluffy, cooked"/>
        <s v="Biscuits, refrigerated, Big Country Butter Tastin' Fluffy Biscuits, cooked"/>
        <s v="Biscuits, refrigerated, Golden Layers Butter Tastin' Biscuits"/>
        <s v="Biscuits, refrigerated, Golden Layers Butter Tastin', cooked"/>
        <s v="Biscuits, refrigerated, Golden Layers buttermilk"/>
        <s v="Biscuits, refrigerated, Golden Layers buttermilk, cooked"/>
        <s v="Biscuits, refrigerated, Grands Butter Tastin' Biscuits"/>
        <s v="Biscuits, refrigerated, Grands Butter Tastin' Biscuits, cooked"/>
        <s v="Biscuits, refrigerated, Grands Buttermilk Biscuits"/>
        <s v="Biscuits, refrigerated, Grands Buttermilk Biscuits, cooked"/>
        <s v="Biscuits, RITZ crackers"/>
        <s v="Biting stonecrop, dried"/>
        <s v="BK Big Fish with cheese"/>
        <s v="BK Broiler"/>
        <s v="Blåbærsmust"/>
        <s v="Black eye beans, haricot blance"/>
        <s v="Black eye beans, white, cornille"/>
        <s v="Black eyes beans, white, medium size, dry"/>
        <s v="Blackberries, cultivated"/>
        <s v="Blackberries, cultivated, canned, drained"/>
        <s v="Blackberries, cultivated, frozen"/>
        <s v="Blackberries, cultivated, with sugar"/>
        <s v="Blackberries, Dessert Berries, without sugar, frozen"/>
        <s v="Blackberries, dried, &quot;Loch Ness&quot;"/>
        <s v="Blackberries, wild"/>
        <s v="Blackberry, leaves, dried"/>
        <s v="Blackcurrant, cultivated"/>
        <s v="Blackcurrant, cultivated, &quot;Ben Tiran&quot;"/>
        <s v="Blackcurrant, leaves, dried"/>
        <s v="Blackcurrant, syrup (100%), with sugar (undiluted)"/>
        <s v="Blackcurrant, syrup (40%), with sugar (undiluted)"/>
        <s v="Blackcurrant, syrup (54%), with sugar (undiluted)"/>
        <s v="Blackcurrant, syrup, without sugar (undiluted)"/>
        <s v="Blackcurrant, toddy, instant, Regia"/>
        <s v="Blackcurrant, toddy, instant, Regia, prepared"/>
        <s v="Blood Purifier, powder in capsule"/>
        <s v="Blue beans"/>
        <s v="Blue beans, cooked"/>
        <s v="Blueberries"/>
        <s v="Blueberries, canned, heavy syrup, drained liquid"/>
        <s v="Blueberries, canned, heavy syrup, drained solids"/>
        <s v="Blueberries, canned, light syrup, drained liquid"/>
        <s v="Blueberries, canned, light syrup, drained solids"/>
        <s v="Blueberries, cultivated"/>
        <s v="Blueberries, cultivated, &quot;Aron&quot;"/>
        <s v="Blueberries, cultivated, &quot;Hardyblue&quot;"/>
        <s v="Blueberries, Dessert Berries, without sugar, frozen"/>
        <s v="Blueberries, dried"/>
        <s v="Blueberry, jam"/>
        <s v="Blueberry, jam, Naturlig lett"/>
        <s v="Blueberry, jam, Noras hjemmelagde"/>
        <s v="Blueberry, jam, Wild Blueberry Spread"/>
        <s v="Blueberry, syrup (undiluted)"/>
        <s v="Blueberry, syrup, without sugar (undiluted)"/>
        <s v="Body Wise Right Choice AM"/>
        <s v="Body Wise Right Choice PM"/>
        <s v="Bordelobo"/>
        <s v="Brahmi, powder in capsule"/>
        <s v="Bran Flakes"/>
        <s v="Brandy, Napoleon V.S.O.P."/>
        <s v="Brazil nuts"/>
        <s v="Brazil nuts, with pellicle (partly)"/>
        <s v="Bread crumbs, plain"/>
        <s v="Bread crumbs, seasoned"/>
        <s v="Bread crumbs, seasoned, garlic &amp; herb"/>
        <s v="Bread crumbs, seasoned, italian style"/>
        <s v="Bread crumbs, seasoned, Parmesan cheese"/>
        <s v="Bread, Graham"/>
        <s v="Bread, white"/>
        <s v="Bread, with fibre/wholemeal"/>
        <s v="Bread, with fibre/wholemeal, Birkebeiner"/>
        <s v="Bread, with fibre/wholemeal, Panda"/>
        <s v="Bread, with fibre/wholemeal, with walnuts"/>
        <s v="Breast Filet"/>
        <s v="Brewer's Yeast, 7.5 grain tablet"/>
        <s v="Broad beans, green"/>
        <s v="Broad beans, split"/>
        <s v="Broccoli"/>
        <s v="Broccoli and chicken dinner"/>
        <s v="Broccoli and chicken dinner, heated"/>
        <s v="Broccoli raab"/>
        <s v="Broccoli raab, cooked"/>
        <s v="Broccoli, cooked"/>
        <s v="Bronson Garlic Oil, softgel 1 mg"/>
        <s v="Brown rice malt syrup, organic"/>
        <s v="Brown rice syrup, powder, organic"/>
        <s v="Brownies"/>
        <s v="Bruschetta"/>
        <s v="Brussels sprout, Content"/>
        <s v="Brussels sprouts"/>
        <s v="Buckwheat, white flour"/>
        <s v="Buckwheat, wholemeal flour"/>
        <s v="Bulgur"/>
        <s v="Bulgur, prepared"/>
        <s v="Bun, with cinnamon"/>
        <s v="Bun, with cinnamon and vanilla cream"/>
        <s v="Bun, with currants"/>
        <s v="Bupleuri Radix"/>
        <s v="Burrito, bean"/>
        <s v="Burrito, supreme with beef"/>
        <s v="Burrito, supreme with chicken"/>
        <s v="Burrito, supreme with steak"/>
        <s v="Butter"/>
        <s v="Butter, Tine smør, Ekte Meierismør"/>
        <s v="Buttermilk, skimmed"/>
        <s v="Buttermilk, special 1.5% fat, Biola"/>
        <s v="Buttermilk, special 1.5% fat, Cultura"/>
        <s v="Cabbage"/>
        <s v="Cabbage, cooked"/>
        <s v="Cabbage, Lady"/>
        <s v="Cabbage, red"/>
        <s v="Cabbage, red,  Autoro"/>
        <s v="Cabbage, red, cooked"/>
        <s v="Cabbage, red, from packaged Classic Iceberg salad, chopped"/>
        <s v="Cacao, for baking, powder, Regia"/>
        <s v="Cake frosting, chocolate, ready‐to‐spread, creamy chocolate"/>
        <s v="Cake frosting, chocolate, ready‐to‐spread, creamy homestyle classic chocolate"/>
        <s v="Cake frosting, chocolate, ready‐to‐spread, creamy homestyle milk chocolate"/>
        <s v="Cake frosting, chocolate, ready‐to‐spread, creamy milk chocolate"/>
        <s v="Cake frosting, chocolate, ready‐to‐spread, rich &amp; creamy"/>
        <s v="Cake frosting, vanilla, ready‐ to‐spread, creamy"/>
        <s v="Cake frosting, vanilla, ready‐ to‐spread, creamy homestyle"/>
        <s v="Cake frosting, vanilla, ready‐ to‐spread, rich &amp; creamy"/>
        <s v="Cake mix, chocolate devils food cake mix, dry,  Super Moist"/>
        <s v="Cake mix, chocolate devils food cake mix, dry, Moist Deluxe"/>
        <s v="Cake mix, chocolate devils food cake mix, dry, Moist Supreme"/>
        <s v="Cake Mix, chocolate devils food cake mix, prepared, moist deluxe"/>
        <s v="Cake mix, chocolate devils food cake mix, prepared, super moist"/>
        <s v="Calamus root (Acorus calamus), rhizome"/>
        <s v="Cancerina"/>
        <s v="Candy bars"/>
        <s v="Candy bars, Snickers"/>
        <s v="Candy bars, Wafer Bar"/>
        <s v="Canola and corn oil blend"/>
        <s v="Canola oil"/>
        <s v="Canola oil, cold‐pressed"/>
        <s v="Cantaloupe"/>
        <s v="Cap'n Crunch Peanut Butter Cereal"/>
        <s v="Caper, flower"/>
        <s v="Caper, fruits and stem, Caprons Finos"/>
        <s v="Caper, small"/>
        <s v="Car Magaz, whole kernels"/>
        <s v="Caramel, creem, Smørbukk"/>
        <s v="Caramel, lemon, FOX"/>
        <s v="Caraway seeds, dried"/>
        <s v="Cardamom pod, green, whole"/>
        <s v="Cardamom seeds (from green pod)"/>
        <s v="Cardamom seeds, dried"/>
        <s v="Cardamom, dried ground"/>
        <s v="Cardamom, whole fruit, dried"/>
        <s v="Carrot drink"/>
        <s v="Carrot juice"/>
        <s v="Carrots"/>
        <s v="Carrots, cooked"/>
        <s v="Carrots, cut, frozen"/>
        <s v="Carrots, cut, frozen, boiled"/>
        <s v="Carrots, cut, frozen, microwaved"/>
        <s v="Carrots, from packaged Classic Iceberg salad, chopped"/>
        <s v="Carrots, frozen"/>
        <s v="Carrots, frozen, boiled"/>
        <s v="Carrots, frozen, microwaved"/>
        <s v="Carrots, Nantes Duke"/>
        <s v="Carrots, red, in syrup"/>
        <s v="Carrots, Yukon"/>
        <s v="Cascara Sagrada"/>
        <s v="Cashews, without pellicle"/>
        <s v="Cashews, without pellicle, roasted"/>
        <s v="Cassava"/>
        <s v="Catechin 100, Green‐tea capsules"/>
        <s v="Cauliflower"/>
        <s v="Cauliflower, Alverda"/>
        <s v="Cauliflower, blue"/>
        <s v="Cauliflower, blue, cooked"/>
        <s v="Cauliflower, boiled"/>
        <s v="Cauliflower, Freemont"/>
        <s v="Cayenne pepper, dried ground"/>
        <s v="Celeriac, turnip‐rooted celery"/>
        <s v="Celery"/>
        <s v="Celery seeds, whole"/>
        <s v="Celery, blanched"/>
        <s v="Celery, leaves, dried"/>
        <s v="Centrum"/>
        <s v="Centrum Silver"/>
        <s v="Centrum with lutein"/>
        <s v="Cheerios"/>
        <s v="Cheese crackers with cheese filling"/>
        <s v="Cheese crackers with peanut butter filling"/>
        <s v="Cheese lasagna, frozen, five cheese"/>
        <s v="Cheese lasagna, frozen, five cheese, cooked"/>
        <s v="Cheese lasagna, frozen, Mozzarella"/>
        <s v="Cheese lasagna, frozen, three cheese"/>
        <s v="Cheese lasagna, frozen, three cheese, cooked"/>
        <s v="Cheese pizza, frozen, regular thin crust"/>
        <s v="Cheese pizza, frozen, rising crust"/>
        <s v="Cheese puff‐type cheese snacks"/>
        <s v="Cheese puff‐type cheese snacks, crunchy"/>
        <s v="Cheese, american cheese/pasteurized process cheese"/>
        <s v="Cheese, american cheese/pasteurized process cheese food"/>
        <s v="Cheese, american/skim, white, sliced, commodity"/>
        <s v="Cheese, american/skim, yellow, sliced"/>
        <s v="Cheese, american/skim, yellow, sliced, commodity"/>
        <s v="Cheese, Brie Coeur de Lion"/>
        <s v="Cheese, brown goat cheese"/>
        <s v="Cheese, Cheddar, chunk"/>
        <s v="Cheese, Gorgonzola dolce"/>
        <s v="Cheese, Mozzarella, low moisture part skim"/>
        <s v="Cheese, Mozzarella, whole milk"/>
        <s v="Cheese, Parmesan, grated"/>
        <s v="Cheese, Philadelphia, original"/>
        <s v="Cheese, processed, commodity"/>
        <s v="Cheese, processed, white, sliced"/>
        <s v="Cheese, processed, yellow, sliced, commodity"/>
        <s v="Cheese, Roquefort"/>
        <s v="Cheese, St Agur"/>
        <s v="Cheese, Stilton ring"/>
        <s v="Cheese, Swiss Cheese, slices"/>
        <s v="Cheese, white, Norvegia"/>
        <s v="Cheeseburger"/>
        <s v="Cheeseburger, national"/>
        <s v="Cherries"/>
        <s v="Cherries, sour, canned, heavy syrup, total can contents"/>
        <s v="Cherries, sour, canned, water pack, drained liquid"/>
        <s v="Cherries, sour, canned, water pack, drained solids"/>
        <s v="Chervil, dried"/>
        <s v="Chest nuts, with pellicle (purchased with shell)"/>
        <s v="Chest nuts, without pellicle (purchased with shell)"/>
        <s v="Chicken"/>
        <s v="Chicken and vegetable risotto, ecological (from 8 months)"/>
        <s v="Chicken and vegetables (from 6 months)"/>
        <s v="Chicken broth, 99% fat free"/>
        <s v="Chicken hot dogs"/>
        <s v="Chicken hot dogs, cooked"/>
        <s v="Chicken liver, frozen"/>
        <s v="Chicken liver, frozen, fried"/>
        <s v="Chicken McGrill, national"/>
        <s v="Chicken McNuggets"/>
        <s v="Chicken Nuggets"/>
        <s v="Chicken nuggets, frozen"/>
        <s v="Chicken nuggets, frozen, cooked"/>
        <s v="Chicken patties, frozen"/>
        <s v="Chicken patties, frozen, cooked"/>
        <s v="Chicken pot pie, frozen, cooked"/>
        <s v="Chicken Sandwich"/>
        <s v="Chicken Sandwich, grilled"/>
        <s v="Chicken tenders"/>
        <s v="Chicken tenders, frozen"/>
        <s v="Chicken tenders, frozen, cooked in conventional oven"/>
        <s v="Chicken tenders, frozen, microwave cooked"/>
        <s v="Chicken tenders, frozen, southern, cooked in conventional oven"/>
        <s v="Chicken, drumstick, grilled, with skin"/>
        <s v="Chicken, drumstick, grilled, without skin"/>
        <s v="Chicken, with skin, frozen"/>
        <s v="Chicken, with skin, frozen, fried"/>
        <s v="Chicken, without skin, frozen"/>
        <s v="Chicken, without skin, frozen, fried"/>
        <s v="Chickpeas"/>
        <s v="Chickpeas, small size"/>
        <s v="Chili with meat and beans, canned"/>
        <s v="Chili with meat and beans, canned (hot)"/>
        <s v="Chili with meat and beans, canned (thick)"/>
        <s v="Chili with meat and beans, canned, heated"/>
        <s v="Chili with meat, no beans, canned"/>
        <s v="Chili with meat, no beans, canned, heated"/>
        <s v="Chili, Chile Ancho, dark, whole, dried"/>
        <s v="Chili, Chile de Arcbol, small red, whole, dried"/>
        <s v="Chili, Chile Don Piquin, with seeds, crushed, dried"/>
        <s v="Chili, Chile Guajillo, dark, whole, dried"/>
        <s v="Chili, Chile Pasilla, dark, whole, dried"/>
        <s v="Chili, Chile Piquin, dried ground"/>
        <s v="Chili, Chile, dried ground"/>
        <s v="Chili, dried"/>
        <s v="Chili, dried ground"/>
        <s v="Chili, dried ground, hot"/>
        <s v="Chili, dried ground, mexican"/>
        <s v="Chili, green, whole"/>
        <s v="Chili, red with seeds, dried"/>
        <s v="Chili, red, whole"/>
        <s v="Chili, without seeds, dried"/>
        <s v="Chinese broad bean paste"/>
        <s v="Chinese cabbage"/>
        <s v="Chinese chili oil"/>
        <s v="Chives, chopped, dried"/>
        <s v="Chives, dried"/>
        <s v="Chives, fresh"/>
        <s v="Chocolate"/>
        <s v="Chocolate butter, Sjokade"/>
        <s v="Chocolate butter, Sjokella"/>
        <s v="Chocolate cake"/>
        <s v="Chocolate cake, filled"/>
        <s v="Chocolate cake, filled, dark, Sachertorte"/>
        <s v="Chocolate devils food cake mix, moist supreme, prepared"/>
        <s v="Chocolate muffin, with chocolate chips"/>
        <s v="Chocolate, Cacao Gastronomie, 100%"/>
        <s v="Chocolate, chocolate covered cacao nibs, 53% cocoa"/>
        <s v="Chocolate, chocolate covered coffe beans, 53% cocoa"/>
        <s v="Chocolate, chocolate discs, 70% cocoa"/>
        <s v="Chocolate, dark chocolate, Colombian coffee bits, 70% cocoa"/>
        <s v="Chocolate, dark chocolate, Columbian singel origin, 70% cocoa"/>
        <s v="Chocolate, dark chocolate,Columbian singel origin with cacao nibs, 70% cocoa"/>
        <s v="Chocolate, dark, 70% cocoa"/>
        <s v="Chocolate, dark, Bocca Dark"/>
        <s v="Chocolate, dark, for baking, Mørk Kokesjokolade"/>
        <s v="Chocolate, dark, Lindt Excellence extra fine, 85% cocoa"/>
        <s v="Chocolate, dark, Lindt Exellence 99% cocoa"/>
        <s v="Chocolate, dark, Noir Amer, Guanaja, 70% cocoa"/>
        <s v="Chocolate, dark, Noir Dark, Lindt Excellence, 70% cocoa"/>
        <s v="Chocolate, dark, Noir de Domiane, Ampamakia, 64% cocoa"/>
        <s v="Chocolate, dark, Noir de Domiane, Chuao, 65% cocoa"/>
        <s v="Chocolate, dark, Noir de Domiane, Gran Couva, 64% cocoa"/>
        <s v="Chocolate, dark, Noir,  72% cocoa"/>
        <s v="Chocolate, dark, Sensation Brut Noir de Noir, 86% cocoa"/>
        <s v="Chocolate, dark, Sensation intense Noir de Noir, 70% cocoa"/>
        <s v="Chocolate, dark, Superior Dark 72% cocoa"/>
        <s v="Chocolate, dark, Toblerone"/>
        <s v="Chocolate, Dronning"/>
        <s v="Chocolate, for baking, Lys Kokesjokolade"/>
        <s v="Chocolate, for baking, unsweetened"/>
        <s v="Chocolate, Kvikk Lunsj"/>
        <s v="Chocolate, milk chocolate"/>
        <s v="Chocolate, milk chocolate candy"/>
        <s v="Chocolate, milk chocolate candy, Hershey Kisses"/>
        <s v="Chocolate, milk chocolate peanut butter cups, miniatures"/>
        <s v="Chocolate, milk chocolate, Freia Melkesjokolade"/>
        <s v="Chocolate, Milky Way"/>
        <s v="Chocolate, Mokkabønner"/>
        <s v="Chocolate, New Energy"/>
        <s v="Chocolate, Noir Nestlé Dessert"/>
        <s v="Chocolate, peanut butter cup miniatures, sugar‐free"/>
        <s v="Chocolate, Selskapssjokolade"/>
        <s v="Chocolate, semi‐dark, Colombian Singel Origin, 53% cocoa"/>
        <s v="Chocolate, Snickers"/>
        <s v="Chocolate, sugar‐free, chocolate candy"/>
        <s v="Chocolate, sugar‐free, dark chocolate candy"/>
        <s v="Chocolate, sweet authentic mexican chocolate"/>
        <s v="Chocolate, Voll‐Nuss (with whole hazelnuts)"/>
        <s v="Chocolate, white, with coconut"/>
        <s v="Chocolate, with hazelnuts, Bocca Dark"/>
        <s v="Chocolate, with pieces of hazelnuts, Firkløver"/>
        <s v="Chocolate, with whole hazelnuts, Helnøtt"/>
        <s v="Chokeberries, black, wild"/>
        <s v="Chondroitin Sulfate, 400 mg"/>
        <s v="Chyavanprash, Dabur"/>
        <s v="Chyavanprash, Zandu in Asli Ghee"/>
        <s v="Cider, Ãpple, 4,5vol%"/>
        <s v="Cider, Pãron, 2,25vol%"/>
        <s v="Cimicifugae Rhizoma"/>
        <s v="Cini‐Minis"/>
        <s v="Cinnamomi Cortex"/>
        <s v="Cinnamon sticks, Cassia vera indo"/>
        <s v="Cinnamon, bark, whole"/>
        <s v="Cinnamon, dried ground"/>
        <s v="Cirsium heterohpyllum, leaves, dried"/>
        <s v="Citrosept, extract from grapefruit kernels"/>
        <s v="Classic Double with Cheese"/>
        <s v="Clementines"/>
        <s v="Cloudberries, wild"/>
        <s v="Cloudberries, wild, frozen"/>
        <s v="Clove, dried ground"/>
        <s v="Clove, whole, dried"/>
        <s v="Club‐moss, dried"/>
        <s v="Cnidii Rhizoma"/>
        <s v="Cockburn`s Port"/>
        <s v="Cocoa Krispies"/>
        <s v="Coconut oil"/>
        <s v="Coconut, sweetened, flaked"/>
        <s v="Cocos‐frokost, chocolate flavor"/>
        <s v="Cod liver oil"/>
        <s v="Coenzyme Q10, 10 mg"/>
        <s v="Coffee beans, green"/>
        <s v="Coffee beans, raw/green"/>
        <s v="Coffee beans, roasted (black)"/>
        <s v="Coffee beans, roasted, Monsooned Malabar AA"/>
        <s v="Coffee mate, powder"/>
        <s v="Coffee, Ali, dark burned ground, 100% Arabica, filter brewed"/>
        <s v="Coffee, Ali, ground, 100% Arabica, boiled"/>
        <s v="Coffee, Ali, ground, 100% Arabica, filter brewed"/>
        <s v="Coffee, Andes Bolivia, boiled"/>
        <s v="Coffee, Andes Bolivia, filter brewed"/>
        <s v="Coffee, Arabica green, filter brewed"/>
        <s v="Coffee, Arabica medium roasting, filter brewed"/>
        <s v="Coffee, Arabica mild roasting, filter brewed"/>
        <s v="Coffee, Arabica strong roasting, filter brewed"/>
        <s v="Coffee, boiled"/>
        <s v="Coffee, Cafe Organico Arabica, instant, prepared"/>
        <s v="Coffee, Caffe Latte, double, prepared"/>
        <s v="Coffee, Caffe Latte, single, prepared"/>
        <s v="Coffee, Cappucino, double, prepared"/>
        <s v="Coffee, Cappucino, single, prepared"/>
        <s v="Coffee, Cirkel Coffee, boiled"/>
        <s v="Coffee, Cirkel Coffee, ground coffee, filter brewed"/>
        <s v="Coffee, Espresso Originale Italiano, classico, prepared"/>
        <s v="Coffee, Espresso, double, prepared"/>
        <s v="Coffee, Espresso, single, prepared"/>
        <s v="Coffee, Evergood, boiled"/>
        <s v="Coffee, Evergood, caffein free, ground, filter brewed"/>
        <s v="Coffee, Evergood, filter brewed"/>
        <s v="Coffee, Farmers Coffee (fairtrade Max Havelaar), filter brewed"/>
        <s v="Coffee, filter brewed"/>
        <s v="Coffee, Finca Rodomunho, boiled"/>
        <s v="Coffee, Finca Rodomunho, filter brewed"/>
        <s v="Coffee, Frokost, filter brewed"/>
        <s v="Coffee, Iced coffee Cappucino, ready to drink"/>
        <s v="Coffee, Iced coffee Mocca, ready to drink"/>
        <s v="Coffee, instant, Nescafe Gull, prepared"/>
        <s v="Coffee, instant, prepared"/>
        <s v="Coffee, instant, Sombrero, prepared"/>
        <s v="Coffee, L'Or, 100% Arabica, boiled"/>
        <s v="Coffee, L'Or, 100% Arabica, filter brewed"/>
        <s v="Coffee, Lavazza, Caffe Espresso, 100% Arabica, prepared"/>
        <s v="Coffee, Macciato, double, prepared"/>
        <s v="Coffee, Macciato, single, prepared"/>
        <s v="Coffee, prepared"/>
        <s v="Coffee, Robusta green, filter brewed"/>
        <s v="Coffee, Robusta medium roasting, filter brewed"/>
        <s v="Coffee, Robusta mild roasting, filter brewed"/>
        <s v="Coffee, Robusta strong roasting, filter brewed"/>
        <s v="Coffee, yellow Coop, filter brewed"/>
        <s v="Cognac, V.S.Martell, Fine Cognac"/>
        <s v="Cognac, X.O.Braastad, FineChampagne"/>
        <s v="Colosseo (durum)"/>
        <s v="Coltsfoot, leaves, dried"/>
        <s v="Columbine, Granny's bonnet, dried"/>
        <s v="Common alkanet, dried"/>
        <s v="Common butterwort, leaves, dried"/>
        <s v="Common chickweed, dried"/>
        <s v="Common elder, flower, dried"/>
        <s v="Common elder, leaves, dried"/>
        <s v="Common fumitory, dried"/>
        <s v="Common horsetail, dried"/>
        <s v="Common mallow, flower and leaves, dried"/>
        <s v="Common mallow, flower, dried"/>
        <s v="Common mallow, leaves, dried"/>
        <s v="Common millet, white flour"/>
        <s v="Common millet, wholemeal flour"/>
        <s v="Common nettle, stinging nettle, leaves, dried"/>
        <s v="Common polypody, rhizome"/>
        <s v="Common silver birch, leaves, dried"/>
        <s v="Common valerian, flower and leaves, dried"/>
        <s v="Complete"/>
        <s v="Complete One"/>
        <s v="Concentrato di pomedoro"/>
        <s v="Condiment with red pepper, dried ground"/>
        <s v="Coneflower solution"/>
        <s v="Cononut, sweetened, flaked"/>
        <s v="Cononut, sweetened, flaked, Angel Flake"/>
        <s v="Cookies, chocolate chip"/>
        <s v="Cookies, chocolate chip cookies, with hazelnuts"/>
        <s v="Cookies, chocolate with vanilla creme filling"/>
        <s v="Cookies, chocolate with vanilla creme filling, double stuf"/>
        <s v="Cordial, lemon flavored, Fun light, Sitron, undiluted"/>
        <s v="Cordial, orange flavored, Fun Light Appelsin, undiluted"/>
        <s v="Cordial, peach flavored, Fun light, Peach Passion, undiluted"/>
        <s v="Cordial, raspebbery flavored, Fun light, Bringebær, undiluted"/>
        <s v="Cordial, strawberry flavored, Fun light Jordbær, undiluted"/>
        <s v="Cordial, wild berries flavored, Fun light Wild Berries, undiluted"/>
        <s v="Coriander (Dhaniya), dried ground"/>
        <s v="Coriander seeds"/>
        <s v="Coriander, leaves, dried"/>
        <s v="Coriander, leaves, fresh"/>
        <s v="Coriander, seeds, green, dried"/>
        <s v="Corn and Rice, Crispix"/>
        <s v="Corn and Rice, Crispy Doubles"/>
        <s v="Corn and Rice, Crispy Hexagons"/>
        <s v="Corn Chef"/>
        <s v="Corn Flakes"/>
        <s v="Corn Flakes, ecological"/>
        <s v="Corn Flakes, Honey Crunch"/>
        <s v="Corn Grits, white, instant"/>
        <s v="Corn Grits, white, instant, microwave cooked"/>
        <s v="Corn Grits, white, instant, prepared with boiling water"/>
        <s v="Corn Grits, white, quick"/>
        <s v="Corn Grits, white, quick, cooked on stovetop"/>
        <s v="Corn Grits, white, quick, microwave cooked"/>
        <s v="Corn Grits, yellow, cooked on stovetop"/>
        <s v="Corn Grits, yellow, quick"/>
        <s v="Corn Grits, yellow, quick, cooked on stovetop"/>
        <s v="Corn Grits, yellow, quick, microwave cooked"/>
        <s v="Corn Meal, degermed"/>
        <s v="Corn oil"/>
        <s v="Corn Squares, Corn Biscuits"/>
        <s v="Corn Squares, Toasted Corn"/>
        <s v="Corn syrup, light"/>
        <s v="Corn tortillas, refrigerated"/>
        <s v="Corn, whole kernel, canned, drained liquid"/>
        <s v="Corn, whole kernel, canned, drained solids"/>
        <s v="Cornflower, dried"/>
        <s v="Cornflower, flower, dried"/>
        <s v="Cottage Cheese"/>
        <s v="Courgettes"/>
        <s v="Couscous"/>
        <s v="Couscous, swelled"/>
        <s v="Crab, canned"/>
        <s v="Cranberries, cultivated"/>
        <s v="Cranberries, dried"/>
        <s v="Cranberry craisins cherry flavor"/>
        <s v="Cranberry, syrup, without sugar (undiluted)"/>
        <s v="Cream of Wheat, cooked on stovetop, 1 minute"/>
        <s v="Cream of Wheat, cooked on stovetop, 2 1/2 minute"/>
        <s v="Cream of Wheat, cooked on stovetop, 2 1/2 minutes"/>
        <s v="Cream of Wheat, instant, microwave cooked"/>
        <s v="Cream of Wheat, instant, not prepared"/>
        <s v="Cream of Wheat, instant, prepared (boiled)"/>
        <s v="Cream of Wheat, instant, prepared with boiling water"/>
        <s v="Cream of Wheat, microwave cooked, 2 1/2 minute"/>
        <s v="Cream of Wheat, microwave cooked, 2 1/2 minutes"/>
        <s v="Cream, 22% fat"/>
        <s v="Cream, 35% fat"/>
        <s v="Creeping jenny (Lysimachia nummularia), leaves, dried"/>
        <s v="Crispbread, brown"/>
        <s v="Crispbread, brown, rye‐crisp"/>
        <s v="Crispbread, brown, Wasa Husmann"/>
        <s v="Crispbread, white, Frokost"/>
        <s v="Crispbread, white, Wasa Frukost"/>
        <s v="Crispix"/>
        <s v="Crispy chicken sandwich, national"/>
        <s v="Croissanwich with egg and cheese"/>
        <s v="Croissanwich with sausage and cheese"/>
        <s v="Croissanwich with sausage, egg and cheese"/>
        <s v="Crowberries"/>
        <s v="Crowberries, frozen"/>
        <s v="Crowberry, syrup (undiluted)"/>
        <s v="Crowberry, syrup, juice of peel (undiluted)"/>
        <s v="Crowberry, syrup, without sugar (undiluted)"/>
        <s v="Crusli"/>
        <s v="Crusli, Solfrokost"/>
        <s v="Cucumber"/>
        <s v="Cucumber (Cucumis sativus)"/>
        <s v="Cucumber pickles"/>
        <s v="Cucumber pickles, whole"/>
        <s v="Cucumber, small, russian"/>
        <s v="Cucumber, without peel"/>
        <s v="Cumin, Comino, dried ground"/>
        <s v="Cumin, dried ground"/>
        <s v="Cumin, Jerra, dried ground"/>
        <s v="Cumin, seeds, whole, dried"/>
        <s v="Cumin, whole"/>
        <s v="Cupcakes, chocolate"/>
        <s v="Curled parsley, fresh"/>
        <s v="Curly kale"/>
        <s v="Curly kale, Bornick"/>
        <s v="Curly kale, red"/>
        <s v="Currant (raisins of Korinth)"/>
        <s v="Curry, powder"/>
        <s v="Curry, powder, Madras, hot, dried ground"/>
        <s v="Curry, powder, Madras, mild, dried ground"/>
        <s v="Curry, powder, Premium, mild, dried ground"/>
        <s v="CVS Daily Vitamin (no minerals)"/>
        <s v="CVS Iron Slow release, 50 mg"/>
        <s v="CVS Multivitamin with minerals"/>
        <s v="CVS plus iron"/>
        <s v="CVS Vitamin B 12, 250 mcg"/>
        <s v="CVS Vitamin C (as ascorbic acid), 500 mg"/>
        <s v="CVS Vitamin C with Rose Hips, 500 mg"/>
        <s v="CVS Vitamin E (d alpha tocopherol) 400 IU"/>
        <s v="Dame's violet, dried"/>
        <s v="Dandelion, flower, dried"/>
        <s v="Dandelion, leaves"/>
        <s v="Dandelion, leaves, dried"/>
        <s v="Dandelion, root"/>
        <s v="Dates"/>
        <s v="Dates, Deglet Noor"/>
        <s v="Dates, dried"/>
        <s v="Dates, dried, Chuhare"/>
        <s v="Dates, Medjool"/>
        <s v="Dessert, Solskinnspuré, from 6 months"/>
        <s v="Devil's‐bit, dried"/>
        <s v="Diet Mountain Dew Superb"/>
        <s v="Digestiv, powder in capsule"/>
        <s v="Dill, dried"/>
        <s v="Dill, fresh"/>
        <s v="Dill, seeds"/>
        <s v="Dinner rolls, brown and serve rolls"/>
        <s v="Dinner rolls, brown and serve rolls, cooked"/>
        <s v="Dinner rolls, soft dinner rolls, country style"/>
        <s v="Dinner rolls, soft dinner rolls, country style, cooked"/>
        <s v="Dinner rolls, soft dinner rolls, Parker House"/>
        <s v="Dinner rolls, soft dinner rolls, Parker House, cooked"/>
        <s v="Dog Rose"/>
        <s v="Dog Rose oil"/>
        <s v="Dog Rose, dried, whole"/>
        <s v="Dog Rose, extract"/>
        <s v="Dog Rose, powder"/>
        <s v="Dog Rose, powder, Hyben‐ Vital"/>
        <s v="Dog Rose, powder, HybenMax"/>
        <s v="Dog Rosepurée"/>
        <s v="Dog Roseshell, flour"/>
        <s v="Domiana de SanLuis"/>
        <s v="Doppio concentrato di pomodoro"/>
        <s v="Double Whopper"/>
        <s v="Double Whopper with cheese"/>
        <s v="Doughnuts with candy sprinkles"/>
        <s v="Doughnuts, cake, chocolate covered"/>
        <s v="Doughnuts, cake, plain"/>
        <s v="Doughnuts, chocolate‐glazed"/>
        <s v="Doughnuts, glazed, plain"/>
        <s v="Doughnuts, mini‐cake‐type with powdered sugar"/>
        <s v="Doughnuts, original glazed"/>
        <s v="Dressing, Caesar, salad dressing, max 3% fat"/>
        <s v="Dressing, French ,salad dressing, fat free"/>
        <s v="Dressing, French, salad dressing"/>
        <s v="Dressing, French, salad dressing, lite"/>
        <s v="Dressing, French, salad dressing, regular"/>
        <s v="Dressing, Italian, salad dressing, fat free"/>
        <s v="Dressing, Italian, salad dressing, lite"/>
        <s v="Dressing, Italian, salad dressing, regular"/>
        <s v="Dressing, Ranch, salad dressing"/>
        <s v="Dressing, Ranch, salad dressing, fat free"/>
        <s v="Dressing, Ranch, salad dressing, light"/>
        <s v="Dressing, Soltørket tomat (Sundried Tomato), salad dressing"/>
        <s v="Dressing, Thousand Island, salad dressing"/>
        <s v="Dressing, Thousand Island, salad dressing, fat free"/>
        <s v="Dressing, Thousand Island, salad dressing, lite"/>
        <s v="Drink Mix vanilla flavored, diluted"/>
        <s v="Drink Mix vanilla flavored, powder"/>
        <s v="Durum wheat"/>
        <s v="Durum wheat, brown"/>
        <s v="Durum wheat, white"/>
        <s v="Dwarf birch, leaves, dried"/>
        <s v="Echinacea cocktail"/>
        <s v="Edamame, frozen"/>
        <s v="Edamame, frozen, prepared"/>
        <s v="Edible mushroom (Agaricus bisporus/champignon)"/>
        <s v="Edible mushroom (Agaricus bisporus/champignon), canned"/>
        <s v="Egg McMuffin"/>
        <s v="Egg noodles, wide"/>
        <s v="Egg noodles, wide, cooked"/>
        <s v="Egg, beaters"/>
        <s v="Egg, scrambled,  with milk"/>
        <s v="Egg, whites"/>
        <s v="Egg, whole"/>
        <s v="Egg, whole, fried"/>
        <s v="Egg, whole, hard cooked"/>
        <s v="Egg, yolk"/>
        <s v="Eggwich with bacon and cheese"/>
        <s v="Eggwich with bacon, egg and cheese"/>
        <s v="Eggwich with egg and cheese"/>
        <s v="Einkorn wheat, triticum monococcum"/>
        <s v="Elbow macaroni, cooked"/>
        <s v="Elderberries, black (berries from common elder), wild"/>
        <s v="Elderberries, cultivated"/>
        <s v="Elderberry flowerdrink, concentrate"/>
        <s v="Elderberry, syrup, without sugar (undiluted)"/>
        <s v="Energy drink"/>
        <s v="Energy drink, sugar free"/>
        <s v="Energy Mix"/>
        <s v="English ivy, leaves, dried"/>
        <s v="English muffins, cinnamon raisin"/>
        <s v="English muffins, cinnamon raisin, toasted"/>
        <s v="English muffins, plain"/>
        <s v="English muffins, plain, toasted"/>
        <s v="Estragon, dried"/>
        <s v="Estragon, french, leaves, dried"/>
        <s v="Estragon, russian, leaves, dried"/>
        <s v="Eucalipto"/>
        <s v="European golden rod, dried"/>
        <s v="Fakouhoye leaves, dried"/>
        <s v="Fennel"/>
        <s v="Fennel, leaves, dried"/>
        <s v="Fennel, whole seeds, dried"/>
        <s v="Fenugreek, seeds"/>
        <s v="Fenugreek, whole"/>
        <s v="Fiber One"/>
        <s v="Field bindweed, dried"/>
        <s v="Field forget‐me‐not, dried"/>
        <s v="Field horsetail (Equisetum arvense), leaves, dried"/>
        <s v="Field restharrow (Ononis arvensis), root"/>
        <s v="Figs"/>
        <s v="Figs, dried"/>
        <s v="Figs, dried, Calimyrna"/>
        <s v="Figs, dried, Mission"/>
        <s v="Figwort, dried"/>
        <s v="Filet‐o‐Fish"/>
        <s v="Fir clubmoss, dried"/>
        <s v="Fish sticks, breaded, frozen, baked, Crunchy Fish Sticks"/>
        <s v="Fish sticks, breaded, frozen, baked, Crunchy Golden Fish Sticks"/>
        <s v="Fish sticks, breaded, frozen, baked, Select Cuts Crunchy Fish Sticks"/>
        <s v="Fish sticks, breaded, frozen, Crunchy Fish Sticks"/>
        <s v="Fish sticks, breaded, frozen, Crunchy Golden Fish Sticks"/>
        <s v="Fish sticks, breaded, frozen, Select Cuts Crunchy Fish Sticks"/>
        <s v="Fitness"/>
        <s v="Fitness &amp; Fruits"/>
        <s v="Flageolets beans, green, canned, boiled"/>
        <s v="Flaxseed"/>
        <s v="Flaxseed, ground"/>
        <s v="Flaxseed, whole brown"/>
        <s v="Flour tortillas, refrigerated"/>
        <s v="Folat pills"/>
        <s v="Fonio, whole grain"/>
        <s v="Forward Multi‐Nutrient Oacket"/>
        <s v="French bread"/>
        <s v="French bread, toasted"/>
        <s v="French fried potatoes, frozen, cooked, steak fries"/>
        <s v="French fried potatoes, frozen, crinkle cut"/>
        <s v="French fried potatoes, frozen, crinkle cut, cooked"/>
        <s v="French fried potatoes, frozen, shoestring"/>
        <s v="French fried potatoes, frozen, shoestring , cooked"/>
        <s v="French fried potatoes, frozen, shoestring, cooked"/>
        <s v="French fried potatoes, frozen, steak fries"/>
        <s v="French fried potatoes, frozen, steak fries, cooked"/>
        <s v="French fried potatoes, frozen, tater tots"/>
        <s v="French fried potatoes, frozen, tater tots, cooked"/>
        <s v="French fried potatoes, frozen, tater tots, seasoned shredded potatoes"/>
        <s v="French fried potatoes, frozen, tater tots, seasoned shredded potatoes, cooked"/>
        <s v="French fried potatoes, steak fries"/>
        <s v="French fries"/>
        <s v="French frites, light"/>
        <s v="French toast sticks"/>
        <s v="Froot Loops"/>
        <s v="Frosted Flakes"/>
        <s v="Frosted Mine Wheets"/>
        <s v="Frosty dairy dessert"/>
        <s v="Fruit dessert"/>
        <s v="Fruit dessert, red"/>
        <s v="Fruit from the African Baobab tree"/>
        <s v="Fruit salad, ecological (From 8 months)"/>
        <s v="Fruit salad, traditional, in natural juice"/>
        <s v="Gamma E capsules, oil"/>
        <s v="Garden Cat‐mint (Nepeta x faassenii), dried"/>
        <s v="Garlic"/>
        <s v="Garlic, dried ground"/>
        <s v="Garlic, raw paste"/>
        <s v="Geritol Liquid"/>
        <s v="Ginger"/>
        <s v="Ginger (jengibre molido), dried ground"/>
        <s v="Ginger, dried"/>
        <s v="Ginger, dried ground"/>
        <s v="Ginger, raw paste"/>
        <s v="Gingerale"/>
        <s v="Gingerale, american type"/>
        <s v="Ginkgo Biloba, 60 mg"/>
        <s v="Ginseng cocktail"/>
        <s v="Ginseng Radix"/>
        <s v="Ginseng, Panax, solution"/>
        <s v="Glacè cherries"/>
        <s v="Glucosamine sulfate, 500 mg"/>
        <s v="Glycyrrhizae Radix"/>
        <s v="GNC brewer's yeast powder, 100 g"/>
        <s v="GNC Spirulina, 500 mg capsules"/>
        <s v="GNC Ultra Mega Gold"/>
        <s v="Goatmilk"/>
        <s v="Goji Berries, organic, dried"/>
        <s v="Gooseberries, cultivated"/>
        <s v="Goshuyutou, kampo, traditional Chinese medicine from Japan, powder"/>
        <s v="Granola bars, 100% natural crunchy oats and honey"/>
        <s v="Granola bars, chewy, chocolate chip"/>
        <s v="Granola bars, chewy, oats and honey"/>
        <s v="Granola bars, crunchy"/>
        <s v="Grape Nuts Flakes"/>
        <s v="Grape Seed Extract, 50 mg"/>
        <s v="Grapefruit, red"/>
        <s v="Grapefruit, yellow"/>
        <s v="Grapes, blue"/>
        <s v="Grapes, blue, Don Mario"/>
        <s v="Grapes, blue, Salvi"/>
        <s v="Grapes, green"/>
        <s v="Grapes, green, Mario de Cristo"/>
        <s v="Grapes, green, Salvi"/>
        <s v="Grapes, green, without stone"/>
        <s v="Grapes, red"/>
        <s v="Grass‐of‐Parnasuss (Parnassia palustris), dried"/>
        <s v="Gravy, beef, Savory"/>
        <s v="Gravy, turkey, canned"/>
        <s v="Gravy, turkey, canned, Home Style"/>
        <s v="Grear grains, Pecan Crunch"/>
        <s v="Greater burdock, root"/>
        <s v="Greater plantain, leaves, dried"/>
        <s v="Green beans"/>
        <s v="Green mint, leaves, dried"/>
        <s v="Grey alder (Alnus incana), leaves, dried"/>
        <s v="Ground‐ivy (Glechoma hederacea), dried"/>
        <s v="Guava"/>
        <s v="Guava, wild"/>
        <s v="Ham Egg and Cheese Bagel"/>
        <s v="Hamburger"/>
        <s v="Hamburger bread, with sesame seeds"/>
        <s v="Hamburger frozen"/>
        <s v="Hamburger with cheese, 1/4 lb Single"/>
        <s v="Hamburger with cheese, Junior"/>
        <s v="Hamburger, frozen"/>
        <s v="Hamburger, frozen, fried"/>
        <s v="Hamburger, Junior"/>
        <s v="Hamburger, No Cheese, 1/4 lb Single"/>
        <s v="Hamburger/hot dog rolls, hamburger rolls"/>
        <s v="Hamburger/hot dog rolls, hot dog rolls"/>
        <s v="Hangebyakujutsutemmato"/>
        <s v="Hash brown rounds"/>
        <s v="Hash browns"/>
        <s v="Hazel, leaves, dried"/>
        <s v="Hazelnuts, roasted with salt and spices, with pellicle"/>
        <s v="Hazelnuts, with pellicle"/>
        <s v="Hazelnuts, without pellicle"/>
        <s v="Heather, flower, dried"/>
        <s v="Hoary plantain, leaves, dried"/>
        <s v="Hochuekkito"/>
        <s v="Holelen"/>
        <s v="Hollyhock, flower and leaves, dried"/>
        <s v="Honey"/>
        <s v="Honey Bunckes of Oats"/>
        <s v="Honey Nut Cheerios"/>
        <s v="Honey, clover"/>
        <s v="Honey, pure"/>
        <s v="Honeydew"/>
        <s v="Hop, cone"/>
        <s v="Hops, leaves, dried"/>
        <s v="Horehound (Marrubium vulgare), dried"/>
        <s v="Horse radish"/>
        <s v="Hot chili sauce"/>
        <s v="Hot dog, barbecue"/>
        <s v="Hot dog, barbecue, fried"/>
        <s v="Hot dog, frankfurter"/>
        <s v="Hotcakes and sausage"/>
        <s v="Hound's tongue, leaves, dried"/>
        <s v="Houseleek, dried"/>
        <s v="Huacharable"/>
        <s v="Human breast milk (mean of 49 samples)"/>
        <s v="Hyssop, flower, dried"/>
        <s v="Hyssop, leaves, dried"/>
        <s v="Ice cream"/>
        <s v="Ice cream, chocolate, regular fat"/>
        <s v="Ice cream, chocolate, regular fat, grand chocolate flavor"/>
        <s v="Ice cream, regular fat, natural vanilla"/>
        <s v="Ice cream, vanilla"/>
        <s v="Ice cream, vanilla, regular fat"/>
        <s v="Ice cream, with strawberry"/>
        <s v="Ice‐type novelties, containing fruit juice"/>
        <s v="Ice‐type novelties, regular, cherry flavor"/>
        <s v="Ice‐type novelties, regular, grape flavor"/>
        <s v="Ice‐type novelties, regular, orange flavor"/>
        <s v="Ice‐type novelties, sugar free, cherry flavor"/>
        <s v="Ice‐type novelties, sugar free, grape flavor"/>
        <s v="Ice‐type novelties, sugar free, orange flavor"/>
        <s v="Ice, sorbet, mango"/>
        <s v="Iceland moss (Cetraria islandica), dried"/>
        <s v="Imperatoria ostruthium, rhizome"/>
        <s v="Infant formula with omega 3, Collett, prepared"/>
        <s v="Infant formula, NAN, prepared"/>
        <s v="Instant cocoa, Choco‐Mocca, powder"/>
        <s v="Instant cocoa, Choco‐Mocca, prepared"/>
        <s v="Instant cocoa, Regia express, light, powder"/>
        <s v="Instant cocoa, Regia express, light, prepared"/>
        <s v="Instant cocoa, Regia express, original, powder"/>
        <s v="Instant cocoa, Regia express, original, prepared"/>
        <s v="Instant cocoa, Rett i Koppen, powder"/>
        <s v="Instant cocoa, Rett i Koppen, prepared"/>
        <s v="Jalapeño Pepper, dried"/>
        <s v="Jalfrezi cooking sauce"/>
        <s v="Jam, apple"/>
        <s v="Japanese pepper, dried ground"/>
        <s v="Japanese plum pulp, paste"/>
        <s v="Japanese rose, Ramanas rose, fruit shell, dried"/>
        <s v="Jello, snack, strawberry flavor"/>
        <s v="Jello, snack, strawberry/orange flavor"/>
        <s v="Jello, with gooseberry flavor, powder, prepared"/>
        <s v="Jello, with strawberry flavor"/>
        <s v="Juice drinks, 10% juce, boppin' strawberry flavor"/>
        <s v="Juice drinks, 10% juice, splash cooler flavor"/>
        <s v="Juice drinks, 10% juice, strawberry kiwi flavor"/>
        <s v="Juice drinks,10% ,strawberry flavor"/>
        <s v="Juice drinks,10% juice, blazin' blueberry flavor"/>
        <s v="Juice drinks,10% juice, mountain cooler flavor"/>
        <s v="Juice from canned apricots"/>
        <s v="Juice, 4 frukter (4 fruits)"/>
        <s v="Juice, apple"/>
        <s v="Juice, apple, calcium enriched, with added vitamin C"/>
        <s v="Juice, apple, God Frokost"/>
        <s v="Juice, apple, premium"/>
        <s v="Juice, apple, with added vitamin C"/>
        <s v="Juice, apple, with dietary fibre"/>
        <s v="Juice, blackberry, juice/syrup from canned blackberries"/>
        <s v="Juice, Cranapple"/>
        <s v="Juice, cranberry"/>
        <s v="Juice, cranberry, juice cocktail"/>
        <s v="Juice, fruits with pomegranate"/>
        <s v="Juice, grape"/>
        <s v="Juice, grape and grape blends"/>
        <s v="Juice, grape and grape blends, sweetened"/>
        <s v="Juice, grape and grape blends, unsweetened"/>
        <s v="Juice, grape, purple"/>
        <s v="Juice, grapefruit"/>
        <s v="Juice, grapefruit, red, with pulp"/>
        <s v="Juice, lemon"/>
        <s v="Juice, Mana Blå, grape, blueberry, aronia, cherry"/>
        <s v="Juice, Mana Gul, dog rose and orange"/>
        <s v="Juice, Mana Rød, cranberries, raspberries and grapes"/>
        <s v="Juice, mango and pineapple"/>
        <s v="Juice, orange"/>
        <s v="Juice, orange and carrot"/>
        <s v="Juice, orange and pineapple"/>
        <s v="Juice, orange and pineapple with pulp"/>
        <s v="Juice, orange and strawberry"/>
        <s v="Juice, orange, from concentrate"/>
        <s v="Juice, orange, from concentrate, with added vitamin C"/>
        <s v="Juice, orange, from Florida, with Omega‐3 from plant"/>
        <s v="Juice, orange, frozen concentrate"/>
        <s v="Juice, orange, frozen concentrate, country style"/>
        <s v="Juice, orange, frozen concentrate, original"/>
        <s v="Juice, orange, frozen concentrate, pulp free"/>
        <s v="Juice, orange, red"/>
        <s v="Juice, orange, refrigerated"/>
        <s v="Juice, orange, refrigerated, premium"/>
        <s v="Juice, orange, refrigerated, pure premium"/>
        <s v="Juice, orange, with pulp"/>
        <s v="Juice, orange, with pulp, from Florida"/>
        <s v="Juice, pineapple"/>
        <s v="Juice, pineapple, canned or bottled, unsweetened"/>
        <s v="Juice, pomegranate, freshly squeezed from whole pomegranate"/>
        <s v="Juice, prune"/>
        <s v="Juice, prune, with pulp"/>
        <s v="Juice, raspberry"/>
        <s v="Juice, strawberry"/>
        <s v="Juice, Tropisk, original"/>
        <s v="Juice, Vie Shot, apple, carrot, strawberry"/>
        <s v="Juice, Vie Shot, banana, pumpkin, kiwi"/>
        <s v="Juice, white grape"/>
        <s v="Juice, with fruits and berries, Noras Antioksidanter med bøåbær og bringebær"/>
        <s v="Jungamals Life Pak for Kids"/>
        <s v="Jungle dessert"/>
        <s v="Juniper berries, blue, dried"/>
        <s v="Juniper berries, coniferous litter, dried"/>
        <s v="Juniper berries, dried"/>
        <s v="Juniper berries, green, dried"/>
        <s v="Just Right"/>
        <s v="Juzentaihoto"/>
        <s v="Kaloonji, whole seeds, dried"/>
        <s v="Kampo, traditional Chinese medicine from Japan, powder"/>
        <s v="Kapenta, dried"/>
        <s v="Karela, bitter gourd, powder in capsule"/>
        <s v="Kernel from watermelon, roasted with salt and spices"/>
        <s v="Kernel popcorn, air popped"/>
        <s v="Kernel popcorn, oil popped"/>
        <s v="Kernels from pumpkin, roasted with salt and spices"/>
        <s v="Kidney beans, canned, light red"/>
        <s v="Kidney beans, canned, light red, cooked"/>
        <s v="Kidney beans, dry"/>
        <s v="Kidney beans, large size"/>
        <s v="Kidney beans, medium size, dry"/>
        <s v="Kidney beans, striped, large size, dry"/>
        <s v="Kirkland high energy pak"/>
        <s v="Kirkland high energy pak (Chromium Picolinate)"/>
        <s v="Kirkland high energy pak (Ginseng Concentrate)"/>
        <s v="Kirkland high energy pak (Multivitamin/mineral)"/>
        <s v="Kirkland high energy pak (Vitamin C)"/>
        <s v="Kirkland high energy pak (Vitamin E)"/>
        <s v="Kiwano"/>
        <s v="Kiwi"/>
        <s v="Kiwi,  Gold"/>
        <s v="Kiwi, green"/>
        <s v="Kiwi, yellow"/>
        <s v="Kix"/>
        <s v="Knotgrass, dried"/>
        <s v="Korean Ginseng, extract"/>
        <s v="Lady's bedstraw, dried"/>
        <s v="Lady's mantle, leaves, dried"/>
        <s v="Lamb"/>
        <s v="Lasagna with meat, frozen, lower fat"/>
        <s v="Lasagna with meat, frozen, regular, cooked"/>
        <s v="Lasagna with meat, regular, frozen"/>
        <s v="Lasuna, garlic, powder in capsule"/>
        <s v="Latino beverages, guanabana nectar"/>
        <s v="Latino beverages, guava (guayaba) nectar"/>
        <s v="Latino beverages, mango nectar"/>
        <s v="Latino beverages, tamarind (tamarindo) nectar"/>
        <s v="Lavender, leaves and flower, dried"/>
        <s v="Leaves from the African Baobab tree, dry, crushed"/>
        <s v="Leaves of the Pumpkin plant"/>
        <s v="Leaves of the Sweet Potato plant"/>
        <s v="Lecithin, 1200 mg"/>
        <s v="Lederle Protegra"/>
        <s v="Lederle Stresstabs"/>
        <s v="Leek"/>
        <s v="Lemon"/>
        <s v="Lemon balm (Melissa officinalis), leaves, fresh"/>
        <s v="Lemon balm, leaves, dried"/>
        <s v="Lemon pepper"/>
        <s v="Lemon skin"/>
        <s v="Lemon skin, from lemon ecologically grown"/>
        <s v="Lemon thyme, leaves and flower, dried"/>
        <s v="Lemon thyme, leaves, dried"/>
        <s v="Lemon, ecologically grown"/>
        <s v="Lemonade mix, pink, sweetened with artificial sweetener"/>
        <s v="Lemonade mix, sweetened with artificial sweetener"/>
        <s v="Lemonade powder mix, pink, sweetened with sugar"/>
        <s v="Lemonade powder mix, sweetened with sugar"/>
        <s v="Lemonade powder mix, unsweetened"/>
        <s v="Lemonade syrup, Blackthorn, undiluted"/>
        <s v="Lemonade, grape (ready to drink)"/>
        <s v="Lemonade, lemon"/>
        <s v="Lemonade, mixed wild berries"/>
        <s v="Lemonade, pink, frozen concentrate"/>
        <s v="Lemonade, regular, frozen concentrate"/>
        <s v="Lentils, black with peel"/>
        <s v="Lentils, Cole‐Dal, yellow, split"/>
        <s v="Lentils, green"/>
        <s v="Lentils, Masoor‐Dal Sabat, dark brown, with peel"/>
        <s v="Lentils, Masoor‐Dal, pink, without peel"/>
        <s v="Lentils, Moong‐Dal, yellow, split"/>
        <s v="Lentils, Posune"/>
        <s v="Lentils, red"/>
        <s v="Lentils, Toor Dal, yellow"/>
        <s v="Lentils, white, split, Maa‐Dal"/>
        <s v="Lettuce, Butterhead"/>
        <s v="Lettuce, Crispheaded"/>
        <s v="Lettuce, Endevie"/>
        <s v="Lettuce, Green leaves"/>
        <s v="Lettuce, Iceberg"/>
        <s v="Lettuce, Iceberg, from packaged Classic Iceberg salad, chopped"/>
        <s v="Lettuce, Lollo rosso"/>
        <s v="Lettuce, Red leaves"/>
        <s v="Lettuce, Romaine"/>
        <s v="Life"/>
        <s v="Life Extension High Potency Antioxidant"/>
        <s v="Life Pak Essentials"/>
        <s v="LifePak"/>
        <s v="Lime"/>
        <s v="Lime skin"/>
        <s v="Liquor of crowberries, Frost"/>
        <s v="Liquorice candy, Godt og blandet"/>
        <s v="Liquorice candy, NOX"/>
        <s v="Liquorice candy, Skipper lakrisbåter"/>
        <s v="Liquorice, sweet‐root, root and rhizome"/>
        <s v="Liver, ox, frozen"/>
        <s v="Liver, pork, frozen"/>
        <s v="Loops, Multi Grain"/>
        <s v="Lovage (Levisticum officinale), leaves, dried"/>
        <s v="Low fat Granola"/>
        <s v="Macadamia nuts, without pellicle"/>
        <s v="Macaroni and cheese (microwaveable cans), canned"/>
        <s v="Macaroni and cheese mix (with dry cheese powder)"/>
        <s v="Macaroni and cheese mix (with dry cheese powder), prepared"/>
        <s v="Macaroni and cheese mix (with prepared cheese sauce), prepared"/>
        <s v="Macaroni and cheese, canned"/>
        <s v="Mackerel, fried"/>
        <s v="Mackerel, raw"/>
        <s v="Maghaj, dried"/>
        <s v="Maize cob (Corn cob)"/>
        <s v="Maize cob (Corn cob), frozen"/>
        <s v="Maize cob (Corn), canned"/>
        <s v="Maize cob (Corn), dried"/>
        <s v="Maize flour, Ufa, made from locally grown white mais"/>
        <s v="Maize, white flour"/>
        <s v="Maize, whole grain"/>
        <s v="Maizena"/>
        <s v="Malt beer"/>
        <s v="Malt‐extract, Moss"/>
        <s v="Mango"/>
        <s v="Mango, dried"/>
        <s v="Mango, red"/>
        <s v="Mango, yellow"/>
        <s v="Maple syrup, 100% pure"/>
        <s v="Maral Root (Leuzea carthamoides), leaves, dried"/>
        <s v="Margarine, Brelett Oliven, light"/>
        <s v="Margarine, Brelett, light"/>
        <s v="Margarine, Bremykt"/>
        <s v="Margarine, Melange"/>
        <s v="Margarine, Per"/>
        <s v="Margarine, Soft Flora"/>
        <s v="Margarine, Soft light"/>
        <s v="Margarine, Soya"/>
        <s v="Marigold (Calendula officinalis), flower and leaves, dried"/>
        <s v="Marine Omega"/>
        <s v="Marzipan"/>
        <s v="Marzipan, luxury quality"/>
        <s v="Mashed potatoe, powder"/>
        <s v="Mashed potatoes, prepared"/>
        <s v="Mashed potatoes, with milk powder, prepared"/>
        <s v="Mayonnaise, original"/>
        <s v="Meadowsweet (Filipendula ulmaria), dried"/>
        <s v="Meadowsweet (Filipendula ulmaria), flower and leaves, dried"/>
        <s v="Meadowsweet (Filipendula ulmaria), flower, dried"/>
        <s v="Meadowsweet (Filipendula ulmaria), leaves, dried"/>
        <s v="Meat franks"/>
        <s v="Meat franks, cooked (boiled)"/>
        <s v="Meat franks, jumbo"/>
        <s v="Meditarranean olive sauce"/>
        <s v="Melon, Cantaloupe"/>
        <s v="Melon, Cantaloupe, small"/>
        <s v="Melon, pattern"/>
        <s v="Melon, yellow"/>
        <s v="Merian, dried"/>
        <s v="Metamucil, dierary fiber suplement, orange, powder"/>
        <s v="Metamucil, dierary fiber suplement, powder"/>
        <s v="Mexican sauce"/>
        <s v="Milk chocolate peanut butter cups"/>
        <s v="Milk, 1%"/>
        <s v="Milk, 2%"/>
        <s v="Milk, chocolate, 2% reduced fat"/>
        <s v="Milk, chocolate, 2%, reduced fat"/>
        <s v="Milk, extra semi‐skimmed"/>
        <s v="Milk, Kefir"/>
        <s v="Milk, semi‐skimmed"/>
        <s v="Milk, semi‐skimmed, ecological"/>
        <s v="Milk, semi‐skimmed, lactose reduced"/>
        <s v="Milk, semi‐skimmed, Q‐Melk"/>
        <s v="Milk, skim"/>
        <s v="Milk, skimmed"/>
        <s v="Milk, skimmed fermented"/>
        <s v="Milk, skimmed fermented with blackcurrants"/>
        <s v="Milk, skimmed fermented with blueberries"/>
        <s v="Milk, skimmed with blueberries"/>
        <s v="Milk, skimmed, Q ‐Melk"/>
        <s v="Milk, skimmed, with blackcurrants"/>
        <s v="Milk, whole, H‐Melk"/>
        <s v="Milk, whole, Q‐Melk"/>
        <s v="Millet, white fluor"/>
        <s v="Mint, dried"/>
        <s v="Mint, Mentha spicata, fresh"/>
        <s v="Mixed vegetables"/>
        <s v="Molasses, dark"/>
        <s v="Moringa Stenopetala, dried leaves and stem"/>
        <s v="Moringa Stenopetala, fresh green leaves and stem"/>
        <s v="Motherworth (Leonurus cardiaca), dried"/>
        <s v="Moung Dal, with peel"/>
        <s v="Mueslix"/>
        <s v="Muffin with blueberries"/>
        <s v="Muffin with blueberries, Mini Muffins"/>
        <s v="Mugwort, dried"/>
        <s v="Mullein, flower, dried"/>
        <s v="Multi‐Grain Chex"/>
        <s v="Multigrain snack chips"/>
        <s v="Multiminerals, supplements"/>
        <s v="Mung beans"/>
        <s v="Mung beans, peeled"/>
        <s v="Mushroom (Pholiota mutabilis)"/>
        <s v="Mushroom, Chanterelle, wild"/>
        <s v="Mushroom, Crimini"/>
        <s v="Mushroom, Edible bolete"/>
        <s v="Mushroom, Enoki"/>
        <s v="Mushroom, Funnel chantarelle, wild"/>
        <s v="Mushroom, Hedgehog fungus"/>
        <s v="Mushroom, Maitake"/>
        <s v="Mushroom, Matriske (Russulaceae)"/>
        <s v="Mushroom, Oyster"/>
        <s v="Mushroom, Portabella"/>
        <s v="Mushroom, Portabella, grilled"/>
        <s v="Mushroom, Sheep polypore"/>
        <s v="Mushroom, Shiitake, stir‐ fried"/>
        <s v="Mushroom, white"/>
        <s v="Mushroom, white, microwave cooked"/>
        <s v="Mushroom, white, stir‐fried"/>
        <s v="Müsli Whole Grain"/>
        <s v="Müsli, Frokost"/>
        <s v="Mustard powder"/>
        <s v="Mustard seed, yellow, ground"/>
        <s v="Mustard seeds"/>
        <s v="Mustard seeds, brown, whole"/>
        <s v="Mustard seeds, ground"/>
        <s v="Mustard seeds, yellow, whole"/>
        <s v="Mustard, Bodsennep, prepared"/>
        <s v="Mustard, Dijon originale, prepared"/>
        <s v="Mustard, hot, prepared"/>
        <s v="Mustard, Original, prepared"/>
        <s v="Mustard, paste, prepared"/>
        <s v="Mustard, Premium Americana, prepared"/>
        <s v="Mustard, Savora, prepared"/>
        <s v="Mustard, yellow, Classic Yellow Mustard, prepared"/>
        <s v="Mustard, yellow, prepared"/>
        <s v="Myadec"/>
        <s v="Nabisco Shredded"/>
        <s v="Nachos"/>
        <s v="Nachos supreme"/>
        <s v="Nali Ginger Chilie Sauce"/>
        <s v="Nali Hot Peri‐Peri Sauce"/>
        <s v="Natrol DHEA, 25 mg"/>
        <s v="Natto extract, capsules"/>
        <s v="Nature Made Balanced B‐50"/>
        <s v="Nature Made cod liver oil, capsules"/>
        <s v="Nature Made folic acid, 400 mcg"/>
        <s v="Nature Made Magnesium, 250 mg"/>
        <s v="Nature Made Potassium Gluconate, 90 mg"/>
        <s v="Nature made Vitamin B6, 100 mg"/>
        <s v="Nature's Bounty Beta Carotene Pro Vitamin A, 25000 IU"/>
        <s v="Nature's Bounty Calcium Citate, 200 mg"/>
        <s v="Nature's Bounty Chromium Picolinate, 500 mcg"/>
        <s v="Nature's Bounty Ginseng Royal Jelly plus"/>
        <s v="Nature's Bounty Melatonin, 3 mg"/>
        <s v="Nature's Bounty Niacin, 250 mg"/>
        <s v="Nature's Bounty Salmon oil, 1000 mg softgels"/>
        <s v="Nature's Bounty Vitamin A, 10000IU"/>
        <s v="Nature's Bounty Vitamin D 400 IU"/>
        <s v="Nature's Resource St.John's Wort"/>
        <s v="Navy beans"/>
        <s v="Navy beans, dry"/>
        <s v="Navy beans, dry, cooked"/>
        <s v="Nectar, apple"/>
        <s v="Nectar, apple with pear"/>
        <s v="Nectar, Multivitamine"/>
        <s v="Nectar, orange"/>
        <s v="Nectar, Sydhavsnektar"/>
        <s v="Nectar, Tropical"/>
        <s v="Nectarines"/>
        <s v="Neem Guard, powder in capsule"/>
        <s v="Nettle, White Deaed, dried"/>
        <s v="Nimba (Neem Tree), powder in capsule"/>
        <s v="Non‐carbonated bottled drinking water"/>
        <s v="Non‐carbonated flavored bottled drinking water, elements enhanced water energy, lemon"/>
        <s v="Non‐carbonated flavored bottled drinking water, essential multi vitamin, watermelon flavor"/>
        <s v="Non‐carbonated flavored bottled drinking water, fitness H2O, natural lemon flavor"/>
        <s v="Non‐carbonated flavored bottled drinking water, fluoride to go"/>
        <s v="Non‐carbonated flavored bottled drinking water, fruit2o water, natural strawberry flavor"/>
        <s v="Non‐carbonated flavored bottled drinking water, fruit2o, natural raspberry flavor"/>
        <s v="Noni, capsules"/>
        <s v="Northern dock, dried"/>
        <s v="Northern dock, root"/>
        <s v="Nut and chocolate butter, Nugatti"/>
        <s v="Nutmeg (Jalwatri), dried"/>
        <s v="Nutmeg, dried"/>
        <s v="Nutmeg, dried ground"/>
        <s v="Nutmeg, whole, dried"/>
        <s v="Oat bran"/>
        <s v="Oat Circle"/>
        <s v="Oat patent flour"/>
        <s v="Oat squares"/>
        <s v="Oat, flour"/>
        <s v="Oat, puffed"/>
        <s v="Oat, rolled, Bjørn havregryn"/>
        <s v="Oat, rolled, rough oatmeal, precooked"/>
        <s v="Oatmeal cereal, unprepared"/>
        <s v="Oatmeal porridge with milk and water, prepared"/>
        <s v="Oatmeal porridge with water, Bjørn Havregyn, prepared"/>
        <s v="Oatmeal, instant"/>
        <s v="Oatmeal, instant, boiled"/>
        <s v="Oatmeal, instant, microwave cooked"/>
        <s v="Oatmeal, old fashioned"/>
        <s v="Oatmeal, old fashioned, boiled"/>
        <s v="Oatmeal, old fashioned, microwave cooked"/>
        <s v="Oatmeal, quick cooking"/>
        <s v="Oatmeal, quick cooking, 1‐ Minute Oats"/>
        <s v="Oatmeal, quick cooking, 1‐ minute oats, boiled"/>
        <s v="Oatmeal, quick cooking, 1‐ minute oats, microwave cooked"/>
        <s v="Oatmeal, quick cooking, boiled"/>
        <s v="Oatmeal, quick cooking, microwave cooked"/>
        <s v="Oats, rolled, rough oatmeal"/>
        <s v="Ocuvite ekstra, pill"/>
        <s v="Okra (Abelmoschus esculentus)"/>
        <s v="Okra / gumbo, dry, fluor"/>
        <s v="Old Glory"/>
        <s v="Olive oil"/>
        <s v="Olive oil, extra virgin"/>
        <s v="Olive oil, extra virgin, Fraticello"/>
        <s v="Olive oil, extra virgin, Kalamata D.O.P."/>
        <s v="Olive oil, extra virgin, Sitia‐ crete D.O.P."/>
        <s v="Olive oil, Kalamata extra virgin, golden selection"/>
        <s v="Olive oil, Kalamata extra virgin, organic farming"/>
        <s v="Olives, black Kalamata, with stone"/>
        <s v="Olives, black, Hojiblanca I, without stone"/>
        <s v="Olives, black, without stone"/>
        <s v="Olives, green, Hojiblanca I, without stone"/>
        <s v="Olives, green, with stone"/>
        <s v="Olives, green, without stone"/>
        <s v="Olives, Kalamata, with stone"/>
        <s v="One A Day 50 Plus"/>
        <s v="One A Day Maximum"/>
        <s v="One a day Men`s Health Formula, pill"/>
        <s v="One A Day Women's Formula"/>
        <s v="Onion"/>
        <s v="Onion flakes"/>
        <s v="Onion, boiled"/>
        <s v="Onion, dried ground"/>
        <s v="Onion, red"/>
        <s v="Onion, red, Red Baron"/>
        <s v="Onion, small"/>
        <s v="Onion, white"/>
        <s v="Onion, yellow"/>
        <s v="Onion, yellow, cooked"/>
        <s v="Orange"/>
        <s v="Orange roughy, fillets"/>
        <s v="Orange roughy, fillets, baked"/>
        <s v="Oranges, navel"/>
        <s v="Oregano (oregano entero), dried"/>
        <s v="Oregano, dried"/>
        <s v="Oregano, fresh"/>
        <s v="Original shredded wheat"/>
        <s v="Orpine (Sedum telephium), rhizome"/>
        <s v="Over drive"/>
        <s v="Paeoniae Radix"/>
        <s v="Paisin Bran"/>
        <s v="Pancakes, buttermilk frozen, microwave"/>
        <s v="Pancakes, buttermilk, frozen, microwaved"/>
        <s v="Pancakes, buttermilk, frozen, toasted"/>
        <s v="Pancakes, buttermilk, frozen, uncooked"/>
        <s v="Papaya"/>
        <s v="Papaya, dried"/>
        <s v="Paprika (powder), dried ground"/>
        <s v="Paprika, (powder), dried ground"/>
        <s v="Paprika, (powder), red, dried ground"/>
        <s v="Parsely, big leaves, fresh"/>
        <s v="Parsley"/>
        <s v="Parsley, big leaves, fresh"/>
        <s v="Parsley, dried"/>
        <s v="Parsnip"/>
        <s v="Passata di pomodoro con basilico"/>
        <s v="Passion fruit, wild, handpicked"/>
        <s v="Pasta bolognese"/>
        <s v="Pasta with beef (from 8 months)"/>
        <s v="Paste, canned tomato"/>
        <s v="Peaches"/>
        <s v="Peaches, canned in heavy syrup, drained liquid"/>
        <s v="Peaches, canned in heavy syrup, drained solids"/>
        <s v="Peaches, canned with syrup"/>
        <s v="Peaches, canned with syrup with spices"/>
        <s v="Peaches, canned, in heavy syrup, drained liquid"/>
        <s v="Peanut butter, coarse type"/>
        <s v="Peanut butter, creamy"/>
        <s v="Peanut butter, crunchy"/>
        <s v="Peanuts, Malawi nuts, Traditional African Roasted Peanuts"/>
        <s v="Peanuts, Polly, roasted, with salt, without pellicle"/>
        <s v="Peanuts, roasted, with pellicle (purchased with shell)"/>
        <s v="Peanuts, without pellicle"/>
        <s v="Pears"/>
        <s v="Pears, Bartlett"/>
        <s v="Pears, Bartlett, selected halve, premium, canned"/>
        <s v="Pears, Bosc"/>
        <s v="Pears, composite of Bartlett, Green Anjou, and Bosc"/>
        <s v="Pears, Green Anjou"/>
        <s v="Pears, Red Anjou"/>
        <s v="Peas"/>
        <s v="Peas, baby, canned, drained liquid"/>
        <s v="Peas, baby, canned, drained solids"/>
        <s v="Peas, regular, canned, drained liquid"/>
        <s v="Peas, regular, canned, drained solids"/>
        <s v="Peas, regular, canned, drained solids, heated"/>
        <s v="Peas, yellow, split"/>
        <s v="Pecans, with pellicle"/>
        <s v="Pelali mediterranei"/>
        <s v="Pepper (pimenta dulce molida), dried ground"/>
        <s v="Pepper, bell‐, green"/>
        <s v="Pepper, bell‐, orange"/>
        <s v="Pepper, bell‐, red"/>
        <s v="Pepper, bell‐, yellow"/>
        <s v="Pepper, black (pimenta negra molida), dried ground"/>
        <s v="Pepper, black, dried ground"/>
        <s v="Pepper, black, whole, dried"/>
        <s v="Pepper, dark green &quot;berries&quot; on the stem, fresh"/>
        <s v="Pepper, green"/>
        <s v="Pepper, green &quot;berries&quot; on the stem, fresh"/>
        <s v="Pepper, green, cooked"/>
        <s v="Pepper, red"/>
        <s v="Pepper, red, cooked"/>
        <s v="Pepper, white, dried ground"/>
        <s v="Pepper, white, whole"/>
        <s v="Peppermint, leaves, dried"/>
        <s v="Pepperwort, garden cress, fresh"/>
        <s v="Perforate St. John's wort, flower and leaves, dried"/>
        <s v="Pesto Rosso"/>
        <s v="Pesto Rosso Piccante"/>
        <s v="Pesto Rosso Piccante, sundried tomato"/>
        <s v="Pesto Rosso, sundried tomato"/>
        <s v="Pesto, alla Genovese con Basilico fresco"/>
        <s v="Pesto, basil"/>
        <s v="Pesto, basil, Italia"/>
        <s v="Physalis (Physalis peruviana), wild"/>
        <s v="Piccante sauce, medium"/>
        <s v="Pickle, just the solution from cucumber pickles"/>
        <s v="Pickle, just the solution from cucumber pickles (whole)"/>
        <s v="Pie crust, frozen deep dish, regular fat"/>
        <s v="Pie crust, frozen deep dish, regular fat, baked"/>
        <s v="Pie crust, frozen, regular fat"/>
        <s v="Pie crust, frozen, regular fat, baked"/>
        <s v="Piffi, dried ground"/>
        <s v="Pine nuts"/>
        <s v="Pine nuts, ecologically grown"/>
        <s v="Pineapple"/>
        <s v="Pineapple, dried"/>
        <s v="Pineapple, Gold"/>
        <s v="Pineapples, MDII, Extra Gold"/>
        <s v="Pinelliae Tuber"/>
        <s v="Pinguica"/>
        <s v="Pinto beans"/>
        <s v="Pinto beans, dried"/>
        <s v="Pinto beans, dried, cooked"/>
        <s v="Piri Piri, dried ground"/>
        <s v="Piri‐piri, dried"/>
        <s v="Pistachios"/>
        <s v="Pistachios (purchased with shell)"/>
        <s v="Pistachios, roasted with salt and spices"/>
        <s v="Pizza filling"/>
        <s v="Pizza filling, with edible mushroom (Agaricus bisporus) and bell pepper, Casa di Italia, prepared"/>
        <s v="Pizza filling, with tomatoes and herbs, Casa di Italia, prepared"/>
        <s v="Pizza filling, with tomatoes and onion, Casa di Italia, prepared"/>
        <s v="Pizza, Big One Classic, prepared"/>
        <s v="Pizza, cheese pizza, frozen, regular thin crust"/>
        <s v="Pizza, cheese pizza, frozen, rising crust"/>
        <s v="Pizza, cheese, classic hand‐ tossed"/>
        <s v="Pizza, cheese, large deep dish"/>
        <s v="Pizza, cheese, original crust"/>
        <s v="Pizza, cheese, regular crust"/>
        <s v="Pizza, cheese, thick crust"/>
        <s v="Pizza, cheese, thin crust"/>
        <s v="Pizza, cheese, ultimate deep dish"/>
        <s v="Pizza, extravaganza feast, classic hand‐tossed"/>
        <s v="Pizza, Grandiosa"/>
        <s v="Pizza, Grandiosa, prepared"/>
        <s v="Pizza, La Mia Pizzeria Speciale, ham and tomato, prepared"/>
        <s v="Pizza, Original Round, cheese"/>
        <s v="Pizza, Original Round, meal+ vegetab"/>
        <s v="Pizza, pepperoni, classic hand‐tossed"/>
        <s v="Pizza, pepperoni, large deep dish"/>
        <s v="Pizza, pepperoni, original crust"/>
        <s v="Pizza, pepperoni, original round"/>
        <s v="Pizza, pepperoni, regular crust, prepared"/>
        <s v="Pizza, pepperoni, thick crust"/>
        <s v="Pizza, pepperoni, ultimate deep dish"/>
        <s v="Pizza, Pig's Knuckle, prepared"/>
        <s v="Pizza, Pizza Margherita"/>
        <s v="Pizza, Pizza Margherita, prepared"/>
        <s v="Pizza, prepared"/>
        <s v="Pizza, Ristorante Pizza Speciale, prepared"/>
        <s v="Pizza, sausage &amp; pepperoni pizza, frozen, cooked"/>
        <s v="Pizza, Super Suprime, regular crust"/>
        <s v="Pizza, The Works, original crust"/>
        <s v="Pizza, thin crust"/>
        <s v="Plantain"/>
        <s v="Plums"/>
        <s v="Plums, Black Diamond"/>
        <s v="Plums, dried"/>
        <s v="Plums, red"/>
        <s v="Plums, red, canned"/>
        <s v="Pollock burger, fried"/>
        <s v="Pollock filet, raw"/>
        <s v="Polpa pomodori in finissimini pezzi"/>
        <s v="Polpapezzi di pomodori italiani"/>
        <s v="Pomegranate arils, dried"/>
        <s v="Pomegranate, arils"/>
        <s v="Pomegranate, arils and carpellar membrane"/>
        <s v="Pomegranate, arils and juice"/>
        <s v="Pomegranate, dried"/>
        <s v="Pomegranate, freshly squeezed juice"/>
        <s v="Pomegranate, only the white kernels"/>
        <s v="Pomegranate, only yellow pith"/>
        <s v="Pomegranate, sour, arils and juice"/>
        <s v="Pomegranate, sweet, arils and juice"/>
        <s v="Pomegranate, whole"/>
        <s v="Pomodori capperi acciughi"/>
        <s v="Pomodori del sole"/>
        <s v="Pomodori secchi"/>
        <s v="Pomodorini di collini"/>
        <s v="Pomodoro al basilico"/>
        <s v="Pomodoro mousse"/>
        <s v="Popcorn"/>
        <s v="Popcorn, microwave, 94% fat free butter flavor"/>
        <s v="Popcorn, microwave, 94% fat free, butter flavor"/>
        <s v="Popcorn, microwave, butter flavor"/>
        <s v="Poppy seeds"/>
        <s v="Poppy seeds, dried"/>
        <s v="Porridge with oat and banana, prepared"/>
        <s v="Porridge, wholemeal, with oat and apple, ecological, prepared"/>
        <s v="Porridge, wholemeal, without sugar, with banana/apricot and supplements, prepared"/>
        <s v="Porridge, wholemeal, without sugar, with fruit and supplements, prepared"/>
        <s v="Pot marigold, flower, dried"/>
        <s v="Potato chips"/>
        <s v="Potato chips, fat free, made with olean (olestra), original flavor"/>
        <s v="Potato chips, made with olestra, original flavor"/>
        <s v="Potato chips, Potetgull, classic, salt"/>
        <s v="Potato, blue, Congo"/>
        <s v="Potatoes"/>
        <s v="Potatoes, Beate"/>
        <s v="Potatoes, red"/>
        <s v="Potatoes, red, cooked"/>
        <s v="Potatoes, Roseval"/>
        <s v="Potatoes, Russet"/>
        <s v="Potatoes, Russet, cooked"/>
        <s v="Potatoes, white"/>
        <s v="Potatoes, white, cooked"/>
        <s v="Power bar, chocolate flavor"/>
        <s v="Prawns, peeled, cooked"/>
        <s v="Pretzels"/>
        <s v="Product 19"/>
        <s v="Prune dessert"/>
        <s v="Prune drink"/>
        <s v="Prune juice"/>
        <s v="Prune porridge"/>
        <s v="Prunes"/>
        <s v="Pudding mix, chocolate, cook &amp; serve"/>
        <s v="Pudding mix, chocolate, sugar free, cook &amp; serve"/>
        <s v="Pudding mix, chocolate, sugar‐free, fat‐free instant"/>
        <s v="Pudding mix, vanilla,  sugar‐ free, fat‐free instant"/>
        <s v="Pudding mix, vanilla, cook &amp; serve"/>
        <s v="Pudding mix, vanilla, instant"/>
        <s v="Pudding mix, vanilla, sugar free, cook &amp; serve"/>
        <s v="Pudding, caramel, Piano, ready‐to‐eat"/>
        <s v="Pudding, chocolate, Piano, ready‐to‐eat"/>
        <s v="Pudding, handi snacks pudding, vanilla flavor"/>
        <s v="Pudding, handi snacks, chocolate flavor"/>
        <s v="Pudding, refrigerated fat free, snack pack, tapioca flavor"/>
        <s v="Pudding, refrigerated, snack pack, chocolate flavor"/>
        <s v="Pudding, refrigerated, snack pack, vanilla flavor"/>
        <s v="Pudding, refrigerated, tapioca flavor"/>
        <s v="Pudding, refrigerated, vanilla flavor"/>
        <s v="Pudding, snack pack, chocolate flavor"/>
        <s v="Pudding, snack pack, tapioca flavor"/>
        <s v="Pudding, snack pack, vanilla flavor"/>
        <s v="Puffed Rice"/>
        <s v="Puffed Wheat"/>
        <s v="Pumpkin"/>
        <s v="Pumpkins"/>
        <s v="Purple Coneflower, Echinagard"/>
        <s v="Purple Coneflower, flower and leaves, dried"/>
        <s v="Purple Loosestrife (Lythrum salicaria), flower and leaves, dried"/>
        <s v="Pycogenol"/>
        <s v="Quack grass, rootstock (Elytrigia repens, rhizome)"/>
        <s v="Quarter pounder, national"/>
        <s v="Quarter Pounder, no cheese, national"/>
        <s v="Radishes"/>
        <s v="Ragu alla bolognese"/>
        <s v="Rai, dried"/>
        <s v="Raisin Bran"/>
        <s v="Raisins"/>
        <s v="Raisins, big"/>
        <s v="Raisins, green"/>
        <s v="Raspberries, cultivated"/>
        <s v="Raspberries, Dessert Berries, without sugar, frozen"/>
        <s v="Raspberries, wild"/>
        <s v="Raspberry, jam"/>
        <s v="Raspberry, jam,"/>
        <s v="Raspberry, jam, Bestemor Lerum Bringebærsyltetøy"/>
        <s v="Raspberry, jam, light"/>
        <s v="Raspberry, leaves, dried"/>
        <s v="Raspberry, leaves, fresh"/>
        <s v="Red clover, flower, dried"/>
        <s v="Red whortleberries, cultivated, dried"/>
        <s v="Red whortleberries, frozen"/>
        <s v="Red whortleberries, syrup, without sugar (undiluted)"/>
        <s v="Red whortleberries, wild"/>
        <s v="Red wortleberries, leaves, dried"/>
        <s v="Red‐berried elder, leaves, dried"/>
        <s v="Redcurrant, cultivated"/>
        <s v="Redcurrant, Dessert Berries, without sugar, frozen"/>
        <s v="Rexall Lycopene, 10 mg"/>
        <s v="Rhemanniae Radix"/>
        <s v="Rhubarb"/>
        <s v="Ribwort, leaves, dried"/>
        <s v="Rice"/>
        <s v="Rice Chex"/>
        <s v="Rice Crisp"/>
        <s v="Rice Krispies"/>
        <s v="Rice porridge"/>
        <s v="Rice Puffs"/>
        <s v="Rice, brown, ecologically grown"/>
        <s v="Rice, brown, grain, Basmati"/>
        <s v="Rice, brown, grain, Basmati, cooked"/>
        <s v="Rice, grain, fast"/>
        <s v="Rice, grain, Jasmin"/>
        <s v="Rice, long grain, white"/>
        <s v="Rice, long grain, white, cooked"/>
        <s v="Rice, puffed"/>
        <s v="Rice, white flour"/>
        <s v="Rice, white, cooked, instant"/>
        <s v="Rice, white, extra long grain, cooked"/>
        <s v="Rice, white, extra long grain, cooked, (tap water)"/>
        <s v="Rice, white, grain, instant"/>
        <s v="Rice, white, long grain"/>
        <s v="Rice, white, long grain, american"/>
        <s v="Rice, white, long grain, cooked"/>
        <s v="Rice, white, long grain, cooked  (tap water)"/>
        <s v="Rice, white, long grain, cooked, (tap water)"/>
        <s v="Rice, white, long grain, parboiled"/>
        <s v="Rice, white, long grain, parboiled, cooked"/>
        <s v="Rice, whole grain"/>
        <s v="Ricoffy, instant coffee &amp; chicory, Nescafe, powder"/>
        <s v="Ricotta"/>
        <s v="Rock bramble, frozen, wild"/>
        <s v="Rose‐bay, leaves, dried"/>
        <s v="Rose‐bay, willow herb flower, dried"/>
        <s v="Rose‐bay, willow herb, flower and leaves, dried"/>
        <s v="Rose, flower, dried"/>
        <s v="Rosemary, dried"/>
        <s v="Rosemary, fresh"/>
        <s v="Rosemary, fresh leaves"/>
        <s v="Rosemary, leaves, dried"/>
        <s v="Roseroot, fresh"/>
        <s v="Rowanberries, dried"/>
        <s v="Rowanberries, wild"/>
        <s v="Rye, flour, sieved"/>
        <s v="Rye, squeezed, wholemeal flour"/>
        <s v="Rye, white flour"/>
        <s v="Rye, wholemeal flour"/>
        <s v="Rye, wholemeal, fine"/>
        <s v="Safflower oil"/>
        <s v="Saffron, Balaji, dried ground"/>
        <s v="Saffron, dried ground"/>
        <s v="Saffron, stigma"/>
        <s v="Sage, dried"/>
        <s v="Sage, leaves, dried"/>
        <s v="Saikokeishito"/>
        <s v="Salami"/>
        <s v="Salami, Jubel"/>
        <s v="Salmon, pink, canned  with skin and bones"/>
        <s v="Salmon, pink, canned with skin and bones"/>
        <s v="Salmon, raw"/>
        <s v="Salmon, Red/Sockeye, canned  with skin and bones"/>
        <s v="Salmone (brohvete)"/>
        <s v="Salsa dip, medium"/>
        <s v="Salsa, All natural mild, bottled"/>
        <s v="Salsa, Chunky salsa, medium"/>
        <s v="Salsa, Garlic salsa"/>
        <s v="Salsa, garlic, TEXMEX, medium"/>
        <s v="Salsa, Habanero and tequila salsa, extra hot"/>
        <s v="Salsa, Kutbil‐ik de Chile Habanero"/>
        <s v="Salsa, Rio grande, medium"/>
        <s v="Salsa, Roasted garlic, bottled"/>
        <s v="Salsa, Salsa picante verde de Chile Habanero"/>
        <s v="Salsa, Sweet red chili salsa, medium"/>
        <s v="Salsa, Thick 'n Chunky, medium, bottled"/>
        <s v="Salsa, Thick 'n' Chunky mild, bottled"/>
        <s v="Salsa, Thick &amp; Chunky mild, bottled"/>
        <s v="Salsa, Tropical salsa, medium"/>
        <s v="Salt, iodized"/>
        <s v="Saltine crackers"/>
        <s v="Sambucol‐C"/>
        <s v="Sangre de grado (Croton lechleri), liquid solution"/>
        <s v="Sanguisorba officinalis, dried"/>
        <s v="Sano Sano"/>
        <s v="Sauce for pasta, tomato, oregano, onion and garlic"/>
        <s v="Sauce for pasta, with sundried tomato and shallot, Casa di Italia"/>
        <s v="Sauce, BBQ"/>
        <s v="Sauce, Bearnaise, prepared"/>
        <s v="Sauce, brown, for meatballs, prepared"/>
        <s v="Sauce, canned tomato"/>
        <s v="Sauce, Cayenne pepper, Red Devil"/>
        <s v="Sauce, chili, Oriental"/>
        <s v="Sauce, chilli sauce, hot"/>
        <s v="Sauce, chilli, hot"/>
        <s v="Sauce, for pasta"/>
        <s v="Sauce, for pasta with parmesan and creem, Al forno"/>
        <s v="Sauce, for pasta, classic"/>
        <s v="Sauce, for pasta, creamed, Casa d`Italia"/>
        <s v="Sauce, for pasta, no meat, chunky garden combination"/>
        <s v="Sauce, for pasta, no meat, mushroom flavor"/>
        <s v="Sauce, for pasta, no meat, old world style"/>
        <s v="Sauce, for pasta, no meat, three‐cheese flavor"/>
        <s v="Sauce, for pasta, spanish olives"/>
        <s v="Sauce, for pasta, tomato and mushrooms"/>
        <s v="Sauce, for pasta, with basil"/>
        <s v="Sauce, for pasta, with basil, heated"/>
        <s v="Sauce, for pasta, with chilli"/>
        <s v="Sauce, for pasta, with chilli and onion"/>
        <s v="Sauce, for pasta, with chilli and onion, heated"/>
        <s v="Sauce, for pasta, with chilli, Arrabbiata"/>
        <s v="Sauce, for pasta, with extra garlic"/>
        <s v="Sauce, for pasta, with extra garlic, heated"/>
        <s v="Sauce, for pasta, with extra spices"/>
        <s v="Sauce, for pasta, with extra vegetables"/>
        <s v="Sauce, for pasta, with garlic"/>
        <s v="Sauce, for pasta, with sundried tomatoes"/>
        <s v="Sauce, for pizza"/>
        <s v="Sauce, for pizza, Casa di Italia"/>
        <s v="Sauce, for pizza, Orginal"/>
        <s v="Sauce, for pizza, Spicy"/>
        <s v="Sauce, for spagetti, Italian tomato sauce with spices"/>
        <s v="Sauce, for spaghetti"/>
        <s v="Sauce, Hollandaise, prepared"/>
        <s v="Sauce, Indian Korma"/>
        <s v="Sauce, Indian Tandori"/>
        <s v="Sauce, orginal"/>
        <s v="Sauce, slices of tomato, with basil, garlic and oregano"/>
        <s v="Sauce, slices of tomato, with chilli and mexican spices, canned"/>
        <s v="Sauce, slices of tomato, with garlic, oregano and basil, canned"/>
        <s v="Sauce, slices of tomato, with pepper, onion and creole spices, canned"/>
        <s v="Sauce, soya sauce"/>
        <s v="Sauce, soya sauce, dark"/>
        <s v="Sauce, soya sauce, light"/>
        <s v="Sauce, sun dried tomato"/>
        <s v="Sauce, taco, hot"/>
        <s v="Sauce, taco, medium"/>
        <s v="Sauce, taco, medium spiced, TexMex"/>
        <s v="Sauce, taco, mildly spiced"/>
        <s v="Sauce, taco, smooth, medium spiced"/>
        <s v="Sauce, taco, smooth, strong spiced"/>
        <s v="Sauce, taco, strong spiced"/>
        <s v="Sauce, taco, strong spiced, TexMex"/>
        <s v="Sauce, taco, TexMex, hot"/>
        <s v="Sauce, taco, TexMex, mild"/>
        <s v="Sauce, Tikka Masala, Indian"/>
        <s v="Sauce, tomato, Tomatensauce, Toskana"/>
        <s v="Sauce, tomato, with basalmicovinegar, basil and oil, canned"/>
        <s v="Sauce, tomato, with mushroom, canned"/>
        <s v="Sauce, with chili"/>
        <s v="Sauce, wrap, medium spiced"/>
        <s v="Saunf, big, dried"/>
        <s v="Saunf, small, dried"/>
        <s v="Sausage &amp; pepperoni pizza, frozen, cooked"/>
        <s v="Sausage biscuit"/>
        <s v="Sausage biscuit with egg"/>
        <s v="Sausage breakfast burrito"/>
        <s v="Sausage McMuffin"/>
        <s v="Sausage McMuffin with egg"/>
        <s v="Savoy cabbage"/>
        <s v="Savoy cabbage, Taler"/>
        <s v="Saw Palmetto, 20 mg"/>
        <s v="Scented mayweed, flower, dried"/>
        <s v="Schiff Vegetarian Multiple"/>
        <s v="Scutellariae Radix"/>
        <s v="Sea buckthorn, berries"/>
        <s v="Selenium, 100 mcg"/>
        <s v="Sesame seeds"/>
        <s v="Sesame seeds (ajonjoli)"/>
        <s v="Sesame seeds, black"/>
        <s v="Sesame seeds, hulled"/>
        <s v="Sesame seeds, white"/>
        <s v="Sesame seeds, with shell"/>
        <s v="Sesame seeds, without shell"/>
        <s v="Shah jerra, dried"/>
        <s v="Shaklee Vita‐Lea, with Iron"/>
        <s v="Shallaki, powder in capsule"/>
        <s v="Sharon"/>
        <s v="Shaw's Calcium Hi Cal (oyster shell), 500 mg"/>
        <s v="Shepherd's purse, dried"/>
        <s v="Shredded Wheat"/>
        <s v="Shrimp, canned, cooked"/>
        <s v="Shuddha guggulu, powder in capsule"/>
        <s v="Silverweed, dried"/>
        <s v="Sinskajae"/>
        <s v="Slim‐Fast Meal options, Chewy Granola, chocolate chip, artificially flavored"/>
        <s v="Slim‐Fast Meal options, milk chocolate peanut flavored, meal on‐the‐go"/>
        <s v="Slim‐Fast Meal options, oatmeal raisin, natural &amp; artificially flavored,meal on‐ the‐go"/>
        <s v="Small‐leaved lime, flower, dried"/>
        <s v="Soft drink, citrus fruit, Urge"/>
        <s v="Soft drink, cola, diet"/>
        <s v="Soft drink, cola, regular"/>
        <s v="Soft drink, Fanta"/>
        <s v="Soft drink, lemon‐lime, light, 7 UP"/>
        <s v="Soft drink, lemon‐lime, regular, Sprite"/>
        <s v="Soft drink, lemon‐lime, Sprite"/>
        <s v="Soft drink, orange, Solo"/>
        <s v="Soft drink, white soda, regular"/>
        <s v="Solotron (includes iron)"/>
        <s v="Somage, dried ground"/>
        <s v="Sorghum"/>
        <s v="Sorghum (Sorgam), flour"/>
        <s v="Sorghum, whole grain"/>
        <s v="Sorrel, leaves, dried"/>
        <s v="Sorrel, Wood (Oxalis acetosella), dried"/>
        <s v="Soumbala"/>
        <s v="Soup stok, japanese (bonito,tangl), powder"/>
        <s v="Soup stok, japanese (small dried sardine), powder"/>
        <s v="Soup, chicken noodle cup a soup, dry"/>
        <s v="Soup, chicken noodle, canned, ready‐to‐eat"/>
        <s v="Soup, chicken noodle, canned, ready‐to‐eat, Kitchen Classics"/>
        <s v="Soup, chinese chicken soup stock, powder"/>
        <s v="Soup, clam chowder condensed"/>
        <s v="Soup, condensed chicken noodle soup"/>
        <s v="Soup, condensed cream of chicken soup"/>
        <s v="Soup, condensed cream of mushroom soup"/>
        <s v="Soup, condensed tomato"/>
        <s v="Soup, curry chicken, cup a soup"/>
        <s v="Soup, dog rose"/>
        <s v="Soup, Minestrone"/>
        <s v="Soup, Pea soup, Svensk/Swedish type, prepared"/>
        <s v="Soup, Pea soup, yellow, prepared"/>
        <s v="Soup, potato and leek, cup a soup"/>
        <s v="Soup, Ramen noodle soup, beef flavor, dry"/>
        <s v="Soup, tomato, ABC kremet tomatsuppe, prepared"/>
        <s v="Soup, tomato, canned, prepared"/>
        <s v="Soup, tomato, condensed"/>
        <s v="Soup, tomato, cup a soup, prepared"/>
        <s v="Soup, tomato, prepared"/>
        <s v="Soup, tomato, Rett i koppen, prepared"/>
        <s v="Soup, tomato, Sunny tomato extra, prepared"/>
        <s v="Soup, tomato, with macaroni, prepared"/>
        <s v="Soup, tomato, with mozzarella and herbs, Rett i Koppen, prepared"/>
        <s v="Soup, tomtato, Meksikansk tomatsuppe fra guerroro, World menus, prepared"/>
        <s v="Sour cherries, cultivated"/>
        <s v="Sour cherries, without stone, without sugar, frozen"/>
        <s v="Sour cream"/>
        <s v="Sour cream, low fat"/>
        <s v="Southernwood, flower, stem and leaves, dried"/>
        <s v="Soy bean oil"/>
        <s v="Soy beans, Red Bean (Soja rouge)"/>
        <s v="Soy beans, white, small size, dry"/>
        <s v="Soy milk with chocolate, Alpro Soya"/>
        <s v="Soy milk, chocolate, enriched with vitamins A, D &amp; calsium"/>
        <s v="Soy milk, ecological"/>
        <s v="Soy milk, original, enriched with vitamins A, D &amp; calsium"/>
        <s v="Soy milk, Soy dream original"/>
        <s v="Soy milk, vanilla, enriched with vitamins A, D &amp; calsium"/>
        <s v="Soyatein (protein rich soya)"/>
        <s v="Spaghetti bolognese, ecological"/>
        <s v="Spaghetti sauce, prepared"/>
        <s v="Spaghetti with meat, canned"/>
        <s v="Spaghetti with meat, canned, heated"/>
        <s v="Spaghetti with meat, Spaghettios with Meatballs, canned"/>
        <s v="Spaghetti with meat, Spaghettios with Meatballs, canned, heated"/>
        <s v="Spaghetti, Garfield Spaghettios, no meat, canned"/>
        <s v="Spaghetti, no meat, canned"/>
        <s v="Spaghetti, regular"/>
        <s v="Spaghetti, regular, cooked"/>
        <s v="Spaghetti, Spaghettios, no meat, canned"/>
        <s v="Spaghetti, Spaghettios, no meat, canned, heated"/>
        <s v="Spaghetti, Where's Waldo, no meat, canned"/>
        <s v="Spanish chervil, leaves, dried"/>
        <s v="Spanish Omelet Bagel"/>
        <s v="Special"/>
        <s v="Special K"/>
        <s v="Speedwell, dried"/>
        <s v="Spelt, sieved"/>
        <s v="Spelt, wholemeal flour, ecologically grown"/>
        <s v="Spelt, wholemeal, grov"/>
        <s v="Spice mix,  Kjøkkensjef Natvigs"/>
        <s v="Spice mix, Aromat"/>
        <s v="Spice mix, Gastromat"/>
        <s v="Spicemix, taco"/>
        <s v="Spicemix, taco, original, TexMex"/>
        <s v="Spicemix, tacos"/>
        <s v="Spinach"/>
        <s v="Spinach, chopped, frozen"/>
        <s v="Spinach, chopped, frozen, boiled"/>
        <s v="Spinach, chopped, frozen, microvawe cooked"/>
        <s v="Spinach, frozen"/>
        <s v="Spinach, frozen, boiled"/>
        <s v="Spinach, frozen, microwave cooked"/>
        <s v="Spirulina Cocktail"/>
        <s v="Sports drink mix, orange flavor"/>
        <s v="Sports drink, lemon‐lime flavor"/>
        <s v="Sports drink, orange flavor"/>
        <s v="Spring wheat, Bastian"/>
        <s v="Spruce, leaves, dried"/>
        <s v="Squares"/>
        <s v="Squares, with cinnamon"/>
        <s v="Squash"/>
        <s v="Squash, green (Cucurbita)"/>
        <s v="St. John's wort, flower and leaves, dried"/>
        <s v="Star anise, dried"/>
        <s v="Steak egg and cheese bagel"/>
        <s v="Steak, calf"/>
        <s v="Steak, moose"/>
        <s v="Steak, ox"/>
        <s v="Steak, pork"/>
        <s v="Steak, reindeer"/>
        <s v="Stevia Dråper, liquid"/>
        <s v="Stevia Drypp, juice from fermented leaves"/>
        <s v="Stevia Dryss, powder"/>
        <s v="Stevia Plus, powder plus fiber"/>
        <s v="Stevia powder, pluss fiber"/>
        <s v="Stevia rebaudiana, dried leaves"/>
        <s v="Stevia rebaudiana, fermented leaves"/>
        <s v="Stevia rebaudiana, leaves"/>
        <s v="Stevia, Max 80, liquid"/>
        <s v="Stew with chicken, turkey and herbs"/>
        <s v="Stew, in brown sauce"/>
        <s v="Stew, light type"/>
        <s v="Stinging nettle, dried"/>
        <s v="Stinging nettle, leaves"/>
        <s v="Strawberries, ”Honey,” cultivated"/>
        <s v="Strawberries, ”Senga Sengana”, cultivated"/>
        <s v="Strawberries, Corona, cultivated"/>
        <s v="Strawberries, cultivated"/>
        <s v="Strawberry, jam"/>
        <s v="Strawberry, jam, light"/>
        <s v="Stress Guard, anti stress, powder in capsule"/>
        <s v="Sugar colour, Negro"/>
        <s v="Sugar kelp, dried, Kombu Royal"/>
        <s v="Sugar peas"/>
        <s v="Sugar, raw cane, organic"/>
        <s v="Sugar, refined, granulated"/>
        <s v="Sugar, turbinado"/>
        <s v="Summac, dried ground"/>
        <s v="Summer savory, leaves and flower, dried"/>
        <s v="Summer squash, green"/>
        <s v="Summer squash, yellow"/>
        <s v="Sundew (Drosera angelica), dried"/>
        <s v="Sundew (Drosera rotundifolia), dried"/>
        <s v="Sundried tomato paste"/>
        <s v="Sundried tomatoes, in oil"/>
        <s v="Sundried tomatoes, in oil, chopped"/>
        <s v="Sunflower oil"/>
        <s v="Sunflower seeds"/>
        <s v="Super Antioxidant"/>
        <s v="Swede (rutabaga)"/>
        <s v="Swede (rutabaga), Vige"/>
        <s v="Sweet cherries"/>
        <s v="Sweet cherries, cultivated"/>
        <s v="Sweet cherries, dark, canned"/>
        <s v="Sweet cherries, dried"/>
        <s v="Sweet marjoram, leaves, dried"/>
        <s v="Sweet onions"/>
        <s v="Sweet potato, blue (Yam), peeled"/>
        <s v="Sweet potatoe"/>
        <s v="Sweet potatoe, baked"/>
        <s v="Sweet potatoe, boiled"/>
        <s v="Sweet potatoe, pale"/>
        <s v="Sweet potatoe, red/white"/>
        <s v="Sweet potatoe, yellow"/>
        <s v="Syrup from canned cherris"/>
        <s v="Syrup from canned pears"/>
        <s v="Syrup from canned plums"/>
        <s v="Syrup from red carrot"/>
        <s v="Tabasco Brand"/>
        <s v="Taco salad"/>
        <s v="Taco shells"/>
        <s v="Taco shells, corn, hard, ready‐to‐eat"/>
        <s v="Taco shells, Mariachi"/>
        <s v="Taco shells, Texmex"/>
        <s v="Taco, crunchy"/>
        <s v="Taco, soft with beef"/>
        <s v="Taco, soft with chicken"/>
        <s v="Taco, soft with steak"/>
        <s v="Tagara, valerian, powder in capsule"/>
        <s v="Tahitian Noni juice"/>
        <s v="Tamarind"/>
        <s v="Tang, Jamaica, drinking powder"/>
        <s v="Tang, Naranja, drinking powder"/>
        <s v="Tang, Tamarino, drinking powder"/>
        <s v="Tangerines"/>
        <s v="Tangerines, Honey"/>
        <s v="Tansy, flower, dried"/>
        <s v="Tea, black, Ceylon Breakfast, prepared"/>
        <s v="Tea, black, Ceylon, prepared"/>
        <s v="Tea, black, Darjeeling Tiger Hill, prepared"/>
        <s v="Tea, black, Earl Grey, prepared"/>
        <s v="Tea, Camomile flowers, prepared"/>
        <s v="Tea, Combe Tea, dried"/>
        <s v="Tea, Darjeeling, leaves, dried"/>
        <s v="Tea, dog rose, from dried dogrose, prepared"/>
        <s v="Tea, dog rose, from extract, prepared"/>
        <s v="Tea, dog rose, herb tea, prepared"/>
        <s v="Tea, Flor de Jamaica, prepared"/>
        <s v="Tea, fruit, Mango, prepared"/>
        <s v="Tea, fruit, wild berries, prepared"/>
        <s v="Tea, green, (pink) powder"/>
        <s v="Tea, green, Assam TGFOP, prepared"/>
        <s v="Tea, green, dried"/>
        <s v="Tea, green, Earl Grey, prepared"/>
        <s v="Tea, green, Emperors Garden, prepared"/>
        <s v="Tea, green, Green Java, prepared"/>
        <s v="Tea, green, Green Label, dried"/>
        <s v="Tea, green, Gunpowder, prepared"/>
        <s v="Tea, green, Jasmin, prepared"/>
        <s v="Tea, green, Jasmine, prepared"/>
        <s v="Tea, green, Java Green, prepared"/>
        <s v="Tea, green, leaves, dried, Kashmir Kahawa"/>
        <s v="Tea, green, Ling ching, prepared"/>
        <s v="Tea, green, mint, prepared"/>
        <s v="Tea, green, Monkey, prepared"/>
        <s v="Tea, green, Sencha, prepared"/>
        <s v="Tea, green, Spesial Chun Mee, prepared"/>
        <s v="Tea, herb, Mate‐brown, prepared"/>
        <s v="Tea, iced tea, brewed, unsweetened"/>
        <s v="Tea, iced tea, peach"/>
        <s v="Tea, iced tea, ready to drink, brisk lemon iced tea"/>
        <s v="Tea, iced tea, ready to drink, iced tea with lemon flavor"/>
        <s v="Tea, iced tea, ready to drink, natural lemon iced tea"/>
        <s v="Tea, instant, dry powder, unsweetened"/>
        <s v="Tea, instant, dry powder, with lemon and sugar, prepared"/>
        <s v="Tea, leaves, fresh"/>
        <s v="Tea, Peppermint, ground and whole fresh leaves, prepared"/>
        <s v="Tea, Rabs Classic Malawi Tea, dried"/>
        <s v="Tea, Roiboos, Aspalathus linearis, prepared"/>
        <s v="Tea, Rooibos, prepared"/>
        <s v="Tea, Sermoni, green tea, prepared"/>
        <s v="Tea, Sermoni, powder"/>
        <s v="Tegreen"/>
        <s v="Tej Pata (bay leaves), dried"/>
        <s v="Tepezcohuite"/>
        <s v="Tetzar"/>
        <s v="Theragran M"/>
        <s v="Theragran, pill"/>
        <s v="Thribi, dried"/>
        <s v="Thyme, dried"/>
        <s v="Thyme, fresh"/>
        <s v="Thyme, fresh leaves"/>
        <s v="Tila"/>
        <s v="Tilapia, fillets, baked"/>
        <s v="Tilapia, fillets, raw"/>
        <s v="Tiptree organic tomato chutney"/>
        <s v="Toaster pastries, strawberry, frosted"/>
        <s v="Toaster pastries, strawberry, frosted, toasted"/>
        <s v="Toaster pastries, strawberry, plain (not frosted)"/>
        <s v="Toaster pastries, strawberry, plain, toasted (not frosted)"/>
        <s v="Toasty peanut butter filled crackers"/>
        <s v="Tofu naturell"/>
        <s v="Tofutti, creamy smooth"/>
        <s v="Tomato juice"/>
        <s v="Tomato juice, ecological"/>
        <s v="Tomato juice, Premium"/>
        <s v="Tomato juice, Sun‐C"/>
        <s v="Tomato ketchup"/>
        <s v="Tomato ketchup, classico"/>
        <s v="Tomato ketchup, organic"/>
        <s v="Tomato ketchup, orginal"/>
        <s v="Tomato ketchup, Red Hot Chili"/>
        <s v="Tomato purée"/>
        <s v="Tomato purée, canned"/>
        <s v="Tomato purée, organic"/>
        <s v="Tomato sauce"/>
        <s v="Tomatoes"/>
        <s v="Tomatoes in tomato juice, canned, whole"/>
        <s v="Tomatoes, canned, chopped, heated"/>
        <s v="Tomatoes, cherry‐"/>
        <s v="Tomatoes, chopped"/>
        <s v="Tomatoes, chopped, canned"/>
        <s v="Tomatoes, chopped, canned, heated"/>
        <s v="Tomatoes, cluster tomatoes"/>
        <s v="Tomatoes, cluster tomatoes, small"/>
        <s v="Tomatoes, coarsely chopped, canned"/>
        <s v="Tomatoes, cooked"/>
        <s v="Tomatoes, crushed, passed, canned"/>
        <s v="Tomatoes, organic peeled tomatoes, canned"/>
        <s v="Tomatoes, plum‐"/>
        <s v="Tomatoes, steak‐"/>
        <s v="Tomatoes, sundried"/>
        <s v="Tomatoes, sundried, in oil"/>
        <s v="Tomatoes, whole, canned"/>
        <s v="Tomatoes, with chili, chopped, canned"/>
        <s v="Tomatoes, with chili, extra rich, crushed, without skin, canned"/>
        <s v="Tomatoes, with garlic, chopped, canned"/>
        <s v="Tomatoes, with garlic, extra rich, crushed, without skin, canned"/>
        <s v="Tomatoes, with roasted garlic, canned"/>
        <s v="Tomatoes, with sweet basil and oregano, chopped, canned"/>
        <s v="Tomatoes, with sweet basil, crushed, without skin, canned"/>
        <s v="Tomatos, sundried, in canola oil"/>
        <s v="Tortilla chips"/>
        <s v="Tortilla chips, 100% white corn"/>
        <s v="Tortilla chips, cheese"/>
        <s v="Tortilla chips, cooler ranch flavor"/>
        <s v="Tortilla chips, made with olestra,  nacho cheesier tortilla flavor"/>
        <s v="Tortilla chips, made with olestra, restaurant style"/>
        <s v="Tortilla chips, nacho cheesier flavor"/>
        <s v="Total"/>
        <s v="Trembling poplar, Aspen, leaves, dried"/>
        <s v="Triente plus"/>
        <s v="Triphala, powder in capsule"/>
        <s v="Tulasi, (Holy basil), powder in capsule"/>
        <s v="Tums (calcium 200 mg)"/>
        <s v="Tuna, canned, chunk, light, in water"/>
        <s v="Tuna, canned, in oil"/>
        <s v="Tuna, canned, in water"/>
        <s v="Turkey"/>
        <s v="Turkey hot dog, Frankfurter"/>
        <s v="Turkey hot dogs (barbecue)"/>
        <s v="Turkey pot pie, frozen, cooked"/>
        <s v="Turkey, sticks and diced"/>
        <s v="Turmeric, dried ground"/>
        <s v="Turmeric, Haldi, dried ground"/>
        <s v="Turmeric, whole, dried"/>
        <s v="Turnip"/>
        <s v="Un Compuesto, herbal condiment against insomnia"/>
        <s v="Uncaria Tomentosa (Uña de gato)"/>
        <s v="Uncle Sam Cereal"/>
        <s v="Urid Dal Split"/>
        <s v="Vanilla milkshake"/>
        <s v="Vanilla pod, seeds from pod"/>
        <s v="Vanilla pod, whole with seeds"/>
        <s v="Vanilla pod, without seeds"/>
        <s v="Vanilla shake, national"/>
        <s v="Vanilla, seeds from pod"/>
        <s v="Veal"/>
        <s v="Vegatarian burgers, Morningstar Farms Garden Veggie"/>
        <s v="Vegetable and beef dinner"/>
        <s v="Vegetable juice"/>
        <s v="Vegetable oil"/>
        <s v="Vegetarian burger, Morningstar Farms Harvest Burger's"/>
        <s v="Vegetarian burger, Morningstar Farms Harvest Burger's, fried"/>
        <s v="Vegetarian burgers, Boca Burgers Chef Max's All American Classic"/>
        <s v="Vegetarian burgers, Morningstar Farms Grillers Hamburger Style"/>
        <s v="Veggie burgers"/>
        <s v="VIACTIV Chocolate (calcium 500 mg)"/>
        <s v="Vinaigrette with sundried tomato"/>
        <s v="Vinegar, apple cider"/>
        <s v="Vinegar, balsamic"/>
        <s v="Vinegar, destilled white"/>
        <s v="Vinegar, distilled, white"/>
        <s v="Vinegar, red wine"/>
        <s v="Viola canina, leaves, dried"/>
        <s v="Vita amino nopal (capsules)"/>
        <s v="Vitamine A capsules, fish liver oil, 10000IU"/>
        <s v="Vitamine E, (dl alpha‐ tocopherol), 400 IU"/>
        <s v="Waffels"/>
        <s v="Waffles, buttermilk, frozen"/>
        <s v="Waffles, buttermilk, frozen, microwaved"/>
        <s v="Waffles, buttermilk, frozen, toasted"/>
        <s v="Waffles, regular, frozen"/>
        <s v="Waffles, regular, frozen microwaved"/>
        <s v="Waffles, regular, frozen, microwaved"/>
        <s v="Waffles, regular, frozen, toasted"/>
        <s v="Walgreen Super Aytinal Active Adults"/>
        <s v="Wall germander (Teucrium chamaedrys), dried"/>
        <s v="Walnut oil"/>
        <s v="Walnuts, with pellicle"/>
        <s v="Walnuts, with pellicle (purchased with shell and cupule)"/>
        <s v="Walnuts, with pellicle (purchased with shell)"/>
        <s v="Walnuts, without pellicle"/>
        <s v="Walnuts, without pellicle (purchased with shell and cupule)"/>
        <s v="Walnuts, without pellicle (purchased with shell)"/>
        <s v="Wasabi, paste"/>
        <s v="Watermelon"/>
        <s v="Watermelon, red, seedless"/>
        <s v="Watermelon, yellow, seedless"/>
        <s v="Weetabix"/>
        <s v="Weetos, with chockolate flavor"/>
        <s v="Wendy's Ice"/>
        <s v="Wheat bread"/>
        <s v="Wheat bread, toasted"/>
        <s v="Wheat Chex"/>
        <s v="Wheat germ"/>
        <s v="Wheat germ oil"/>
        <s v="Wheat Puffs"/>
        <s v="Wheat, white flour"/>
        <s v="Wheat, white flour, sieved"/>
        <s v="Wheat, white fluor, imported"/>
        <s v="Wheat, whole grain"/>
        <s v="Wheat, wholemeal flour"/>
        <s v="Wheat, wholemeal flour, Graham flour"/>
        <s v="Wheaties"/>
        <s v="Whisky, Finest Scotch Whisky"/>
        <s v="White bread, sliced"/>
        <s v="White soda, regular"/>
        <s v="Whole Grain Total"/>
        <s v="Whole wheat bread"/>
        <s v="Whole wheat bread, toasted"/>
        <s v="Whopper"/>
        <s v="Whopper with cheese"/>
        <s v="Wild marjoram, leaves, dried"/>
        <s v="Wild strawberries"/>
        <s v="Wine, Danish Cherry‐wine"/>
        <s v="Wine, red, Amigo"/>
        <s v="Wine, red, Arrow 2000"/>
        <s v="Wine, red, Banrock Station Shiraz"/>
        <s v="Wine, red, Baro`n de Oña toija 1996"/>
        <s v="Wine, red, Boheme"/>
        <s v="Wine, red, Canaletto 2000"/>
        <s v="Wine, red, Canepa 2000"/>
        <s v="Wine, red, Capella"/>
        <s v="Wine, red, Cato Negro"/>
        <s v="Wine, red, Chanti Collisensi 2003"/>
        <s v="Wine, red, Chapelle Du Bois"/>
        <s v="Wine, red, Chateau Coufran1999"/>
        <s v="Wine, red, Chianti Classico 2000"/>
        <s v="Wine, red, Côte de Nuits‐ Villages1998"/>
        <s v="Wine, red, Crozes Hermitage 1999"/>
        <s v="Wine, red, Fortino"/>
        <s v="Wine, red, J.P.Chenet"/>
        <s v="Wine, red, Kimberly 2001"/>
        <s v="Wine, red, La Boiselière"/>
        <s v="Wine, red, La Buvette"/>
        <s v="Wine, red, Merlot"/>
        <s v="Wine, red, Mezzamonde Negramoro"/>
        <s v="Wine, red, Montepulciano 2001"/>
        <s v="Wine, red, Syrah, bag‐in‐box"/>
        <s v="Wine, red, Terriero 2001"/>
        <s v="Wine, red, Vidigal Reserva"/>
        <s v="Wine, red, Vino Maipo"/>
        <s v="Wine, white, Black Tower"/>
        <s v="Wine, white, Blue Nun"/>
        <s v="Wine, white, Caliterra 2000"/>
        <s v="Wine, white, Chardonnay"/>
        <s v="Wine, white, Dr. L. Riesling"/>
        <s v="Wine, white, Dunvar"/>
        <s v="Wine, white, Liebfraumilch Silbervin"/>
        <s v="Wine, white, Milestone 2001"/>
        <s v="Wine, white, Moscato"/>
        <s v="Wine, white, Moselland"/>
        <s v="Wine, white, Moselland Ars Vitis"/>
        <s v="Wine, white, Müller Reiler Wom Heissen Stein"/>
        <s v="Wine, white, Tarquet"/>
        <s v="Wine, white, Viogner"/>
        <s v="Wok sauce, Indian Curry"/>
        <s v="Wok sauce, Red Hot Curry Thailand"/>
        <s v="Women's Ultra mega"/>
        <s v="Woodland geranium (Geranium sylvaticum), dried"/>
        <s v="Wormwood, absinth, dried"/>
        <s v="Wych elm, leaves, dried"/>
        <s v="Yam"/>
        <s v="Yarrow, flower and leaves, dried"/>
        <s v="Yarrow, flower, dried"/>
        <s v="Yellow Loosestrife (Lysimacha vulgaris), leaves, dried"/>
        <s v="Yellow sweet clover, flower and leaves, dried"/>
        <s v="Yogurt"/>
        <s v="Yogurt, 99% fat free, strawberry"/>
        <s v="Yogurt, frozen, chocolate"/>
        <s v="Yogurt, frozen, fat free, vanilla"/>
        <s v="Yogurt, frozen, vanilla"/>
        <s v="Yogurt, mixed wild berries"/>
        <s v="Yogurt, original"/>
        <s v="Yogurt, prunes"/>
        <s v="Yogurt, strawberries"/>
        <s v="Yogurt, strawberry, fruit on the bottom"/>
        <s v="Z‐BEC"/>
        <s v="Zapote"/>
        <s v="Zarzaparrilla, root"/>
        <s v="Zereshk (Barberries, dried)"/>
        <s v="Zinc, 50 mg"/>
        <s v="Zingiberis Rhizoma"/>
        <s v="Zizyphi Fructus"/>
      </sharedItems>
    </cacheField>
    <cacheField name="Manufacturer_product label_country_of_origin" numFmtId="0">
      <sharedItems containsBlank="1"/>
    </cacheField>
    <cacheField name="Procured_in" numFmtId="0">
      <sharedItems/>
    </cacheField>
    <cacheField name="Antioxidant_content_in_mmol_100g" numFmtId="0">
      <sharedItems containsSemiMixedTypes="0" containsString="0" containsNumber="1" minValue="0" maxValue="2897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x v="0"/>
    <x v="0"/>
    <s v="Post"/>
    <s v="USA"/>
    <n v="1.2"/>
  </r>
  <r>
    <x v="0"/>
    <x v="1"/>
    <s v="Quaker"/>
    <s v="USA"/>
    <n v="0.16"/>
  </r>
  <r>
    <x v="1"/>
    <x v="2"/>
    <s v="Japan"/>
    <s v="Japan"/>
    <n v="6.08"/>
  </r>
  <r>
    <x v="2"/>
    <x v="3"/>
    <m/>
    <s v="USA"/>
    <n v="3.88"/>
  </r>
  <r>
    <x v="1"/>
    <x v="4"/>
    <s v="India"/>
    <s v="India"/>
    <n v="28.42"/>
  </r>
  <r>
    <x v="1"/>
    <x v="5"/>
    <m/>
    <s v="Iran"/>
    <n v="0.94"/>
  </r>
  <r>
    <x v="3"/>
    <x v="6"/>
    <s v="Natural Spirer"/>
    <s v="Norway"/>
    <n v="0.14000000000000001"/>
  </r>
  <r>
    <x v="0"/>
    <x v="7"/>
    <s v="Kellogg's"/>
    <s v="USA"/>
    <n v="1.68"/>
  </r>
  <r>
    <x v="0"/>
    <x v="7"/>
    <s v="Kellogg's"/>
    <s v="USA"/>
    <n v="1.56"/>
  </r>
  <r>
    <x v="0"/>
    <x v="8"/>
    <s v="Kellogg's Company of Great Britain Ltd. For nordic Kellogg's Norway"/>
    <s v="Norway"/>
    <n v="1.68"/>
  </r>
  <r>
    <x v="0"/>
    <x v="9"/>
    <s v="Kellogg's Company of Great Britain Ltd. For nordic Kellogg's Norway"/>
    <s v="Norway"/>
    <n v="1.96"/>
  </r>
  <r>
    <x v="1"/>
    <x v="10"/>
    <s v="Hindu, Norway"/>
    <s v="Norway"/>
    <n v="99.28"/>
  </r>
  <r>
    <x v="1"/>
    <x v="10"/>
    <s v="Black Boy, Rieber og søn"/>
    <s v="Norway"/>
    <n v="101.52"/>
  </r>
  <r>
    <x v="2"/>
    <x v="11"/>
    <s v="Apotekproduksjon, Norway"/>
    <s v="Norway"/>
    <n v="1.1299999999999999"/>
  </r>
  <r>
    <x v="4"/>
    <x v="12"/>
    <s v="Kjøkkensjefens"/>
    <s v="Norway"/>
    <n v="0.23"/>
  </r>
  <r>
    <x v="4"/>
    <x v="12"/>
    <s v="Eldorado"/>
    <s v="Norway"/>
    <n v="0.37"/>
  </r>
  <r>
    <x v="4"/>
    <x v="12"/>
    <s v="Coop Chef's"/>
    <s v="Norway"/>
    <n v="0.28000000000000003"/>
  </r>
  <r>
    <x v="4"/>
    <x v="12"/>
    <m/>
    <s v="USA"/>
    <n v="0.53"/>
  </r>
  <r>
    <x v="4"/>
    <x v="13"/>
    <s v="Blue Diamond, USA"/>
    <s v="Norway"/>
    <n v="0.26"/>
  </r>
  <r>
    <x v="4"/>
    <x v="14"/>
    <s v="Eldorado"/>
    <s v="Norway"/>
    <n v="0.13"/>
  </r>
  <r>
    <x v="4"/>
    <x v="14"/>
    <s v="Coop Chef's"/>
    <s v="Norway"/>
    <n v="0.22"/>
  </r>
  <r>
    <x v="4"/>
    <x v="15"/>
    <s v="Freia"/>
    <s v="Norway"/>
    <n v="0.2"/>
  </r>
  <r>
    <x v="2"/>
    <x v="16"/>
    <m/>
    <s v="Norway"/>
    <n v="0.13"/>
  </r>
  <r>
    <x v="2"/>
    <x v="17"/>
    <s v="Nature Made"/>
    <s v="USA"/>
    <n v="2.2799999999999998"/>
  </r>
  <r>
    <x v="1"/>
    <x v="18"/>
    <s v="The Norwegian Crop Research Institute, Norway"/>
    <s v="Norway"/>
    <n v="130.36000000000001"/>
  </r>
  <r>
    <x v="5"/>
    <x v="19"/>
    <s v="The Himalaya Herbal Health Care"/>
    <s v="India"/>
    <n v="301.14"/>
  </r>
  <r>
    <x v="6"/>
    <x v="20"/>
    <s v="India"/>
    <s v="India"/>
    <n v="261.52999999999997"/>
  </r>
  <r>
    <x v="6"/>
    <x v="21"/>
    <s v="Roopaks, Ajmal Khan, N. Dehli"/>
    <s v="India"/>
    <n v="13.27"/>
  </r>
  <r>
    <x v="6"/>
    <x v="22"/>
    <s v="Roopaks, Ajmal Khan, N. Dehli"/>
    <s v="India"/>
    <n v="29.7"/>
  </r>
  <r>
    <x v="2"/>
    <x v="23"/>
    <s v="Quixtar"/>
    <s v="USA"/>
    <n v="30.81"/>
  </r>
  <r>
    <x v="2"/>
    <x v="24"/>
    <s v="Quixtar"/>
    <s v="USA"/>
    <n v="35.68"/>
  </r>
  <r>
    <x v="2"/>
    <x v="25"/>
    <s v="Quixtar"/>
    <s v="USA"/>
    <n v="29.72"/>
  </r>
  <r>
    <x v="1"/>
    <x v="26"/>
    <s v="The Norwegian Crop Research Institute, Norway"/>
    <s v="Norway"/>
    <n v="0.66"/>
  </r>
  <r>
    <x v="1"/>
    <x v="27"/>
    <s v="Norsk Øko‐Urt AB, Norway"/>
    <s v="Norway"/>
    <n v="25.25"/>
  </r>
  <r>
    <x v="1"/>
    <x v="28"/>
    <s v="Norsk Øko‐Urt AB, Norway"/>
    <s v="Norway"/>
    <n v="8.66"/>
  </r>
  <r>
    <x v="5"/>
    <x v="29"/>
    <s v="Tsumura Pharmaceutical Company, Japan"/>
    <s v="Japan"/>
    <n v="2.96"/>
  </r>
  <r>
    <x v="1"/>
    <x v="30"/>
    <s v="Norsk Øko‐Urt AB, Norway"/>
    <s v="Norway"/>
    <n v="33.14"/>
  </r>
  <r>
    <x v="2"/>
    <x v="31"/>
    <s v="MedPalett Pharmaceuticals AS"/>
    <s v="Norway"/>
    <n v="444.2"/>
  </r>
  <r>
    <x v="2"/>
    <x v="32"/>
    <s v="Polyphenols Laboratories AS"/>
    <s v="Norway"/>
    <n v="725.35"/>
  </r>
  <r>
    <x v="2"/>
    <x v="33"/>
    <s v="Polyphenols Laboratories AS"/>
    <s v="Norway"/>
    <n v="329.54"/>
  </r>
  <r>
    <x v="7"/>
    <x v="34"/>
    <s v="Berthas"/>
    <s v="Norway"/>
    <n v="0.19"/>
  </r>
  <r>
    <x v="8"/>
    <x v="35"/>
    <m/>
    <s v="USA"/>
    <n v="0.31"/>
  </r>
  <r>
    <x v="8"/>
    <x v="36"/>
    <s v="Eldorado, Germany"/>
    <s v="Norway"/>
    <n v="1.86"/>
  </r>
  <r>
    <x v="8"/>
    <x v="36"/>
    <s v="Fruit Zone, Horizon Food, UK"/>
    <s v="Norway"/>
    <n v="3.49"/>
  </r>
  <r>
    <x v="8"/>
    <x v="37"/>
    <s v="Australia"/>
    <s v="New Zealand"/>
    <n v="6.07"/>
  </r>
  <r>
    <x v="8"/>
    <x v="38"/>
    <m/>
    <s v="USA"/>
    <n v="0.22"/>
  </r>
  <r>
    <x v="8"/>
    <x v="39"/>
    <m/>
    <s v="USA"/>
    <n v="0.25"/>
  </r>
  <r>
    <x v="8"/>
    <x v="39"/>
    <s v="Italy"/>
    <s v="Norway"/>
    <n v="0.22"/>
  </r>
  <r>
    <x v="8"/>
    <x v="40"/>
    <s v="New Zealand"/>
    <s v="Norway"/>
    <n v="0.15"/>
  </r>
  <r>
    <x v="8"/>
    <x v="40"/>
    <m/>
    <s v="USA"/>
    <n v="0.26"/>
  </r>
  <r>
    <x v="8"/>
    <x v="41"/>
    <m/>
    <s v="USA"/>
    <n v="0.1"/>
  </r>
  <r>
    <x v="8"/>
    <x v="42"/>
    <m/>
    <s v="USA"/>
    <n v="0.54"/>
  </r>
  <r>
    <x v="8"/>
    <x v="42"/>
    <s v="Le Crunch"/>
    <s v="Norway"/>
    <n v="0.51"/>
  </r>
  <r>
    <x v="8"/>
    <x v="43"/>
    <s v="Fruitmaster, Netherlands"/>
    <s v="Norway"/>
    <n v="1.22"/>
  </r>
  <r>
    <x v="8"/>
    <x v="44"/>
    <s v="China"/>
    <s v="Norway"/>
    <n v="0.4"/>
  </r>
  <r>
    <x v="8"/>
    <x v="45"/>
    <s v="VOG Terlano, Italy"/>
    <s v="Norway"/>
    <n v="0.35"/>
  </r>
  <r>
    <x v="8"/>
    <x v="46"/>
    <s v="Coop, Italy"/>
    <s v="Norway"/>
    <n v="0.56999999999999995"/>
  </r>
  <r>
    <x v="8"/>
    <x v="47"/>
    <m/>
    <s v="USA"/>
    <n v="0.4"/>
  </r>
  <r>
    <x v="8"/>
    <x v="48"/>
    <s v="Friland, Italy"/>
    <s v="Norway"/>
    <n v="0.48"/>
  </r>
  <r>
    <x v="8"/>
    <x v="49"/>
    <m/>
    <s v="USA"/>
    <n v="0.08"/>
  </r>
  <r>
    <x v="2"/>
    <x v="50"/>
    <s v="Aqua Oleum"/>
    <s v="Norway"/>
    <n v="0.98"/>
  </r>
  <r>
    <x v="8"/>
    <x v="51"/>
    <m/>
    <s v="Norway"/>
    <n v="0.52"/>
  </r>
  <r>
    <x v="8"/>
    <x v="52"/>
    <s v="Diva"/>
    <s v="Norway"/>
    <n v="0.14000000000000001"/>
  </r>
  <r>
    <x v="8"/>
    <x v="53"/>
    <s v="India"/>
    <s v="India"/>
    <n v="1.32"/>
  </r>
  <r>
    <x v="8"/>
    <x v="53"/>
    <s v="Sunsweet, Turkey"/>
    <s v="Norway"/>
    <n v="3.23"/>
  </r>
  <r>
    <x v="8"/>
    <x v="53"/>
    <s v="Buyers Choice"/>
    <s v="New Zealand "/>
    <n v="4.67"/>
  </r>
  <r>
    <x v="8"/>
    <x v="53"/>
    <s v="Diva"/>
    <s v="Norway"/>
    <n v="3.23"/>
  </r>
  <r>
    <x v="9"/>
    <x v="54"/>
    <s v="Løiten Brænderis Destillation, Norway"/>
    <s v="Norway"/>
    <n v="0.12"/>
  </r>
  <r>
    <x v="5"/>
    <x v="55"/>
    <s v="The Himalaya Herbal Health Care"/>
    <s v="India"/>
    <n v="146.94999999999999"/>
  </r>
  <r>
    <x v="5"/>
    <x v="56"/>
    <s v="Mexico"/>
    <s v="Mexico"/>
    <n v="36.28"/>
  </r>
  <r>
    <x v="5"/>
    <x v="57"/>
    <s v="Mexico"/>
    <s v="Mexico"/>
    <n v="3.72"/>
  </r>
  <r>
    <x v="3"/>
    <x v="58"/>
    <s v="Italy"/>
    <s v="Norway"/>
    <n v="0.69"/>
  </r>
  <r>
    <x v="3"/>
    <x v="59"/>
    <s v="Other Brand"/>
    <s v="USA"/>
    <n v="3.89"/>
  </r>
  <r>
    <x v="3"/>
    <x v="59"/>
    <s v="Ocean Mist"/>
    <s v="USA"/>
    <n v="4.54"/>
  </r>
  <r>
    <x v="3"/>
    <x v="60"/>
    <s v="Delallo"/>
    <s v="USA"/>
    <n v="3.36"/>
  </r>
  <r>
    <x v="3"/>
    <x v="61"/>
    <s v="Mario's, Spain"/>
    <s v="Norway"/>
    <n v="4.76"/>
  </r>
  <r>
    <x v="3"/>
    <x v="62"/>
    <s v="Italy"/>
    <s v="Norway"/>
    <n v="1.66"/>
  </r>
  <r>
    <x v="3"/>
    <x v="63"/>
    <s v="Ocean Mist"/>
    <s v="USA"/>
    <n v="4.6900000000000004"/>
  </r>
  <r>
    <x v="3"/>
    <x v="64"/>
    <s v="Progresso"/>
    <s v="USA"/>
    <n v="4.32"/>
  </r>
  <r>
    <x v="10"/>
    <x v="65"/>
    <s v="Equal"/>
    <s v="USA"/>
    <n v="0.02"/>
  </r>
  <r>
    <x v="10"/>
    <x v="66"/>
    <s v="Splenda"/>
    <s v="USA"/>
    <n v="0"/>
  </r>
  <r>
    <x v="10"/>
    <x v="67"/>
    <s v="Sugar Twin"/>
    <s v="USA"/>
    <n v="0.01"/>
  </r>
  <r>
    <x v="1"/>
    <x v="68"/>
    <s v="The Norwegian Crop Research Institute, Norway"/>
    <s v="Norway"/>
    <n v="47.78"/>
  </r>
  <r>
    <x v="3"/>
    <x v="69"/>
    <m/>
    <s v="USA"/>
    <n v="0.36"/>
  </r>
  <r>
    <x v="3"/>
    <x v="69"/>
    <s v="Agro Paracas, Peru"/>
    <s v="Norway"/>
    <n v="0.85"/>
  </r>
  <r>
    <x v="3"/>
    <x v="70"/>
    <s v="Hakon, Norway"/>
    <s v="Norway"/>
    <n v="0.34"/>
  </r>
  <r>
    <x v="3"/>
    <x v="71"/>
    <s v="Hakon, Norway"/>
    <s v="Norway"/>
    <n v="0.24"/>
  </r>
  <r>
    <x v="3"/>
    <x v="72"/>
    <m/>
    <s v="USA"/>
    <n v="0.75"/>
  </r>
  <r>
    <x v="10"/>
    <x v="73"/>
    <s v="Monsanto"/>
    <s v="USA"/>
    <n v="0.04"/>
  </r>
  <r>
    <x v="5"/>
    <x v="74"/>
    <s v="Tsumura Pharmaceutical Company, Japan"/>
    <s v="Japan"/>
    <n v="4.87"/>
  </r>
  <r>
    <x v="5"/>
    <x v="75"/>
    <s v="Tsumura Pharmaceutical Company, Japan"/>
    <s v="Japan"/>
    <n v="7.37"/>
  </r>
  <r>
    <x v="3"/>
    <x v="76"/>
    <s v="Netherlands"/>
    <s v="Norway"/>
    <n v="0.25"/>
  </r>
  <r>
    <x v="3"/>
    <x v="76"/>
    <s v="Mali"/>
    <s v="Mali"/>
    <n v="7.0000000000000007E-2"/>
  </r>
  <r>
    <x v="3"/>
    <x v="76"/>
    <s v="Italy"/>
    <s v="Norway"/>
    <n v="0.18"/>
  </r>
  <r>
    <x v="3"/>
    <x v="77"/>
    <s v="Mali"/>
    <s v="Mali"/>
    <n v="0.17"/>
  </r>
  <r>
    <x v="3"/>
    <x v="78"/>
    <s v="Mali"/>
    <s v="Mali"/>
    <n v="7.0000000000000007E-2"/>
  </r>
  <r>
    <x v="5"/>
    <x v="79"/>
    <s v="Tsumura Pharmaceutical Company, Japan"/>
    <s v="Japan"/>
    <n v="17.48"/>
  </r>
  <r>
    <x v="11"/>
    <x v="80"/>
    <s v="Norwegian University of Life Sciences"/>
    <s v="Norway"/>
    <n v="3.24"/>
  </r>
  <r>
    <x v="3"/>
    <x v="81"/>
    <m/>
    <s v="USA"/>
    <n v="0.41"/>
  </r>
  <r>
    <x v="3"/>
    <x v="81"/>
    <m/>
    <s v="Norway"/>
    <n v="0.44"/>
  </r>
  <r>
    <x v="5"/>
    <x v="82"/>
    <s v="The Himalaya Herbal Health Care"/>
    <s v="India"/>
    <n v="4.9400000000000004"/>
  </r>
  <r>
    <x v="2"/>
    <x v="83"/>
    <s v="GNC"/>
    <s v="USA"/>
    <n v="2.0299999999999998"/>
  </r>
  <r>
    <x v="3"/>
    <x v="84"/>
    <m/>
    <s v="USA"/>
    <n v="0.04"/>
  </r>
  <r>
    <x v="1"/>
    <x v="85"/>
    <s v="The Norwegian Crop Research Institute, Norway"/>
    <s v="Norway"/>
    <n v="56.1"/>
  </r>
  <r>
    <x v="12"/>
    <x v="86"/>
    <s v="McDonald's"/>
    <s v="USA"/>
    <n v="0.1"/>
  </r>
  <r>
    <x v="13"/>
    <x v="87"/>
    <s v="Spis, Norway"/>
    <s v="Norway"/>
    <n v="0.85"/>
  </r>
  <r>
    <x v="13"/>
    <x v="88"/>
    <s v="Spis, Norway"/>
    <s v="Norway"/>
    <n v="0.32"/>
  </r>
  <r>
    <x v="11"/>
    <x v="89"/>
    <s v="Hatting Bageri, Denmark"/>
    <s v="Norway"/>
    <n v="0.23"/>
  </r>
  <r>
    <x v="11"/>
    <x v="90"/>
    <s v="Store Bakery"/>
    <s v="USA"/>
    <n v="0.11"/>
  </r>
  <r>
    <x v="11"/>
    <x v="90"/>
    <s v="Pepperidge Farm"/>
    <s v="USA"/>
    <n v="0.1"/>
  </r>
  <r>
    <x v="11"/>
    <x v="91"/>
    <s v="Lenders Original Recipe"/>
    <s v="USA"/>
    <n v="0.11"/>
  </r>
  <r>
    <x v="11"/>
    <x v="91"/>
    <s v="Sara Lee"/>
    <s v="USA"/>
    <n v="0.15"/>
  </r>
  <r>
    <x v="11"/>
    <x v="92"/>
    <s v="Sara Lee"/>
    <s v="USA"/>
    <n v="0.28999999999999998"/>
  </r>
  <r>
    <x v="11"/>
    <x v="92"/>
    <s v="Lenders Original Recipe"/>
    <s v="USA"/>
    <n v="0.24"/>
  </r>
  <r>
    <x v="11"/>
    <x v="93"/>
    <s v="Thomas"/>
    <s v="USA"/>
    <n v="0.12"/>
  </r>
  <r>
    <x v="11"/>
    <x v="94"/>
    <s v="Thomas"/>
    <s v="USA"/>
    <n v="0.31"/>
  </r>
  <r>
    <x v="11"/>
    <x v="95"/>
    <s v="Store Bakery"/>
    <s v="USA"/>
    <n v="0.4"/>
  </r>
  <r>
    <x v="11"/>
    <x v="95"/>
    <s v="Pepperidge Farm"/>
    <s v="USA"/>
    <n v="0.23"/>
  </r>
  <r>
    <x v="12"/>
    <x v="96"/>
    <s v="Bush's"/>
    <s v="USA"/>
    <n v="0.24"/>
  </r>
  <r>
    <x v="12"/>
    <x v="96"/>
    <s v="Heinz"/>
    <s v="USA"/>
    <n v="0.28999999999999998"/>
  </r>
  <r>
    <x v="12"/>
    <x v="96"/>
    <s v="Campbell's"/>
    <s v="USA"/>
    <n v="0.22"/>
  </r>
  <r>
    <x v="12"/>
    <x v="96"/>
    <s v="B &amp; M"/>
    <s v="USA"/>
    <n v="0.39"/>
  </r>
  <r>
    <x v="12"/>
    <x v="96"/>
    <s v="Store Brand"/>
    <s v="USA"/>
    <n v="0.28999999999999998"/>
  </r>
  <r>
    <x v="12"/>
    <x v="97"/>
    <s v="Bush's"/>
    <s v="USA"/>
    <n v="0.21"/>
  </r>
  <r>
    <x v="12"/>
    <x v="97"/>
    <s v="Store Brand"/>
    <s v="USA"/>
    <n v="0.28000000000000003"/>
  </r>
  <r>
    <x v="12"/>
    <x v="97"/>
    <s v="B &amp; M"/>
    <s v="USA"/>
    <n v="0.38"/>
  </r>
  <r>
    <x v="12"/>
    <x v="98"/>
    <s v="Bush's"/>
    <s v="USA"/>
    <n v="0.19"/>
  </r>
  <r>
    <x v="12"/>
    <x v="98"/>
    <s v="Campbell's"/>
    <s v="USA"/>
    <n v="0.21"/>
  </r>
  <r>
    <x v="12"/>
    <x v="98"/>
    <s v="B &amp; M"/>
    <s v="USA"/>
    <n v="0.16"/>
  </r>
  <r>
    <x v="12"/>
    <x v="98"/>
    <s v="Store Brand"/>
    <s v="USA"/>
    <n v="0.14000000000000001"/>
  </r>
  <r>
    <x v="12"/>
    <x v="98"/>
    <s v="Heinz"/>
    <s v="USA"/>
    <n v="0.18"/>
  </r>
  <r>
    <x v="12"/>
    <x v="99"/>
    <s v="Campbell's"/>
    <s v="USA"/>
    <n v="0.21"/>
  </r>
  <r>
    <x v="12"/>
    <x v="99"/>
    <s v="Store Brand"/>
    <s v="USA"/>
    <n v="0.17"/>
  </r>
  <r>
    <x v="12"/>
    <x v="100"/>
    <s v="B &amp; M"/>
    <s v="USA"/>
    <n v="0.28999999999999998"/>
  </r>
  <r>
    <x v="12"/>
    <x v="100"/>
    <s v="Store Brand"/>
    <s v="USA"/>
    <n v="0.23"/>
  </r>
  <r>
    <x v="12"/>
    <x v="100"/>
    <s v="Bush's"/>
    <s v="USA"/>
    <n v="0.25"/>
  </r>
  <r>
    <x v="12"/>
    <x v="100"/>
    <s v="Campbell`s"/>
    <s v="USA"/>
    <n v="0.22"/>
  </r>
  <r>
    <x v="12"/>
    <x v="100"/>
    <s v="Heinz"/>
    <s v="USA"/>
    <n v="0.26"/>
  </r>
  <r>
    <x v="12"/>
    <x v="101"/>
    <s v="Bush's"/>
    <s v="USA"/>
    <n v="0.27"/>
  </r>
  <r>
    <x v="12"/>
    <x v="101"/>
    <s v="Heinz"/>
    <s v="USA"/>
    <n v="0.24"/>
  </r>
  <r>
    <x v="2"/>
    <x v="102"/>
    <s v="Pharmanex, Netherlands"/>
    <s v="Norway"/>
    <n v="0.64"/>
  </r>
  <r>
    <x v="2"/>
    <x v="103"/>
    <s v="Pharmanex, Netherlands"/>
    <s v="Norway"/>
    <n v="7.13"/>
  </r>
  <r>
    <x v="8"/>
    <x v="104"/>
    <m/>
    <s v="USA"/>
    <n v="0.34"/>
  </r>
  <r>
    <x v="8"/>
    <x v="104"/>
    <s v="Del Monte"/>
    <s v="Norway"/>
    <n v="0.27"/>
  </r>
  <r>
    <x v="8"/>
    <x v="104"/>
    <s v="Mali"/>
    <s v="Mali"/>
    <n v="0.08"/>
  </r>
  <r>
    <x v="14"/>
    <x v="105"/>
    <s v="Heinz, Netherlands"/>
    <s v="Norway"/>
    <n v="0.55000000000000004"/>
  </r>
  <r>
    <x v="14"/>
    <x v="106"/>
    <s v="Idun, Norway"/>
    <s v="Norway"/>
    <n v="0.36"/>
  </r>
  <r>
    <x v="14"/>
    <x v="107"/>
    <s v="Santa Maria, Sweden"/>
    <s v="Norway"/>
    <n v="0.81"/>
  </r>
  <r>
    <x v="14"/>
    <x v="107"/>
    <s v="Black Boy, Rieber og søn"/>
    <s v="Norway"/>
    <n v="0.97"/>
  </r>
  <r>
    <x v="14"/>
    <x v="108"/>
    <s v="Heinz"/>
    <s v="Norway"/>
    <n v="0.53"/>
  </r>
  <r>
    <x v="1"/>
    <x v="109"/>
    <s v="Santa Maria, Sweden"/>
    <s v="Norway"/>
    <n v="1.65"/>
  </r>
  <r>
    <x v="1"/>
    <x v="109"/>
    <s v="Engebretsen AS, Norway"/>
    <s v="Norway"/>
    <n v="2.13"/>
  </r>
  <r>
    <x v="1"/>
    <x v="110"/>
    <s v="The Norwegian Crop Research Institute, Norway"/>
    <s v="Norway"/>
    <n v="55.63"/>
  </r>
  <r>
    <x v="10"/>
    <x v="111"/>
    <s v="Sweet Cloud"/>
    <s v="USA"/>
    <n v="2.12"/>
  </r>
  <r>
    <x v="11"/>
    <x v="112"/>
    <s v="Regal, Norway"/>
    <s v="Norway"/>
    <n v="0.74"/>
  </r>
  <r>
    <x v="11"/>
    <x v="112"/>
    <s v="Møllerens, Norway"/>
    <s v="Norway"/>
    <n v="1.0900000000000001"/>
  </r>
  <r>
    <x v="11"/>
    <x v="113"/>
    <s v="Regal, Norway"/>
    <s v="Norway"/>
    <n v="0.94"/>
  </r>
  <r>
    <x v="11"/>
    <x v="114"/>
    <s v="Helios, Norway"/>
    <s v="Norway"/>
    <n v="1.19"/>
  </r>
  <r>
    <x v="1"/>
    <x v="115"/>
    <s v="Gökqehan ,Turkey"/>
    <s v="Norway"/>
    <n v="9.86"/>
  </r>
  <r>
    <x v="1"/>
    <x v="115"/>
    <s v="Norsk Øko‐Urt AB, Norway"/>
    <s v="Norway"/>
    <n v="28.1"/>
  </r>
  <r>
    <x v="1"/>
    <x v="115"/>
    <m/>
    <s v="USA"/>
    <n v="12.31"/>
  </r>
  <r>
    <x v="1"/>
    <x v="115"/>
    <s v="Black Boy, Rieber og søn"/>
    <s v="Norway"/>
    <n v="30.86"/>
  </r>
  <r>
    <x v="1"/>
    <x v="115"/>
    <s v="Spice Cargo"/>
    <s v="Mexico"/>
    <n v="18.239999999999998"/>
  </r>
  <r>
    <x v="1"/>
    <x v="115"/>
    <s v="Natures Treats Australia PTY LTD, Australia"/>
    <s v="New Zealand "/>
    <n v="0.49"/>
  </r>
  <r>
    <x v="1"/>
    <x v="116"/>
    <s v="Norway"/>
    <s v="Norway"/>
    <n v="1.1200000000000001"/>
  </r>
  <r>
    <x v="1"/>
    <x v="116"/>
    <m/>
    <s v="Norway"/>
    <n v="0.67"/>
  </r>
  <r>
    <x v="1"/>
    <x v="116"/>
    <m/>
    <s v="USA"/>
    <n v="0.82"/>
  </r>
  <r>
    <x v="2"/>
    <x v="117"/>
    <s v="Bausch &amp; Lomb, USA"/>
    <s v="USA"/>
    <n v="293.77999999999997"/>
  </r>
  <r>
    <x v="1"/>
    <x v="118"/>
    <s v="Santa Maria"/>
    <s v="Norway"/>
    <n v="31.29"/>
  </r>
  <r>
    <x v="1"/>
    <x v="118"/>
    <s v="Black Boy, Rieber og søn"/>
    <s v="Norway"/>
    <n v="24.29"/>
  </r>
  <r>
    <x v="1"/>
    <x v="119"/>
    <s v="Natures Treats Australia PTY LTD, Australia"/>
    <s v="New Zealand "/>
    <n v="15.05"/>
  </r>
  <r>
    <x v="2"/>
    <x v="120"/>
    <s v="Bayer HealthCare, USA"/>
    <s v="USA"/>
    <n v="222.32"/>
  </r>
  <r>
    <x v="15"/>
    <x v="121"/>
    <s v="Tyson"/>
    <s v="USA"/>
    <n v="0.39"/>
  </r>
  <r>
    <x v="15"/>
    <x v="121"/>
    <s v="TGIF"/>
    <s v="USA"/>
    <n v="7.0000000000000007E-2"/>
  </r>
  <r>
    <x v="15"/>
    <x v="121"/>
    <s v="Simmons"/>
    <s v="USA"/>
    <n v="0.21"/>
  </r>
  <r>
    <x v="15"/>
    <x v="122"/>
    <s v="Tyson"/>
    <s v="USA"/>
    <n v="0.38"/>
  </r>
  <r>
    <x v="15"/>
    <x v="122"/>
    <s v="Mixed brands"/>
    <s v="USA"/>
    <n v="0.33"/>
  </r>
  <r>
    <x v="15"/>
    <x v="122"/>
    <s v="Remarkable"/>
    <s v="USA"/>
    <n v="0.12"/>
  </r>
  <r>
    <x v="15"/>
    <x v="122"/>
    <s v="Simmons"/>
    <s v="USA"/>
    <n v="0.23"/>
  </r>
  <r>
    <x v="15"/>
    <x v="122"/>
    <s v="TGIF"/>
    <s v="USA"/>
    <n v="0.08"/>
  </r>
  <r>
    <x v="15"/>
    <x v="123"/>
    <s v="Tyson"/>
    <s v="USA"/>
    <n v="0.34"/>
  </r>
  <r>
    <x v="15"/>
    <x v="123"/>
    <s v="TGIF"/>
    <s v="USA"/>
    <n v="0.08"/>
  </r>
  <r>
    <x v="15"/>
    <x v="123"/>
    <s v="Simmons"/>
    <s v="USA"/>
    <n v="0.28000000000000003"/>
  </r>
  <r>
    <x v="14"/>
    <x v="124"/>
    <s v="HP"/>
    <s v="Norway"/>
    <n v="0.8"/>
  </r>
  <r>
    <x v="14"/>
    <x v="125"/>
    <s v="Santa Maria"/>
    <s v="Norway"/>
    <n v="0.37"/>
  </r>
  <r>
    <x v="12"/>
    <x v="126"/>
    <s v="Las Campanas"/>
    <s v="USA"/>
    <n v="0.13"/>
  </r>
  <r>
    <x v="12"/>
    <x v="126"/>
    <s v="Old El Paso"/>
    <s v="USA"/>
    <n v="0.08"/>
  </r>
  <r>
    <x v="12"/>
    <x v="126"/>
    <s v="Tina's"/>
    <s v="USA"/>
    <n v="0.11"/>
  </r>
  <r>
    <x v="12"/>
    <x v="126"/>
    <s v="Marquez"/>
    <s v="USA"/>
    <n v="0.13"/>
  </r>
  <r>
    <x v="12"/>
    <x v="127"/>
    <s v="Tina's"/>
    <s v="USA"/>
    <n v="0.13"/>
  </r>
  <r>
    <x v="12"/>
    <x v="127"/>
    <s v="Old El Paso"/>
    <s v="USA"/>
    <n v="0.09"/>
  </r>
  <r>
    <x v="3"/>
    <x v="128"/>
    <s v="Diva, Italy"/>
    <s v="Norway"/>
    <n v="0.16"/>
  </r>
  <r>
    <x v="16"/>
    <x v="129"/>
    <s v="Conservas Viter, Spain"/>
    <s v="Norway"/>
    <n v="0.33"/>
  </r>
  <r>
    <x v="16"/>
    <x v="130"/>
    <s v="Toko‐sun, Netherlands"/>
    <s v="Norway"/>
    <n v="0.36"/>
  </r>
  <r>
    <x v="1"/>
    <x v="131"/>
    <s v="The Norwegian Crop Research Institute, Norway"/>
    <s v="Norway"/>
    <n v="182.1"/>
  </r>
  <r>
    <x v="1"/>
    <x v="132"/>
    <s v="Norsk Øko‐Urt AB, Norway"/>
    <s v="Norway"/>
    <n v="46.56"/>
  </r>
  <r>
    <x v="17"/>
    <x v="133"/>
    <s v="Beechnut Stage 1"/>
    <s v="USA"/>
    <n v="0.08"/>
  </r>
  <r>
    <x v="17"/>
    <x v="133"/>
    <s v="Gerber 2nd Foods"/>
    <s v="USA"/>
    <n v="0.05"/>
  </r>
  <r>
    <x v="17"/>
    <x v="133"/>
    <s v="Heinz"/>
    <s v="USA"/>
    <n v="0.06"/>
  </r>
  <r>
    <x v="12"/>
    <x v="134"/>
    <s v="Tina's"/>
    <s v="USA"/>
    <n v="0.09"/>
  </r>
  <r>
    <x v="12"/>
    <x v="134"/>
    <s v="Patio"/>
    <s v="USA"/>
    <n v="7.0000000000000007E-2"/>
  </r>
  <r>
    <x v="12"/>
    <x v="134"/>
    <s v="Marquez"/>
    <s v="USA"/>
    <n v="0.12"/>
  </r>
  <r>
    <x v="12"/>
    <x v="134"/>
    <s v="El Monterey"/>
    <s v="USA"/>
    <n v="0.17"/>
  </r>
  <r>
    <x v="12"/>
    <x v="135"/>
    <s v="Tina's"/>
    <s v="USA"/>
    <n v="0.11"/>
  </r>
  <r>
    <x v="12"/>
    <x v="135"/>
    <s v="Patio"/>
    <s v="USA"/>
    <n v="0.11"/>
  </r>
  <r>
    <x v="12"/>
    <x v="136"/>
    <s v="Tina's"/>
    <s v="USA"/>
    <n v="0.17"/>
  </r>
  <r>
    <x v="13"/>
    <x v="137"/>
    <s v="Kahn's"/>
    <s v="USA"/>
    <n v="0.43"/>
  </r>
  <r>
    <x v="13"/>
    <x v="137"/>
    <s v="Oscar Mayer"/>
    <s v="USA"/>
    <n v="0.47"/>
  </r>
  <r>
    <x v="13"/>
    <x v="137"/>
    <s v="Ball Park"/>
    <s v="USA"/>
    <n v="0.37"/>
  </r>
  <r>
    <x v="13"/>
    <x v="137"/>
    <s v="Store Brand"/>
    <s v="USA"/>
    <n v="0.39"/>
  </r>
  <r>
    <x v="13"/>
    <x v="137"/>
    <s v="Nathan's"/>
    <s v="USA"/>
    <n v="0.38"/>
  </r>
  <r>
    <x v="13"/>
    <x v="137"/>
    <s v="Farmer John"/>
    <s v="USA"/>
    <n v="0.51"/>
  </r>
  <r>
    <x v="13"/>
    <x v="138"/>
    <s v="Ball Park"/>
    <s v="USA"/>
    <n v="0.34"/>
  </r>
  <r>
    <x v="13"/>
    <x v="138"/>
    <s v="Oscar Mayer"/>
    <s v="USA"/>
    <n v="0.47"/>
  </r>
  <r>
    <x v="12"/>
    <x v="139"/>
    <s v="Store Brand"/>
    <s v="USA"/>
    <n v="0.14000000000000001"/>
  </r>
  <r>
    <x v="12"/>
    <x v="139"/>
    <s v="Armour"/>
    <s v="USA"/>
    <n v="7.0000000000000007E-2"/>
  </r>
  <r>
    <x v="12"/>
    <x v="139"/>
    <s v="Castleberry"/>
    <s v="USA"/>
    <n v="0.18"/>
  </r>
  <r>
    <x v="12"/>
    <x v="139"/>
    <s v="Dinty Moore"/>
    <s v="USA"/>
    <n v="0.12"/>
  </r>
  <r>
    <x v="12"/>
    <x v="139"/>
    <s v="Austex"/>
    <s v="USA"/>
    <n v="0.14000000000000001"/>
  </r>
  <r>
    <x v="12"/>
    <x v="140"/>
    <s v="Dinty Moore"/>
    <s v="USA"/>
    <n v="0.13"/>
  </r>
  <r>
    <x v="9"/>
    <x v="141"/>
    <s v="Aass Bryggerier, Norway"/>
    <s v="Norway"/>
    <n v="0.19"/>
  </r>
  <r>
    <x v="9"/>
    <x v="142"/>
    <s v="Haandbryggeriet, Norway"/>
    <s v="Norway"/>
    <n v="0.27"/>
  </r>
  <r>
    <x v="9"/>
    <x v="143"/>
    <s v="Frydenlund, Norway"/>
    <s v="Norway"/>
    <n v="0.25"/>
  </r>
  <r>
    <x v="9"/>
    <x v="144"/>
    <s v="Brauerei Beck &amp; CO, Germany"/>
    <s v="Norway"/>
    <n v="0.13"/>
  </r>
  <r>
    <x v="9"/>
    <x v="145"/>
    <s v="Guinness UDV, Irland"/>
    <s v="Norway"/>
    <n v="0.21"/>
  </r>
  <r>
    <x v="9"/>
    <x v="146"/>
    <s v="Heineken, Netherlands"/>
    <s v="Norway"/>
    <n v="0.13"/>
  </r>
  <r>
    <x v="9"/>
    <x v="147"/>
    <s v="Br.Abbaye de Leffe, Belgium"/>
    <s v="Norway"/>
    <n v="0.22"/>
  </r>
  <r>
    <x v="9"/>
    <x v="148"/>
    <s v="Bud Light"/>
    <s v="USA"/>
    <n v="0.08"/>
  </r>
  <r>
    <x v="9"/>
    <x v="148"/>
    <s v="Mixed brands"/>
    <s v="USA"/>
    <n v="0.1"/>
  </r>
  <r>
    <x v="9"/>
    <x v="148"/>
    <s v="Natural Light"/>
    <s v="USA"/>
    <n v="0.1"/>
  </r>
  <r>
    <x v="9"/>
    <x v="148"/>
    <s v="Miller Light"/>
    <s v="USA"/>
    <n v="0.09"/>
  </r>
  <r>
    <x v="9"/>
    <x v="148"/>
    <s v="Coors Light"/>
    <s v="USA"/>
    <n v="0.06"/>
  </r>
  <r>
    <x v="9"/>
    <x v="149"/>
    <s v="Thisted Bryghus, Denmark"/>
    <s v="Norway"/>
    <n v="0.43"/>
  </r>
  <r>
    <x v="9"/>
    <x v="150"/>
    <s v="E.C. Dahls bryggeri, Norway"/>
    <s v="Norway"/>
    <n v="0.18"/>
  </r>
  <r>
    <x v="9"/>
    <x v="151"/>
    <s v="Macks Ølbryggeri, Norway"/>
    <s v="Norway"/>
    <n v="0.43"/>
  </r>
  <r>
    <x v="9"/>
    <x v="152"/>
    <s v="Belgisch Abdjbier, Belgium"/>
    <s v="Norway"/>
    <n v="0.42"/>
  </r>
  <r>
    <x v="9"/>
    <x v="153"/>
    <s v="Nøgne Ø, Norway"/>
    <s v="Norway"/>
    <n v="0.31"/>
  </r>
  <r>
    <x v="9"/>
    <x v="154"/>
    <s v="Chimay, Belgium"/>
    <s v="Norway"/>
    <n v="0.33"/>
  </r>
  <r>
    <x v="9"/>
    <x v="155"/>
    <s v="Ringnes, Norway"/>
    <s v="Norway"/>
    <n v="0.19"/>
  </r>
  <r>
    <x v="9"/>
    <x v="155"/>
    <s v="Tuborg, Denmark"/>
    <s v="Norway"/>
    <n v="0.22"/>
  </r>
  <r>
    <x v="9"/>
    <x v="156"/>
    <s v="Nøgne Ø, Norway"/>
    <s v="Norway"/>
    <n v="0.46"/>
  </r>
  <r>
    <x v="9"/>
    <x v="157"/>
    <s v="Grolsch"/>
    <s v="Norway"/>
    <n v="0.21"/>
  </r>
  <r>
    <x v="9"/>
    <x v="158"/>
    <s v="Mixed brands"/>
    <s v="USA"/>
    <n v="0.14000000000000001"/>
  </r>
  <r>
    <x v="9"/>
    <x v="158"/>
    <s v="Busch"/>
    <s v="USA"/>
    <n v="0.12"/>
  </r>
  <r>
    <x v="9"/>
    <x v="158"/>
    <s v="Miller High Life"/>
    <s v="USA"/>
    <n v="0.12"/>
  </r>
  <r>
    <x v="9"/>
    <x v="158"/>
    <s v="Budweiser"/>
    <s v="USA"/>
    <n v="0.15"/>
  </r>
  <r>
    <x v="9"/>
    <x v="159"/>
    <s v="Belgium"/>
    <s v="Norway"/>
    <n v="0.28999999999999998"/>
  </r>
  <r>
    <x v="9"/>
    <x v="160"/>
    <s v="Castle Brewery Eggenberg, Austria"/>
    <s v="Norway"/>
    <n v="0.46"/>
  </r>
  <r>
    <x v="9"/>
    <x v="161"/>
    <s v="Munkholm, Norway"/>
    <s v="Norway"/>
    <n v="0.11"/>
  </r>
  <r>
    <x v="3"/>
    <x v="162"/>
    <s v="Norway"/>
    <s v="Norway"/>
    <n v="1.68"/>
  </r>
  <r>
    <x v="3"/>
    <x v="162"/>
    <s v="Finstad Gård, Sande, Norway"/>
    <s v="Norway"/>
    <n v="1.41"/>
  </r>
  <r>
    <x v="16"/>
    <x v="163"/>
    <s v="McKenzie’s"/>
    <s v="New Zealand "/>
    <n v="1.96"/>
  </r>
  <r>
    <x v="1"/>
    <x v="164"/>
    <s v="The Norwegian Crop Research Institute, Norway"/>
    <s v="Norway"/>
    <n v="9.41"/>
  </r>
  <r>
    <x v="1"/>
    <x v="165"/>
    <s v="Mali"/>
    <s v="Mali"/>
    <n v="2.34"/>
  </r>
  <r>
    <x v="12"/>
    <x v="166"/>
    <s v="McDonald's"/>
    <s v="USA"/>
    <n v="0.08"/>
  </r>
  <r>
    <x v="12"/>
    <x v="167"/>
    <s v="McDonald's"/>
    <s v="USA"/>
    <n v="0.09"/>
  </r>
  <r>
    <x v="6"/>
    <x v="168"/>
    <s v="Norway"/>
    <s v="Norway"/>
    <n v="7.57"/>
  </r>
  <r>
    <x v="6"/>
    <x v="168"/>
    <s v="Norway"/>
    <s v="Norway"/>
    <n v="8.5500000000000007"/>
  </r>
  <r>
    <x v="6"/>
    <x v="169"/>
    <s v="The Norwegian Crop Research Institute, Norway"/>
    <s v="Norway"/>
    <n v="48.32"/>
  </r>
  <r>
    <x v="1"/>
    <x v="170"/>
    <s v="Norsk Øko‐Urt AB, Norway"/>
    <s v="Norway"/>
    <n v="30.44"/>
  </r>
  <r>
    <x v="1"/>
    <x v="171"/>
    <s v="Norway"/>
    <s v="Norway"/>
    <n v="26.23"/>
  </r>
  <r>
    <x v="1"/>
    <x v="172"/>
    <s v="The Norwegian Crop Research Institute, Norway"/>
    <s v="Norway"/>
    <n v="23.08"/>
  </r>
  <r>
    <x v="18"/>
    <x v="173"/>
    <s v="Sætre AS, Norway"/>
    <s v="Norway"/>
    <n v="0.66"/>
  </r>
  <r>
    <x v="18"/>
    <x v="174"/>
    <s v="StMichael for Marks and Spencer"/>
    <s v="Norway"/>
    <n v="0.36"/>
  </r>
  <r>
    <x v="18"/>
    <x v="175"/>
    <s v="Sætre AS, Norway"/>
    <s v="Norway"/>
    <n v="0.86"/>
  </r>
  <r>
    <x v="11"/>
    <x v="176"/>
    <s v="Pillsbury"/>
    <s v="USA"/>
    <n v="0.01"/>
  </r>
  <r>
    <x v="11"/>
    <x v="177"/>
    <s v="Pillsbury Hungry Jack"/>
    <s v="USA"/>
    <n v="0.27"/>
  </r>
  <r>
    <x v="11"/>
    <x v="178"/>
    <s v="Pillsbury"/>
    <s v="USA"/>
    <n v="0.28000000000000003"/>
  </r>
  <r>
    <x v="11"/>
    <x v="179"/>
    <s v="Pillsbury Hungry Jack"/>
    <s v="USA"/>
    <n v="0.03"/>
  </r>
  <r>
    <x v="11"/>
    <x v="180"/>
    <s v="Pillsbury Hungry Jack"/>
    <s v="USA"/>
    <n v="0.19"/>
  </r>
  <r>
    <x v="11"/>
    <x v="181"/>
    <s v="Pillsbury Hungry Jack"/>
    <s v="USA"/>
    <n v="0.08"/>
  </r>
  <r>
    <x v="11"/>
    <x v="182"/>
    <s v="Pillsbury Hungry Jack"/>
    <s v="USA"/>
    <n v="0.33"/>
  </r>
  <r>
    <x v="11"/>
    <x v="183"/>
    <s v="Pillsbury"/>
    <s v="USA"/>
    <n v="0.08"/>
  </r>
  <r>
    <x v="11"/>
    <x v="184"/>
    <s v="Pillsbury"/>
    <s v="USA"/>
    <n v="0.26"/>
  </r>
  <r>
    <x v="11"/>
    <x v="185"/>
    <s v="Pillsbury"/>
    <s v="USA"/>
    <n v="0.02"/>
  </r>
  <r>
    <x v="11"/>
    <x v="186"/>
    <s v="Pillsbury"/>
    <s v="USA"/>
    <n v="0.16"/>
  </r>
  <r>
    <x v="18"/>
    <x v="187"/>
    <s v="Oxford Biscuits A/S, Denmark"/>
    <s v="Norway"/>
    <n v="0.41"/>
  </r>
  <r>
    <x v="1"/>
    <x v="188"/>
    <s v="The Norwegian Crop Research Institute, Norway"/>
    <s v="Norway"/>
    <n v="11.89"/>
  </r>
  <r>
    <x v="12"/>
    <x v="189"/>
    <s v="Burger King"/>
    <s v="USA"/>
    <n v="0.09"/>
  </r>
  <r>
    <x v="12"/>
    <x v="190"/>
    <s v="Burger King"/>
    <s v="USA"/>
    <n v="0.11"/>
  </r>
  <r>
    <x v="9"/>
    <x v="191"/>
    <s v="Glanshammars"/>
    <s v="Sweden"/>
    <n v="3.28"/>
  </r>
  <r>
    <x v="16"/>
    <x v="192"/>
    <s v="Thailand"/>
    <s v="Norway"/>
    <n v="0.75"/>
  </r>
  <r>
    <x v="16"/>
    <x v="193"/>
    <s v="GFT Darmstadt, Germany"/>
    <s v="Norway"/>
    <n v="0.47"/>
  </r>
  <r>
    <x v="16"/>
    <x v="194"/>
    <s v="India"/>
    <s v="India"/>
    <n v="0.5"/>
  </r>
  <r>
    <x v="6"/>
    <x v="195"/>
    <m/>
    <s v="USA"/>
    <n v="4.0199999999999996"/>
  </r>
  <r>
    <x v="6"/>
    <x v="195"/>
    <s v="Solabær, Sola, Norway"/>
    <s v="Norway"/>
    <n v="4.13"/>
  </r>
  <r>
    <x v="6"/>
    <x v="195"/>
    <m/>
    <s v="Norway"/>
    <n v="6.14"/>
  </r>
  <r>
    <x v="6"/>
    <x v="195"/>
    <s v="Belgium"/>
    <s v="Norway"/>
    <n v="3.84"/>
  </r>
  <r>
    <x v="6"/>
    <x v="196"/>
    <s v="S&amp;W Fine Food, USA"/>
    <s v="Norway"/>
    <n v="2.34"/>
  </r>
  <r>
    <x v="6"/>
    <x v="197"/>
    <s v="Local grocery"/>
    <s v="USA"/>
    <n v="4.0599999999999996"/>
  </r>
  <r>
    <x v="6"/>
    <x v="197"/>
    <s v="Wholesaler"/>
    <s v="USA"/>
    <n v="3.89"/>
  </r>
  <r>
    <x v="6"/>
    <x v="198"/>
    <s v="Findus, Norway"/>
    <s v="Norway"/>
    <n v="4.76"/>
  </r>
  <r>
    <x v="6"/>
    <x v="199"/>
    <s v="Norske Dessertbær, Norway (berries from Poland)"/>
    <s v="Norway"/>
    <n v="5.98"/>
  </r>
  <r>
    <x v="6"/>
    <x v="200"/>
    <s v="The Norwegian Crop Research Institute, Norway"/>
    <s v="Norway"/>
    <n v="37.08"/>
  </r>
  <r>
    <x v="6"/>
    <x v="201"/>
    <s v="Norway"/>
    <s v="Norway"/>
    <n v="6.13"/>
  </r>
  <r>
    <x v="1"/>
    <x v="202"/>
    <s v="The Norwegian Crop Research Institute, Norway"/>
    <s v="Norway"/>
    <n v="23.31"/>
  </r>
  <r>
    <x v="6"/>
    <x v="203"/>
    <s v="Norway"/>
    <s v="Norway"/>
    <n v="5.49"/>
  </r>
  <r>
    <x v="6"/>
    <x v="204"/>
    <s v="Norwegian University of Life Sciences"/>
    <s v="Norway"/>
    <n v="9.09"/>
  </r>
  <r>
    <x v="1"/>
    <x v="205"/>
    <s v="Norsk Øko‐Urt AB, Norway"/>
    <s v="Norway"/>
    <n v="97.83"/>
  </r>
  <r>
    <x v="6"/>
    <x v="206"/>
    <s v="Lerum, Norway"/>
    <s v="Norway"/>
    <n v="2.38"/>
  </r>
  <r>
    <x v="6"/>
    <x v="207"/>
    <s v="Stabburet, Norway"/>
    <s v="Norway"/>
    <n v="2.73"/>
  </r>
  <r>
    <x v="6"/>
    <x v="208"/>
    <s v="Røra fabrikker, Norway"/>
    <s v="Norway"/>
    <n v="2.98"/>
  </r>
  <r>
    <x v="6"/>
    <x v="209"/>
    <s v="Helios, Norway"/>
    <s v="Norway"/>
    <n v="4.1500000000000004"/>
  </r>
  <r>
    <x v="9"/>
    <x v="210"/>
    <s v="Freia, Norway"/>
    <s v="Norway"/>
    <n v="2.64"/>
  </r>
  <r>
    <x v="9"/>
    <x v="211"/>
    <s v="Freia, Norway"/>
    <s v="Norway"/>
    <n v="0.38"/>
  </r>
  <r>
    <x v="5"/>
    <x v="212"/>
    <s v="The Himalaya Herbal Health Care"/>
    <s v="India"/>
    <n v="25.42"/>
  </r>
  <r>
    <x v="16"/>
    <x v="213"/>
    <m/>
    <s v="Norway"/>
    <n v="0.85"/>
  </r>
  <r>
    <x v="16"/>
    <x v="214"/>
    <m/>
    <s v="Norway"/>
    <n v="0.98"/>
  </r>
  <r>
    <x v="6"/>
    <x v="215"/>
    <s v="Poland"/>
    <s v="Norway"/>
    <n v="9.24"/>
  </r>
  <r>
    <x v="6"/>
    <x v="216"/>
    <s v="S&amp;W"/>
    <s v="USA"/>
    <n v="2.5299999999999998"/>
  </r>
  <r>
    <x v="6"/>
    <x v="217"/>
    <s v="S&amp;W"/>
    <s v="USA"/>
    <n v="2.79"/>
  </r>
  <r>
    <x v="6"/>
    <x v="218"/>
    <s v="Oregon"/>
    <s v="USA"/>
    <n v="1.65"/>
  </r>
  <r>
    <x v="6"/>
    <x v="219"/>
    <s v="Oregon"/>
    <s v="USA"/>
    <n v="2.0099999999999998"/>
  </r>
  <r>
    <x v="6"/>
    <x v="220"/>
    <s v="Norway"/>
    <s v="Norway"/>
    <n v="1.92"/>
  </r>
  <r>
    <x v="6"/>
    <x v="220"/>
    <m/>
    <s v="USA"/>
    <n v="1.85"/>
  </r>
  <r>
    <x v="6"/>
    <x v="220"/>
    <m/>
    <s v="Norway"/>
    <n v="1.26"/>
  </r>
  <r>
    <x v="6"/>
    <x v="221"/>
    <s v="Norwegian University of Life Sciences"/>
    <s v="Norway"/>
    <n v="3.79"/>
  </r>
  <r>
    <x v="6"/>
    <x v="222"/>
    <s v="Norwegian University of Life Sciences"/>
    <s v="Norway"/>
    <n v="3.96"/>
  </r>
  <r>
    <x v="6"/>
    <x v="223"/>
    <s v="Norske Dessertbær, Norway (berries from Poland)"/>
    <s v="Norway"/>
    <n v="7.13"/>
  </r>
  <r>
    <x v="6"/>
    <x v="224"/>
    <s v="USA, Eurocompany srl, Godo, Italy"/>
    <s v="Norway"/>
    <n v="1.32"/>
  </r>
  <r>
    <x v="6"/>
    <x v="225"/>
    <s v="Heistad, Norway"/>
    <s v="Norway"/>
    <n v="2.68"/>
  </r>
  <r>
    <x v="6"/>
    <x v="225"/>
    <s v="Eldorado, Norgesgruppen, Norway"/>
    <s v="Norway"/>
    <n v="2.88"/>
  </r>
  <r>
    <x v="6"/>
    <x v="226"/>
    <s v="Nora, Stabburet, Norway"/>
    <s v="Norway"/>
    <n v="4.71"/>
  </r>
  <r>
    <x v="6"/>
    <x v="227"/>
    <s v="Nora, Stabburet, Norway"/>
    <s v="Norway"/>
    <n v="3.6"/>
  </r>
  <r>
    <x v="6"/>
    <x v="228"/>
    <s v="Meridian Foods, UK"/>
    <s v="Norway"/>
    <n v="1.44"/>
  </r>
  <r>
    <x v="6"/>
    <x v="229"/>
    <s v="Hervik, Norway"/>
    <s v="Norway"/>
    <n v="2.41"/>
  </r>
  <r>
    <x v="6"/>
    <x v="230"/>
    <s v="Helios, Norway"/>
    <s v="Norway"/>
    <n v="5.91"/>
  </r>
  <r>
    <x v="2"/>
    <x v="231"/>
    <s v="Body Wise International"/>
    <s v="USA"/>
    <n v="530.63"/>
  </r>
  <r>
    <x v="2"/>
    <x v="232"/>
    <s v="Body Wise International"/>
    <s v="USA"/>
    <n v="0.88"/>
  </r>
  <r>
    <x v="5"/>
    <x v="233"/>
    <s v="Mexico"/>
    <s v="Mexico"/>
    <n v="17.98"/>
  </r>
  <r>
    <x v="5"/>
    <x v="234"/>
    <s v="The Himalaya Herbal Health Care"/>
    <s v="India"/>
    <n v="10.4"/>
  </r>
  <r>
    <x v="0"/>
    <x v="235"/>
    <s v="Post"/>
    <s v="USA"/>
    <n v="1.21"/>
  </r>
  <r>
    <x v="0"/>
    <x v="235"/>
    <s v="Ralston"/>
    <s v="USA"/>
    <n v="4.29"/>
  </r>
  <r>
    <x v="9"/>
    <x v="236"/>
    <s v="St.Remy Machecoul, France"/>
    <s v="Norway"/>
    <n v="0.22"/>
  </r>
  <r>
    <x v="4"/>
    <x v="237"/>
    <m/>
    <s v="USA"/>
    <n v="0.47"/>
  </r>
  <r>
    <x v="4"/>
    <x v="238"/>
    <s v="Den Lille Nøttefabrikken"/>
    <s v="Norway"/>
    <n v="0.5"/>
  </r>
  <r>
    <x v="11"/>
    <x v="239"/>
    <s v="Colonna"/>
    <s v="USA"/>
    <n v="0.32"/>
  </r>
  <r>
    <x v="11"/>
    <x v="239"/>
    <s v="Store Brand"/>
    <s v="USA"/>
    <n v="0.31"/>
  </r>
  <r>
    <x v="11"/>
    <x v="239"/>
    <s v="Progresso"/>
    <s v="USA"/>
    <n v="0.32"/>
  </r>
  <r>
    <x v="11"/>
    <x v="240"/>
    <s v="Store Brand"/>
    <s v="USA"/>
    <n v="0.4"/>
  </r>
  <r>
    <x v="11"/>
    <x v="241"/>
    <s v="Progresso"/>
    <s v="USA"/>
    <n v="0.47"/>
  </r>
  <r>
    <x v="11"/>
    <x v="242"/>
    <s v="Progresso"/>
    <s v="USA"/>
    <n v="0.42"/>
  </r>
  <r>
    <x v="11"/>
    <x v="243"/>
    <s v="Progresso"/>
    <s v="USA"/>
    <n v="0.37"/>
  </r>
  <r>
    <x v="11"/>
    <x v="244"/>
    <s v="Bakers, Norway"/>
    <s v="Norway"/>
    <n v="0.46"/>
  </r>
  <r>
    <x v="11"/>
    <x v="245"/>
    <s v="Plaza bakeri, Norway"/>
    <s v="Norway"/>
    <n v="0.2"/>
  </r>
  <r>
    <x v="11"/>
    <x v="245"/>
    <s v="Bakers, Norway"/>
    <s v="Norway"/>
    <n v="0.3"/>
  </r>
  <r>
    <x v="11"/>
    <x v="246"/>
    <s v="Plaza bakeri, Norway"/>
    <s v="Norway"/>
    <n v="0.63"/>
  </r>
  <r>
    <x v="11"/>
    <x v="247"/>
    <s v="Bakers, Norway"/>
    <s v="Norway"/>
    <n v="0.41"/>
  </r>
  <r>
    <x v="11"/>
    <x v="248"/>
    <s v="Plaza bakeri, Norway"/>
    <s v="Norway"/>
    <n v="0.53"/>
  </r>
  <r>
    <x v="11"/>
    <x v="249"/>
    <s v="Åpent bakeri, Norway"/>
    <s v="Norway"/>
    <n v="3.11"/>
  </r>
  <r>
    <x v="12"/>
    <x v="250"/>
    <s v="Wendy's"/>
    <s v="USA"/>
    <n v="0.12"/>
  </r>
  <r>
    <x v="2"/>
    <x v="251"/>
    <s v="Puritan's Pride"/>
    <s v="USA"/>
    <n v="1.74"/>
  </r>
  <r>
    <x v="16"/>
    <x v="252"/>
    <m/>
    <s v="Norway"/>
    <n v="1.97"/>
  </r>
  <r>
    <x v="16"/>
    <x v="253"/>
    <s v="Toko‐sun, Netherlands"/>
    <s v="Norway"/>
    <n v="1.64"/>
  </r>
  <r>
    <x v="3"/>
    <x v="254"/>
    <m/>
    <s v="Norway"/>
    <n v="0.85"/>
  </r>
  <r>
    <x v="3"/>
    <x v="254"/>
    <m/>
    <s v="USA"/>
    <n v="0.25"/>
  </r>
  <r>
    <x v="3"/>
    <x v="254"/>
    <s v="Spain"/>
    <s v="Norway"/>
    <n v="0.68"/>
  </r>
  <r>
    <x v="3"/>
    <x v="254"/>
    <s v="Sweden"/>
    <s v="Norway"/>
    <n v="0.3"/>
  </r>
  <r>
    <x v="17"/>
    <x v="255"/>
    <s v="Gerber 2nd Foods"/>
    <s v="USA"/>
    <n v="0.38"/>
  </r>
  <r>
    <x v="17"/>
    <x v="255"/>
    <s v="Gerber Graduates"/>
    <s v="USA"/>
    <n v="0.13"/>
  </r>
  <r>
    <x v="17"/>
    <x v="255"/>
    <s v="Heinz"/>
    <s v="USA"/>
    <n v="0.45"/>
  </r>
  <r>
    <x v="17"/>
    <x v="256"/>
    <s v="Heinz"/>
    <s v="USA"/>
    <n v="0.47"/>
  </r>
  <r>
    <x v="3"/>
    <x v="257"/>
    <m/>
    <s v="USA"/>
    <n v="0.65"/>
  </r>
  <r>
    <x v="3"/>
    <x v="258"/>
    <m/>
    <s v="USA"/>
    <n v="0.97"/>
  </r>
  <r>
    <x v="3"/>
    <x v="259"/>
    <m/>
    <s v="Norway"/>
    <n v="0.91"/>
  </r>
  <r>
    <x v="3"/>
    <x v="259"/>
    <m/>
    <s v="USA"/>
    <n v="1"/>
  </r>
  <r>
    <x v="2"/>
    <x v="260"/>
    <s v="Bronson"/>
    <s v="USA"/>
    <n v="0.95"/>
  </r>
  <r>
    <x v="10"/>
    <x v="261"/>
    <s v="Sweet Cloud"/>
    <s v="USA"/>
    <n v="0.72"/>
  </r>
  <r>
    <x v="10"/>
    <x v="262"/>
    <s v="Emperor`s Kitchen"/>
    <s v="USA"/>
    <n v="1.04"/>
  </r>
  <r>
    <x v="7"/>
    <x v="263"/>
    <s v="7 eleven"/>
    <s v="Norway"/>
    <n v="0.6"/>
  </r>
  <r>
    <x v="14"/>
    <x v="264"/>
    <s v="Le ricette di MONTANINI, Italy"/>
    <s v="Norway"/>
    <n v="0.82"/>
  </r>
  <r>
    <x v="3"/>
    <x v="265"/>
    <s v="Norwegian University of Life Sciences"/>
    <s v="Norway"/>
    <n v="0.74"/>
  </r>
  <r>
    <x v="3"/>
    <x v="266"/>
    <s v="BAMA gruppen, Holland"/>
    <s v="Norway"/>
    <n v="0.89"/>
  </r>
  <r>
    <x v="3"/>
    <x v="266"/>
    <m/>
    <s v="Norway"/>
    <n v="1.33"/>
  </r>
  <r>
    <x v="11"/>
    <x v="267"/>
    <s v="Helios, Norway"/>
    <s v="Norway"/>
    <n v="1.73"/>
  </r>
  <r>
    <x v="11"/>
    <x v="267"/>
    <s v="Nutana, Denmark"/>
    <s v="Norway"/>
    <n v="1.08"/>
  </r>
  <r>
    <x v="11"/>
    <x v="268"/>
    <s v="Nutana, Denmark"/>
    <s v="Norway"/>
    <n v="2.2400000000000002"/>
  </r>
  <r>
    <x v="11"/>
    <x v="268"/>
    <s v="Helios, Norway"/>
    <s v="Norway"/>
    <n v="1.83"/>
  </r>
  <r>
    <x v="11"/>
    <x v="269"/>
    <s v="Edel"/>
    <s v="Norway"/>
    <n v="0.2"/>
  </r>
  <r>
    <x v="11"/>
    <x v="270"/>
    <s v="Edel"/>
    <s v="Norway"/>
    <n v="0.04"/>
  </r>
  <r>
    <x v="7"/>
    <x v="271"/>
    <s v="ICA"/>
    <s v="Norway"/>
    <n v="0.5"/>
  </r>
  <r>
    <x v="7"/>
    <x v="272"/>
    <s v="ICA"/>
    <s v="Norway"/>
    <n v="0.37"/>
  </r>
  <r>
    <x v="7"/>
    <x v="273"/>
    <s v="Bakers, Norway"/>
    <s v="Norway"/>
    <n v="0.46"/>
  </r>
  <r>
    <x v="5"/>
    <x v="274"/>
    <s v="Tsumura Pharmaceutical Company, Japan"/>
    <s v="Japan"/>
    <n v="5.66"/>
  </r>
  <r>
    <x v="12"/>
    <x v="275"/>
    <s v="Taco Bell"/>
    <s v="USA"/>
    <n v="0.16"/>
  </r>
  <r>
    <x v="12"/>
    <x v="276"/>
    <s v="Taco Bell"/>
    <s v="USA"/>
    <n v="0.12"/>
  </r>
  <r>
    <x v="12"/>
    <x v="277"/>
    <s v="Taco Bell"/>
    <s v="USA"/>
    <n v="0.13"/>
  </r>
  <r>
    <x v="12"/>
    <x v="278"/>
    <s v="Taco Bell"/>
    <s v="USA"/>
    <n v="0.12"/>
  </r>
  <r>
    <x v="19"/>
    <x v="279"/>
    <s v="Tine, Norway"/>
    <s v="Norway"/>
    <n v="0.73"/>
  </r>
  <r>
    <x v="19"/>
    <x v="280"/>
    <s v="Tine, Norway"/>
    <s v="Norway"/>
    <n v="0.36"/>
  </r>
  <r>
    <x v="20"/>
    <x v="281"/>
    <s v="Tine, Norway"/>
    <s v="Norway"/>
    <n v="0.05"/>
  </r>
  <r>
    <x v="20"/>
    <x v="282"/>
    <s v="Tine, Norway"/>
    <s v="Norway"/>
    <n v="0.05"/>
  </r>
  <r>
    <x v="20"/>
    <x v="283"/>
    <s v="Tine, Norway"/>
    <s v="Norway"/>
    <n v="0.04"/>
  </r>
  <r>
    <x v="3"/>
    <x v="284"/>
    <s v="Norway"/>
    <s v="Norway"/>
    <n v="0.15"/>
  </r>
  <r>
    <x v="3"/>
    <x v="284"/>
    <m/>
    <s v="USA"/>
    <n v="0.1"/>
  </r>
  <r>
    <x v="3"/>
    <x v="284"/>
    <s v="Mali"/>
    <s v="Mali"/>
    <n v="0.02"/>
  </r>
  <r>
    <x v="3"/>
    <x v="285"/>
    <m/>
    <s v="USA"/>
    <n v="0.45"/>
  </r>
  <r>
    <x v="3"/>
    <x v="286"/>
    <s v="Norwegian University of Life Sciences"/>
    <s v="Norway"/>
    <n v="0.1"/>
  </r>
  <r>
    <x v="3"/>
    <x v="287"/>
    <s v="Norway"/>
    <s v="Norway"/>
    <n v="1.78"/>
  </r>
  <r>
    <x v="3"/>
    <x v="287"/>
    <m/>
    <s v="USA"/>
    <n v="0.8"/>
  </r>
  <r>
    <x v="3"/>
    <x v="287"/>
    <s v="Dole"/>
    <s v="Norway"/>
    <n v="1.61"/>
  </r>
  <r>
    <x v="3"/>
    <x v="288"/>
    <s v="Norwegian University of Life Sciences"/>
    <s v="Norway"/>
    <n v="2.09"/>
  </r>
  <r>
    <x v="3"/>
    <x v="289"/>
    <m/>
    <s v="USA"/>
    <n v="2.15"/>
  </r>
  <r>
    <x v="3"/>
    <x v="290"/>
    <s v="Dole"/>
    <s v="Norway"/>
    <n v="1.05"/>
  </r>
  <r>
    <x v="0"/>
    <x v="291"/>
    <s v="Freia, Norway"/>
    <s v="Norway"/>
    <n v="13.74"/>
  </r>
  <r>
    <x v="7"/>
    <x v="292"/>
    <s v="Pillsbury"/>
    <s v="USA"/>
    <n v="0.8"/>
  </r>
  <r>
    <x v="7"/>
    <x v="293"/>
    <s v="Duncan Hines"/>
    <s v="USA"/>
    <n v="0.92"/>
  </r>
  <r>
    <x v="7"/>
    <x v="294"/>
    <s v="Duncan Hines"/>
    <s v="USA"/>
    <n v="1.01"/>
  </r>
  <r>
    <x v="7"/>
    <x v="295"/>
    <s v="Pillsbury"/>
    <s v="USA"/>
    <n v="1.0900000000000001"/>
  </r>
  <r>
    <x v="7"/>
    <x v="296"/>
    <s v="Betty Crocker"/>
    <s v="USA"/>
    <n v="0.81"/>
  </r>
  <r>
    <x v="7"/>
    <x v="297"/>
    <s v="Pillsbury"/>
    <s v="USA"/>
    <n v="0.09"/>
  </r>
  <r>
    <x v="7"/>
    <x v="298"/>
    <s v="Duncan Hines"/>
    <s v="USA"/>
    <n v="0.04"/>
  </r>
  <r>
    <x v="7"/>
    <x v="299"/>
    <s v="Betty Crocker"/>
    <s v="USA"/>
    <n v="0.15"/>
  </r>
  <r>
    <x v="7"/>
    <x v="300"/>
    <s v="Betty Crocker"/>
    <s v="USA"/>
    <n v="0.69"/>
  </r>
  <r>
    <x v="7"/>
    <x v="301"/>
    <s v="Duncan Hines"/>
    <s v="USA"/>
    <n v="0.9"/>
  </r>
  <r>
    <x v="7"/>
    <x v="302"/>
    <s v="Pillsbury"/>
    <s v="USA"/>
    <n v="0.98"/>
  </r>
  <r>
    <x v="7"/>
    <x v="303"/>
    <s v="Duncan Hines"/>
    <s v="USA"/>
    <n v="0.38"/>
  </r>
  <r>
    <x v="7"/>
    <x v="304"/>
    <s v="Betty Crocker"/>
    <s v="USA"/>
    <n v="0.43"/>
  </r>
  <r>
    <x v="1"/>
    <x v="305"/>
    <s v="The Norwegian Crop Research Institute, Norway"/>
    <s v="Norway"/>
    <n v="6.65"/>
  </r>
  <r>
    <x v="5"/>
    <x v="306"/>
    <s v="Mexico"/>
    <s v="Mexico"/>
    <n v="19.14"/>
  </r>
  <r>
    <x v="0"/>
    <x v="307"/>
    <s v="Tootsie Rolls"/>
    <s v="USA"/>
    <n v="1.4"/>
  </r>
  <r>
    <x v="0"/>
    <x v="308"/>
    <m/>
    <s v="USA"/>
    <n v="0.73"/>
  </r>
  <r>
    <x v="0"/>
    <x v="309"/>
    <s v="Kit Kat"/>
    <s v="USA"/>
    <n v="0.72"/>
  </r>
  <r>
    <x v="19"/>
    <x v="310"/>
    <s v="Store Brand"/>
    <s v="USA"/>
    <n v="0.28999999999999998"/>
  </r>
  <r>
    <x v="19"/>
    <x v="310"/>
    <s v="Mazola Right Blend"/>
    <s v="USA"/>
    <n v="0.19"/>
  </r>
  <r>
    <x v="19"/>
    <x v="311"/>
    <s v="Store Brand"/>
    <s v="USA"/>
    <n v="0.39"/>
  </r>
  <r>
    <x v="19"/>
    <x v="311"/>
    <s v="Crisco"/>
    <s v="USA"/>
    <n v="0.48"/>
  </r>
  <r>
    <x v="19"/>
    <x v="311"/>
    <s v="Mazola"/>
    <s v="USA"/>
    <n v="0.46"/>
  </r>
  <r>
    <x v="19"/>
    <x v="311"/>
    <s v="Wesson"/>
    <s v="USA"/>
    <n v="0.51"/>
  </r>
  <r>
    <x v="19"/>
    <x v="312"/>
    <s v="AFB Askim Frukt‐ og Bærpresseri, Norway"/>
    <s v="Norway"/>
    <n v="0.44"/>
  </r>
  <r>
    <x v="3"/>
    <x v="313"/>
    <m/>
    <s v="USA"/>
    <n v="0.25"/>
  </r>
  <r>
    <x v="0"/>
    <x v="314"/>
    <s v="Quaker"/>
    <s v="USA"/>
    <n v="0.53"/>
  </r>
  <r>
    <x v="1"/>
    <x v="315"/>
    <s v="Turkey"/>
    <s v="Norway"/>
    <n v="1"/>
  </r>
  <r>
    <x v="1"/>
    <x v="316"/>
    <s v="Cervera, Denmark"/>
    <s v="Norway"/>
    <n v="0.84"/>
  </r>
  <r>
    <x v="1"/>
    <x v="317"/>
    <s v="Turkey"/>
    <s v="Norway"/>
    <n v="0.94"/>
  </r>
  <r>
    <x v="1"/>
    <x v="318"/>
    <s v="Asian Bazaar"/>
    <s v="Mexico"/>
    <n v="0.77"/>
  </r>
  <r>
    <x v="0"/>
    <x v="319"/>
    <s v="Nidar, Norway"/>
    <s v="Norway"/>
    <n v="1.31"/>
  </r>
  <r>
    <x v="0"/>
    <x v="320"/>
    <s v="Malaco"/>
    <s v="Norway"/>
    <n v="0.11"/>
  </r>
  <r>
    <x v="1"/>
    <x v="321"/>
    <s v="Norsk Øko‐Urt AB, Norway"/>
    <s v="Norway"/>
    <n v="3.35"/>
  </r>
  <r>
    <x v="1"/>
    <x v="321"/>
    <s v="Black Boy, Rieber og søn"/>
    <s v="Norway"/>
    <n v="4.4800000000000004"/>
  </r>
  <r>
    <x v="1"/>
    <x v="322"/>
    <s v="India"/>
    <s v="India"/>
    <n v="1.85"/>
  </r>
  <r>
    <x v="1"/>
    <x v="323"/>
    <s v="Roopaks, Ajmal Khan, N. Dehli"/>
    <s v="India"/>
    <n v="1.64"/>
  </r>
  <r>
    <x v="1"/>
    <x v="324"/>
    <s v="India"/>
    <s v="India"/>
    <n v="1.1299999999999999"/>
  </r>
  <r>
    <x v="1"/>
    <x v="324"/>
    <s v="Black Boy, Rieber og søn"/>
    <s v="Norway"/>
    <n v="0.48"/>
  </r>
  <r>
    <x v="1"/>
    <x v="325"/>
    <s v="Engebretsen AS, Norway"/>
    <s v="Norway"/>
    <n v="2.35"/>
  </r>
  <r>
    <x v="1"/>
    <x v="325"/>
    <s v="Santa Maria, Sweden"/>
    <s v="Norway"/>
    <n v="1.65"/>
  </r>
  <r>
    <x v="1"/>
    <x v="326"/>
    <s v="India"/>
    <s v="India"/>
    <n v="1.64"/>
  </r>
  <r>
    <x v="3"/>
    <x v="327"/>
    <s v="Eckes‐Granini"/>
    <s v="Norway"/>
    <n v="0.28000000000000003"/>
  </r>
  <r>
    <x v="3"/>
    <x v="328"/>
    <s v="Bræmhults, Sweden"/>
    <s v="Norway"/>
    <n v="0.06"/>
  </r>
  <r>
    <x v="3"/>
    <x v="329"/>
    <s v="Dole"/>
    <s v="Norway"/>
    <n v="0.06"/>
  </r>
  <r>
    <x v="3"/>
    <x v="329"/>
    <s v="Sweden"/>
    <s v="Sweden"/>
    <n v="0.09"/>
  </r>
  <r>
    <x v="3"/>
    <x v="329"/>
    <s v="Mali"/>
    <s v="Mali"/>
    <n v="0.02"/>
  </r>
  <r>
    <x v="3"/>
    <x v="329"/>
    <m/>
    <s v="USA"/>
    <n v="0.03"/>
  </r>
  <r>
    <x v="3"/>
    <x v="330"/>
    <m/>
    <s v="USA"/>
    <n v="0.1"/>
  </r>
  <r>
    <x v="3"/>
    <x v="331"/>
    <s v="Birds Eye"/>
    <s v="USA"/>
    <n v="0.05"/>
  </r>
  <r>
    <x v="3"/>
    <x v="331"/>
    <s v="Store Brand"/>
    <s v="USA"/>
    <n v="0.06"/>
  </r>
  <r>
    <x v="3"/>
    <x v="332"/>
    <s v="Store Brand"/>
    <s v="USA"/>
    <n v="7.0000000000000007E-2"/>
  </r>
  <r>
    <x v="3"/>
    <x v="333"/>
    <s v="Store Brand"/>
    <s v="USA"/>
    <n v="0.08"/>
  </r>
  <r>
    <x v="3"/>
    <x v="334"/>
    <s v="Dole"/>
    <s v="Norway"/>
    <n v="0.02"/>
  </r>
  <r>
    <x v="3"/>
    <x v="335"/>
    <s v="Birds Eye"/>
    <s v="USA"/>
    <n v="7.0000000000000007E-2"/>
  </r>
  <r>
    <x v="3"/>
    <x v="335"/>
    <s v="Store Brand"/>
    <s v="USA"/>
    <n v="7.0000000000000007E-2"/>
  </r>
  <r>
    <x v="3"/>
    <x v="336"/>
    <s v="Store Brand"/>
    <s v="USA"/>
    <n v="7.0000000000000007E-2"/>
  </r>
  <r>
    <x v="3"/>
    <x v="336"/>
    <s v="Birds Eye"/>
    <s v="USA"/>
    <n v="0.08"/>
  </r>
  <r>
    <x v="3"/>
    <x v="337"/>
    <s v="Store Brand"/>
    <s v="USA"/>
    <n v="0.08"/>
  </r>
  <r>
    <x v="3"/>
    <x v="337"/>
    <s v="Birds Eye"/>
    <s v="USA"/>
    <n v="0.09"/>
  </r>
  <r>
    <x v="3"/>
    <x v="338"/>
    <s v="Norwegian University of Life Sciences"/>
    <s v="Norway"/>
    <n v="0.05"/>
  </r>
  <r>
    <x v="3"/>
    <x v="339"/>
    <s v="Roopaks, Ajmal Khan, N. Dehli"/>
    <s v="India"/>
    <n v="0.15"/>
  </r>
  <r>
    <x v="3"/>
    <x v="340"/>
    <s v="Norwegian University of Life Sciences"/>
    <s v="Norway"/>
    <n v="0.06"/>
  </r>
  <r>
    <x v="5"/>
    <x v="341"/>
    <s v="Mexico"/>
    <s v="Mexico"/>
    <n v="47.15"/>
  </r>
  <r>
    <x v="4"/>
    <x v="342"/>
    <m/>
    <s v="USA"/>
    <n v="0.66"/>
  </r>
  <r>
    <x v="4"/>
    <x v="343"/>
    <s v="Den Lille Nøttefabrikken, Norway"/>
    <s v="Norway"/>
    <n v="0.4"/>
  </r>
  <r>
    <x v="3"/>
    <x v="344"/>
    <s v="Mali"/>
    <s v="Mali"/>
    <n v="0.17"/>
  </r>
  <r>
    <x v="2"/>
    <x v="345"/>
    <m/>
    <s v="Norway"/>
    <n v="536.04999999999995"/>
  </r>
  <r>
    <x v="3"/>
    <x v="346"/>
    <s v="Latorre, Spain"/>
    <s v="Norway"/>
    <n v="0.35"/>
  </r>
  <r>
    <x v="3"/>
    <x v="346"/>
    <m/>
    <s v="Norway"/>
    <n v="0.33"/>
  </r>
  <r>
    <x v="3"/>
    <x v="347"/>
    <s v="Norwegian University of Life Sciences"/>
    <s v="Norway"/>
    <n v="0.22"/>
  </r>
  <r>
    <x v="3"/>
    <x v="348"/>
    <s v="Grafitti"/>
    <s v="Norway"/>
    <n v="3.33"/>
  </r>
  <r>
    <x v="3"/>
    <x v="349"/>
    <s v="Grafitti"/>
    <s v="Norway"/>
    <n v="3.52"/>
  </r>
  <r>
    <x v="3"/>
    <x v="350"/>
    <m/>
    <s v="Norway"/>
    <n v="0.8"/>
  </r>
  <r>
    <x v="3"/>
    <x v="351"/>
    <s v="Norwegian University of Life Sciences"/>
    <s v="Norway"/>
    <n v="0.13"/>
  </r>
  <r>
    <x v="1"/>
    <x v="352"/>
    <s v="Spice Cargo"/>
    <s v="Mexico"/>
    <n v="5.38"/>
  </r>
  <r>
    <x v="1"/>
    <x v="352"/>
    <s v="Santa Maria"/>
    <s v="Norway"/>
    <n v="4.18"/>
  </r>
  <r>
    <x v="1"/>
    <x v="352"/>
    <s v="Black Boy, Rieber og søn"/>
    <s v="Norway"/>
    <n v="5.9"/>
  </r>
  <r>
    <x v="3"/>
    <x v="353"/>
    <s v="Sweden"/>
    <s v="Norway"/>
    <n v="0.1"/>
  </r>
  <r>
    <x v="3"/>
    <x v="354"/>
    <m/>
    <s v="USA"/>
    <n v="0.06"/>
  </r>
  <r>
    <x v="3"/>
    <x v="354"/>
    <s v="Mali"/>
    <s v="Mali"/>
    <n v="0.81"/>
  </r>
  <r>
    <x v="1"/>
    <x v="355"/>
    <s v="Spice Cargo"/>
    <s v="Mexico"/>
    <n v="8.17"/>
  </r>
  <r>
    <x v="3"/>
    <x v="356"/>
    <s v="Carmel, Israel"/>
    <s v="Norway"/>
    <n v="0"/>
  </r>
  <r>
    <x v="1"/>
    <x v="357"/>
    <s v="Norsk Øko‐Urt AB, Norway"/>
    <s v="Norway"/>
    <n v="16.91"/>
  </r>
  <r>
    <x v="2"/>
    <x v="358"/>
    <s v="Wyeth Consumer Healthcare"/>
    <s v="USA"/>
    <n v="44.8"/>
  </r>
  <r>
    <x v="2"/>
    <x v="359"/>
    <s v="Wyeth Consumer Healthcare"/>
    <s v="USA"/>
    <n v="52.51"/>
  </r>
  <r>
    <x v="2"/>
    <x v="359"/>
    <s v="Whitehall‐robins Healthcare, USA"/>
    <s v="USA"/>
    <n v="40.51"/>
  </r>
  <r>
    <x v="2"/>
    <x v="360"/>
    <s v="Whitehall‐robins Healthcare, USA"/>
    <s v="USA"/>
    <n v="43.56"/>
  </r>
  <r>
    <x v="0"/>
    <x v="361"/>
    <s v="General Mills, USA"/>
    <s v="USA"/>
    <n v="1.1200000000000001"/>
  </r>
  <r>
    <x v="0"/>
    <x v="361"/>
    <s v="General Mills, USA"/>
    <s v="USA"/>
    <n v="1.0900000000000001"/>
  </r>
  <r>
    <x v="0"/>
    <x v="361"/>
    <s v="Nestlé, Norway"/>
    <s v="Norway"/>
    <n v="0.97"/>
  </r>
  <r>
    <x v="18"/>
    <x v="362"/>
    <s v="Austin"/>
    <s v="USA"/>
    <n v="0.77"/>
  </r>
  <r>
    <x v="18"/>
    <x v="362"/>
    <s v="Frito Lay"/>
    <s v="USA"/>
    <n v="0.73"/>
  </r>
  <r>
    <x v="18"/>
    <x v="362"/>
    <s v="Lance"/>
    <s v="USA"/>
    <n v="0.82"/>
  </r>
  <r>
    <x v="18"/>
    <x v="362"/>
    <s v="Store Brand"/>
    <s v="USA"/>
    <n v="0.76"/>
  </r>
  <r>
    <x v="18"/>
    <x v="363"/>
    <s v="Little Debbie"/>
    <s v="USA"/>
    <n v="0.95"/>
  </r>
  <r>
    <x v="18"/>
    <x v="363"/>
    <s v="Austin"/>
    <s v="USA"/>
    <n v="0.9"/>
  </r>
  <r>
    <x v="18"/>
    <x v="363"/>
    <s v="Lance"/>
    <s v="USA"/>
    <n v="0.86"/>
  </r>
  <r>
    <x v="12"/>
    <x v="364"/>
    <s v="Stouffer's"/>
    <s v="USA"/>
    <n v="0.73"/>
  </r>
  <r>
    <x v="12"/>
    <x v="365"/>
    <s v="Stouffer's"/>
    <s v="USA"/>
    <n v="0.53"/>
  </r>
  <r>
    <x v="12"/>
    <x v="366"/>
    <s v="Budget Gourmet"/>
    <s v="USA"/>
    <n v="0.14000000000000001"/>
  </r>
  <r>
    <x v="12"/>
    <x v="367"/>
    <s v="Budget Gourmet"/>
    <s v="USA"/>
    <n v="0.23"/>
  </r>
  <r>
    <x v="12"/>
    <x v="368"/>
    <s v="Budget Gourmet"/>
    <s v="USA"/>
    <n v="0.18"/>
  </r>
  <r>
    <x v="12"/>
    <x v="369"/>
    <s v="Tony's"/>
    <s v="USA"/>
    <n v="0.13"/>
  </r>
  <r>
    <x v="12"/>
    <x v="370"/>
    <s v="Tombstone"/>
    <s v="USA"/>
    <n v="0.16"/>
  </r>
  <r>
    <x v="18"/>
    <x v="371"/>
    <s v="Cheetos"/>
    <s v="USA"/>
    <n v="0.5"/>
  </r>
  <r>
    <x v="18"/>
    <x v="372"/>
    <s v="Cheetos"/>
    <s v="USA"/>
    <n v="0.63"/>
  </r>
  <r>
    <x v="20"/>
    <x v="373"/>
    <s v="Kraft Singles"/>
    <s v="USA"/>
    <n v="0.06"/>
  </r>
  <r>
    <x v="20"/>
    <x v="374"/>
    <s v="Kraft Deluxe"/>
    <s v="USA"/>
    <n v="0.04"/>
  </r>
  <r>
    <x v="20"/>
    <x v="374"/>
    <s v="Store Brand"/>
    <s v="USA"/>
    <n v="0.06"/>
  </r>
  <r>
    <x v="20"/>
    <x v="375"/>
    <s v="Land O Lakes"/>
    <s v="USA"/>
    <n v="0.03"/>
  </r>
  <r>
    <x v="20"/>
    <x v="376"/>
    <s v="Schreiber"/>
    <s v="USA"/>
    <n v="0.04"/>
  </r>
  <r>
    <x v="20"/>
    <x v="377"/>
    <s v="Land O Lakes"/>
    <s v="USA"/>
    <n v="0.04"/>
  </r>
  <r>
    <x v="20"/>
    <x v="378"/>
    <s v="France"/>
    <s v="Norway"/>
    <n v="0.22"/>
  </r>
  <r>
    <x v="20"/>
    <x v="379"/>
    <s v="Tine, Norway"/>
    <s v="Norway"/>
    <n v="0.78"/>
  </r>
  <r>
    <x v="20"/>
    <x v="380"/>
    <s v="Store Brand"/>
    <s v="USA"/>
    <n v="0.06"/>
  </r>
  <r>
    <x v="20"/>
    <x v="380"/>
    <s v="Kraft"/>
    <s v="USA"/>
    <n v="0.09"/>
  </r>
  <r>
    <x v="20"/>
    <x v="381"/>
    <s v="Italy"/>
    <s v="Norway"/>
    <n v="0.54"/>
  </r>
  <r>
    <x v="20"/>
    <x v="382"/>
    <s v="Store Brand"/>
    <s v="USA"/>
    <n v="0.06"/>
  </r>
  <r>
    <x v="20"/>
    <x v="382"/>
    <s v="Kraft"/>
    <s v="USA"/>
    <n v="0.04"/>
  </r>
  <r>
    <x v="20"/>
    <x v="383"/>
    <s v="Precious"/>
    <s v="USA"/>
    <n v="0.12"/>
  </r>
  <r>
    <x v="20"/>
    <x v="383"/>
    <s v="Store Brand"/>
    <s v="USA"/>
    <n v="0.06"/>
  </r>
  <r>
    <x v="20"/>
    <x v="383"/>
    <s v="Polly‐O"/>
    <s v="USA"/>
    <n v="0.1"/>
  </r>
  <r>
    <x v="20"/>
    <x v="383"/>
    <s v="Sorrento"/>
    <s v="USA"/>
    <n v="0.11"/>
  </r>
  <r>
    <x v="20"/>
    <x v="384"/>
    <s v="Kraft"/>
    <s v="USA"/>
    <n v="0.06"/>
  </r>
  <r>
    <x v="20"/>
    <x v="384"/>
    <s v="Store Brand"/>
    <s v="USA"/>
    <n v="0.1"/>
  </r>
  <r>
    <x v="20"/>
    <x v="385"/>
    <s v="Kraft"/>
    <s v="Norway"/>
    <n v="0.19"/>
  </r>
  <r>
    <x v="20"/>
    <x v="386"/>
    <s v="Land O Lakes"/>
    <s v="USA"/>
    <n v="0.06"/>
  </r>
  <r>
    <x v="20"/>
    <x v="387"/>
    <s v="AMPI"/>
    <s v="USA"/>
    <n v="0.03"/>
  </r>
  <r>
    <x v="20"/>
    <x v="388"/>
    <s v="Bongards"/>
    <s v="USA"/>
    <n v="0.04"/>
  </r>
  <r>
    <x v="20"/>
    <x v="388"/>
    <s v="Land O Lakes"/>
    <s v="USA"/>
    <n v="0.05"/>
  </r>
  <r>
    <x v="20"/>
    <x v="389"/>
    <s v="France"/>
    <s v="Norway"/>
    <n v="0.43"/>
  </r>
  <r>
    <x v="20"/>
    <x v="390"/>
    <s v="France"/>
    <s v="Norway"/>
    <n v="0.65"/>
  </r>
  <r>
    <x v="20"/>
    <x v="391"/>
    <s v="England"/>
    <s v="Norway"/>
    <n v="0.54"/>
  </r>
  <r>
    <x v="20"/>
    <x v="392"/>
    <s v="Store Brand"/>
    <s v="USA"/>
    <n v="0.08"/>
  </r>
  <r>
    <x v="20"/>
    <x v="392"/>
    <s v="Kraft"/>
    <s v="USA"/>
    <n v="7.0000000000000007E-2"/>
  </r>
  <r>
    <x v="20"/>
    <x v="393"/>
    <s v="Tine, Norway"/>
    <s v="Norway"/>
    <n v="0.1"/>
  </r>
  <r>
    <x v="12"/>
    <x v="394"/>
    <s v="Burger King"/>
    <s v="USA"/>
    <n v="0.15"/>
  </r>
  <r>
    <x v="12"/>
    <x v="395"/>
    <s v="McDonald's"/>
    <s v="USA"/>
    <n v="0.11"/>
  </r>
  <r>
    <x v="8"/>
    <x v="396"/>
    <m/>
    <s v="USA"/>
    <n v="0.35"/>
  </r>
  <r>
    <x v="8"/>
    <x v="397"/>
    <s v="Del Monte"/>
    <s v="USA"/>
    <n v="1.65"/>
  </r>
  <r>
    <x v="8"/>
    <x v="398"/>
    <s v="Oregon and Kroger"/>
    <s v="USA"/>
    <n v="1.66"/>
  </r>
  <r>
    <x v="8"/>
    <x v="398"/>
    <s v="Kroger and Red Tart"/>
    <s v="USA"/>
    <n v="1.72"/>
  </r>
  <r>
    <x v="8"/>
    <x v="399"/>
    <s v="Oregon and Kroger"/>
    <s v="USA"/>
    <n v="2.0099999999999998"/>
  </r>
  <r>
    <x v="8"/>
    <x v="399"/>
    <s v="Kroger and Red Tart"/>
    <s v="USA"/>
    <n v="2.04"/>
  </r>
  <r>
    <x v="1"/>
    <x v="400"/>
    <s v="The Norwegian Crop Research Institute, Norway"/>
    <s v="Norway"/>
    <n v="17.670000000000002"/>
  </r>
  <r>
    <x v="4"/>
    <x v="401"/>
    <m/>
    <s v="Italy"/>
    <n v="4.67"/>
  </r>
  <r>
    <x v="4"/>
    <x v="402"/>
    <m/>
    <s v="Italy"/>
    <n v="0.75"/>
  </r>
  <r>
    <x v="17"/>
    <x v="403"/>
    <s v="Heinz"/>
    <s v="USA"/>
    <n v="0.02"/>
  </r>
  <r>
    <x v="17"/>
    <x v="403"/>
    <s v="Gerber 2nd Foods"/>
    <s v="USA"/>
    <n v="0.06"/>
  </r>
  <r>
    <x v="17"/>
    <x v="403"/>
    <s v="Beechnut Stage 1"/>
    <s v="USA"/>
    <n v="0.1"/>
  </r>
  <r>
    <x v="17"/>
    <x v="404"/>
    <s v="Hipp, Germany"/>
    <s v="Norway"/>
    <n v="0.12"/>
  </r>
  <r>
    <x v="17"/>
    <x v="405"/>
    <s v="Nestlé, Norway"/>
    <s v="Norway"/>
    <n v="0.15"/>
  </r>
  <r>
    <x v="14"/>
    <x v="406"/>
    <s v="Swanson"/>
    <s v="USA"/>
    <n v="0"/>
  </r>
  <r>
    <x v="15"/>
    <x v="407"/>
    <s v="Gwaltney"/>
    <s v="USA"/>
    <n v="0.15"/>
  </r>
  <r>
    <x v="15"/>
    <x v="407"/>
    <s v="Shorgood"/>
    <s v="USA"/>
    <n v="0.2"/>
  </r>
  <r>
    <x v="15"/>
    <x v="407"/>
    <s v="Weaver"/>
    <s v="USA"/>
    <n v="0.15"/>
  </r>
  <r>
    <x v="15"/>
    <x v="407"/>
    <s v="Talmadge Farms"/>
    <s v="USA"/>
    <n v="0.18"/>
  </r>
  <r>
    <x v="15"/>
    <x v="407"/>
    <s v="Grillmaster"/>
    <s v="USA"/>
    <n v="0.16"/>
  </r>
  <r>
    <x v="15"/>
    <x v="408"/>
    <s v="Gwaltney"/>
    <s v="USA"/>
    <n v="0.17"/>
  </r>
  <r>
    <x v="15"/>
    <x v="409"/>
    <s v="Prior, Norway"/>
    <s v="Norway"/>
    <n v="1"/>
  </r>
  <r>
    <x v="15"/>
    <x v="410"/>
    <s v="Prior, Norway"/>
    <s v="Norway"/>
    <n v="0.96"/>
  </r>
  <r>
    <x v="15"/>
    <x v="411"/>
    <s v="McDonald's"/>
    <s v="USA"/>
    <n v="7.0000000000000007E-2"/>
  </r>
  <r>
    <x v="15"/>
    <x v="412"/>
    <s v="McDonald's"/>
    <s v="USA"/>
    <n v="0.2"/>
  </r>
  <r>
    <x v="15"/>
    <x v="413"/>
    <s v="Wendy's"/>
    <s v="USA"/>
    <n v="0.25"/>
  </r>
  <r>
    <x v="15"/>
    <x v="414"/>
    <s v="Weaver"/>
    <s v="USA"/>
    <n v="0.12"/>
  </r>
  <r>
    <x v="15"/>
    <x v="414"/>
    <s v="Store Brand"/>
    <s v="USA"/>
    <n v="0.09"/>
  </r>
  <r>
    <x v="15"/>
    <x v="415"/>
    <s v="Store Brand"/>
    <s v="USA"/>
    <n v="0.14000000000000001"/>
  </r>
  <r>
    <x v="15"/>
    <x v="415"/>
    <s v="Advance Fast Fixin'"/>
    <s v="USA"/>
    <n v="0.12"/>
  </r>
  <r>
    <x v="15"/>
    <x v="415"/>
    <s v="Weaver"/>
    <s v="USA"/>
    <n v="0.16"/>
  </r>
  <r>
    <x v="15"/>
    <x v="416"/>
    <s v="Kings Delight"/>
    <s v="USA"/>
    <n v="0.13"/>
  </r>
  <r>
    <x v="15"/>
    <x v="416"/>
    <s v="Tyson"/>
    <s v="USA"/>
    <n v="0.13"/>
  </r>
  <r>
    <x v="15"/>
    <x v="417"/>
    <s v="Tyson"/>
    <s v="USA"/>
    <n v="0.15"/>
  </r>
  <r>
    <x v="12"/>
    <x v="418"/>
    <s v="Banquet"/>
    <s v="USA"/>
    <n v="0.05"/>
  </r>
  <r>
    <x v="12"/>
    <x v="419"/>
    <s v="Burger King"/>
    <s v="USA"/>
    <n v="0.17"/>
  </r>
  <r>
    <x v="15"/>
    <x v="420"/>
    <s v="Wendy's"/>
    <s v="USA"/>
    <n v="0.15"/>
  </r>
  <r>
    <x v="15"/>
    <x v="421"/>
    <s v="Burger King"/>
    <s v="USA"/>
    <n v="0.12"/>
  </r>
  <r>
    <x v="15"/>
    <x v="422"/>
    <s v="Mixed brands"/>
    <s v="USA"/>
    <n v="0.13"/>
  </r>
  <r>
    <x v="15"/>
    <x v="422"/>
    <s v="Tyson"/>
    <s v="USA"/>
    <n v="0.09"/>
  </r>
  <r>
    <x v="15"/>
    <x v="423"/>
    <s v="Store Brand"/>
    <s v="USA"/>
    <n v="0.16"/>
  </r>
  <r>
    <x v="15"/>
    <x v="423"/>
    <s v="Tyson"/>
    <s v="USA"/>
    <n v="0.12"/>
  </r>
  <r>
    <x v="15"/>
    <x v="423"/>
    <s v="Banquet"/>
    <s v="USA"/>
    <n v="0.12"/>
  </r>
  <r>
    <x v="15"/>
    <x v="423"/>
    <s v="Weaver"/>
    <s v="USA"/>
    <n v="0.11"/>
  </r>
  <r>
    <x v="15"/>
    <x v="423"/>
    <s v="Butterball"/>
    <s v="USA"/>
    <n v="0.12"/>
  </r>
  <r>
    <x v="15"/>
    <x v="424"/>
    <s v="Mixed brands"/>
    <s v="USA"/>
    <n v="0.14000000000000001"/>
  </r>
  <r>
    <x v="15"/>
    <x v="425"/>
    <s v="Banquet"/>
    <s v="USA"/>
    <n v="0.15"/>
  </r>
  <r>
    <x v="15"/>
    <x v="426"/>
    <s v="Prior, Norway"/>
    <s v="Norway"/>
    <n v="0.44"/>
  </r>
  <r>
    <x v="15"/>
    <x v="427"/>
    <s v="Prior, Norway"/>
    <s v="Norway"/>
    <n v="0.65"/>
  </r>
  <r>
    <x v="15"/>
    <x v="428"/>
    <s v="Prior, Norway"/>
    <s v="Norway"/>
    <n v="0.06"/>
  </r>
  <r>
    <x v="15"/>
    <x v="429"/>
    <s v="Prior, Norway"/>
    <s v="Norway"/>
    <n v="0.05"/>
  </r>
  <r>
    <x v="15"/>
    <x v="430"/>
    <s v="Prior, Norway"/>
    <s v="Norway"/>
    <n v="0.05"/>
  </r>
  <r>
    <x v="15"/>
    <x v="431"/>
    <s v="Prior, Norway"/>
    <s v="Norway"/>
    <n v="0.06"/>
  </r>
  <r>
    <x v="16"/>
    <x v="432"/>
    <s v="India"/>
    <s v="India"/>
    <n v="0.19"/>
  </r>
  <r>
    <x v="16"/>
    <x v="432"/>
    <s v="Kkorhan, Turkey"/>
    <s v="Norway"/>
    <n v="0.22"/>
  </r>
  <r>
    <x v="16"/>
    <x v="433"/>
    <s v="India"/>
    <s v="India"/>
    <n v="0.56999999999999995"/>
  </r>
  <r>
    <x v="12"/>
    <x v="434"/>
    <s v="Hormel"/>
    <s v="USA"/>
    <n v="0.52"/>
  </r>
  <r>
    <x v="12"/>
    <x v="434"/>
    <s v="Chili Man"/>
    <s v="USA"/>
    <n v="0.41"/>
  </r>
  <r>
    <x v="12"/>
    <x v="434"/>
    <s v="Wolf"/>
    <s v="USA"/>
    <n v="0.4"/>
  </r>
  <r>
    <x v="12"/>
    <x v="434"/>
    <s v="Bryan"/>
    <s v="USA"/>
    <n v="0.42"/>
  </r>
  <r>
    <x v="12"/>
    <x v="434"/>
    <s v="Dennison’s"/>
    <s v="USA"/>
    <n v="0.42"/>
  </r>
  <r>
    <x v="12"/>
    <x v="434"/>
    <s v="Nalley"/>
    <s v="USA"/>
    <n v="0.32"/>
  </r>
  <r>
    <x v="12"/>
    <x v="434"/>
    <s v="Armour"/>
    <s v="USA"/>
    <n v="0.4"/>
  </r>
  <r>
    <x v="12"/>
    <x v="435"/>
    <s v="Store Brand"/>
    <s v="USA"/>
    <n v="0.39"/>
  </r>
  <r>
    <x v="12"/>
    <x v="436"/>
    <s v="Nalley"/>
    <s v="USA"/>
    <n v="0.48"/>
  </r>
  <r>
    <x v="12"/>
    <x v="437"/>
    <s v="Hormel"/>
    <s v="USA"/>
    <n v="0.5"/>
  </r>
  <r>
    <x v="12"/>
    <x v="438"/>
    <s v="Hormel"/>
    <s v="USA"/>
    <n v="0.39"/>
  </r>
  <r>
    <x v="12"/>
    <x v="438"/>
    <s v="Armour"/>
    <s v="USA"/>
    <n v="0.45"/>
  </r>
  <r>
    <x v="12"/>
    <x v="438"/>
    <s v="Bunker Hill"/>
    <s v="USA"/>
    <n v="0.46"/>
  </r>
  <r>
    <x v="12"/>
    <x v="438"/>
    <s v="Store Brand"/>
    <s v="USA"/>
    <n v="0.35"/>
  </r>
  <r>
    <x v="12"/>
    <x v="438"/>
    <s v="Wolf"/>
    <s v="USA"/>
    <n v="0.49"/>
  </r>
  <r>
    <x v="12"/>
    <x v="439"/>
    <s v="Hormel"/>
    <s v="USA"/>
    <n v="0.4"/>
  </r>
  <r>
    <x v="1"/>
    <x v="440"/>
    <s v="Mexico"/>
    <s v="Mexico"/>
    <n v="5.09"/>
  </r>
  <r>
    <x v="1"/>
    <x v="441"/>
    <s v="Mexico"/>
    <s v="Mexico"/>
    <n v="3.11"/>
  </r>
  <r>
    <x v="1"/>
    <x v="442"/>
    <s v="Mexico"/>
    <s v="Mexico"/>
    <n v="4.2"/>
  </r>
  <r>
    <x v="1"/>
    <x v="443"/>
    <s v="Mexico"/>
    <s v="Mexico"/>
    <n v="2.25"/>
  </r>
  <r>
    <x v="1"/>
    <x v="444"/>
    <s v="Verde Valle, Mexico"/>
    <s v="Mexico"/>
    <n v="7.54"/>
  </r>
  <r>
    <x v="1"/>
    <x v="444"/>
    <s v="La Merced, Mexico"/>
    <s v="Mexico"/>
    <n v="3.01"/>
  </r>
  <r>
    <x v="1"/>
    <x v="445"/>
    <m/>
    <s v="Mexico"/>
    <n v="1.4"/>
  </r>
  <r>
    <x v="1"/>
    <x v="446"/>
    <s v="La Anita, Mexico"/>
    <s v="Mexico"/>
    <n v="7.15"/>
  </r>
  <r>
    <x v="1"/>
    <x v="447"/>
    <s v="Santa Maria, Sweden"/>
    <s v="Norway"/>
    <n v="7.63"/>
  </r>
  <r>
    <x v="1"/>
    <x v="448"/>
    <s v="Spice Cargo"/>
    <s v="Mexico"/>
    <n v="12.21"/>
  </r>
  <r>
    <x v="1"/>
    <x v="448"/>
    <s v="Rajah"/>
    <s v="Norway"/>
    <n v="7.87"/>
  </r>
  <r>
    <x v="1"/>
    <x v="448"/>
    <s v="Engebretsen AS, Norway"/>
    <s v="Norway"/>
    <n v="12.15"/>
  </r>
  <r>
    <x v="1"/>
    <x v="448"/>
    <s v="USA"/>
    <s v="USA"/>
    <n v="8.3699999999999992"/>
  </r>
  <r>
    <x v="1"/>
    <x v="449"/>
    <s v="Hindu, Norway"/>
    <s v="Norway"/>
    <n v="5.96"/>
  </r>
  <r>
    <x v="1"/>
    <x v="450"/>
    <s v="Hindu, Norway"/>
    <s v="Norway"/>
    <n v="11.86"/>
  </r>
  <r>
    <x v="1"/>
    <x v="451"/>
    <s v="Spain"/>
    <s v="Norway"/>
    <n v="2.33"/>
  </r>
  <r>
    <x v="1"/>
    <x v="452"/>
    <s v="India"/>
    <s v="India"/>
    <n v="2.52"/>
  </r>
  <r>
    <x v="1"/>
    <x v="453"/>
    <s v="Spain"/>
    <s v="Norway"/>
    <n v="2.92"/>
  </r>
  <r>
    <x v="1"/>
    <x v="453"/>
    <m/>
    <s v="Norway"/>
    <n v="2.08"/>
  </r>
  <r>
    <x v="1"/>
    <x v="454"/>
    <s v="India"/>
    <s v="India"/>
    <n v="3.74"/>
  </r>
  <r>
    <x v="16"/>
    <x v="455"/>
    <m/>
    <s v="Japan"/>
    <n v="0.85"/>
  </r>
  <r>
    <x v="3"/>
    <x v="456"/>
    <s v="FRUPOR, Portugal"/>
    <s v="Norway"/>
    <n v="0.33"/>
  </r>
  <r>
    <x v="3"/>
    <x v="456"/>
    <s v="Norway"/>
    <s v="Norway"/>
    <n v="0.47"/>
  </r>
  <r>
    <x v="3"/>
    <x v="456"/>
    <s v="Norgesfrukt, Norway"/>
    <s v="Norway"/>
    <n v="0.56000000000000005"/>
  </r>
  <r>
    <x v="2"/>
    <x v="457"/>
    <m/>
    <s v="Japan"/>
    <n v="2.29"/>
  </r>
  <r>
    <x v="1"/>
    <x v="458"/>
    <s v="Spice Cargo"/>
    <s v="Mexico"/>
    <n v="7.8"/>
  </r>
  <r>
    <x v="1"/>
    <x v="459"/>
    <s v="Black Boy, Rieber og søn"/>
    <s v="Norway"/>
    <n v="7.11"/>
  </r>
  <r>
    <x v="1"/>
    <x v="459"/>
    <s v="Natures Treats Australia PTY LTD, Australia"/>
    <s v="New Zealand "/>
    <n v="2.56"/>
  </r>
  <r>
    <x v="1"/>
    <x v="459"/>
    <s v="Norsk Øko‐Urt AB, Norway"/>
    <s v="Norway"/>
    <n v="11.14"/>
  </r>
  <r>
    <x v="1"/>
    <x v="460"/>
    <s v="BAMA gruppen, Norway"/>
    <s v="Norway"/>
    <n v="0.59"/>
  </r>
  <r>
    <x v="1"/>
    <x v="460"/>
    <m/>
    <s v="Norway"/>
    <n v="0.6"/>
  </r>
  <r>
    <x v="21"/>
    <x v="461"/>
    <s v="Plamil Foods Limited , England"/>
    <s v="Norway"/>
    <n v="3.08"/>
  </r>
  <r>
    <x v="21"/>
    <x v="462"/>
    <s v="Sunda, Norway"/>
    <s v="Norway"/>
    <n v="1.1499999999999999"/>
  </r>
  <r>
    <x v="21"/>
    <x v="463"/>
    <s v="Nestlé, Norway"/>
    <s v="Norway"/>
    <n v="0.73"/>
  </r>
  <r>
    <x v="7"/>
    <x v="464"/>
    <s v="Studentkafeen A/S, Norway"/>
    <s v="Norway"/>
    <n v="0.38"/>
  </r>
  <r>
    <x v="7"/>
    <x v="465"/>
    <s v="Baker Nordby, Norway"/>
    <s v="Norway"/>
    <n v="0.8"/>
  </r>
  <r>
    <x v="7"/>
    <x v="466"/>
    <s v="Take away bakery"/>
    <s v="Norway"/>
    <n v="0.71"/>
  </r>
  <r>
    <x v="7"/>
    <x v="467"/>
    <s v="Pillsbury"/>
    <s v="USA"/>
    <n v="0.61"/>
  </r>
  <r>
    <x v="7"/>
    <x v="468"/>
    <s v="7 eleven"/>
    <s v="Norway"/>
    <n v="0.93"/>
  </r>
  <r>
    <x v="21"/>
    <x v="469"/>
    <s v="Valrhona"/>
    <s v="Norway"/>
    <n v="11.22"/>
  </r>
  <r>
    <x v="21"/>
    <x v="470"/>
    <s v="Chocolate Santander, Colombia"/>
    <s v="Norway"/>
    <n v="13.29"/>
  </r>
  <r>
    <x v="21"/>
    <x v="471"/>
    <s v="Chocolate Santander, Colombia"/>
    <s v="Norway"/>
    <n v="12.62"/>
  </r>
  <r>
    <x v="21"/>
    <x v="472"/>
    <s v="Chocolate Santander, Colombia"/>
    <s v="Norway"/>
    <n v="14.98"/>
  </r>
  <r>
    <x v="21"/>
    <x v="473"/>
    <s v="Chocolate Santander, Colombia"/>
    <s v="Norway"/>
    <n v="14.79"/>
  </r>
  <r>
    <x v="21"/>
    <x v="474"/>
    <s v="Chocolate Santander, Colombia"/>
    <s v="Norway"/>
    <n v="13.56"/>
  </r>
  <r>
    <x v="21"/>
    <x v="475"/>
    <s v="Chocolate Santander, Colombia"/>
    <s v="Norway"/>
    <n v="14.47"/>
  </r>
  <r>
    <x v="21"/>
    <x v="476"/>
    <s v="Freia, Norway"/>
    <s v="Norway"/>
    <n v="7.83"/>
  </r>
  <r>
    <x v="21"/>
    <x v="476"/>
    <s v="Lindt &amp; Sprungli, France"/>
    <s v="Norway"/>
    <n v="13.44"/>
  </r>
  <r>
    <x v="21"/>
    <x v="477"/>
    <s v="Nidar, Norway"/>
    <s v="Norway"/>
    <n v="7.67"/>
  </r>
  <r>
    <x v="21"/>
    <x v="478"/>
    <s v="Hakon, Norway"/>
    <s v="Norway"/>
    <n v="9.0399999999999991"/>
  </r>
  <r>
    <x v="21"/>
    <x v="479"/>
    <s v="Lindt &amp; Sprüngli, France"/>
    <s v="Norway"/>
    <n v="13.58"/>
  </r>
  <r>
    <x v="21"/>
    <x v="480"/>
    <s v="Lindt &amp; Sprüngli, France"/>
    <s v="Norway"/>
    <n v="12.09"/>
  </r>
  <r>
    <x v="21"/>
    <x v="481"/>
    <s v="Valrhona"/>
    <s v="Norway"/>
    <n v="10.74"/>
  </r>
  <r>
    <x v="21"/>
    <x v="482"/>
    <s v="Lindt &amp; Sprüngli, France"/>
    <s v="Norway"/>
    <n v="8.3800000000000008"/>
  </r>
  <r>
    <x v="21"/>
    <x v="483"/>
    <s v="Valrhona"/>
    <s v="Norway"/>
    <n v="10.33"/>
  </r>
  <r>
    <x v="21"/>
    <x v="484"/>
    <s v="Valrhona"/>
    <s v="Norway"/>
    <n v="12.26"/>
  </r>
  <r>
    <x v="21"/>
    <x v="485"/>
    <s v="Valrhona"/>
    <s v="Norway"/>
    <n v="7.64"/>
  </r>
  <r>
    <x v="21"/>
    <x v="486"/>
    <s v="Villars"/>
    <s v="Norway"/>
    <n v="11"/>
  </r>
  <r>
    <x v="21"/>
    <x v="487"/>
    <s v="Côte d'Or"/>
    <s v="Norway"/>
    <n v="11.67"/>
  </r>
  <r>
    <x v="21"/>
    <x v="488"/>
    <s v="Côte d'Or"/>
    <s v="Norway"/>
    <n v="9.0299999999999994"/>
  </r>
  <r>
    <x v="21"/>
    <x v="489"/>
    <s v="Confecta, Norway"/>
    <s v="Norway"/>
    <n v="11.35"/>
  </r>
  <r>
    <x v="21"/>
    <x v="490"/>
    <s v="Kraft Foods, Switzerland"/>
    <s v="Norway"/>
    <n v="1.71"/>
  </r>
  <r>
    <x v="21"/>
    <x v="491"/>
    <s v="Freia, Norway"/>
    <s v="Norway"/>
    <n v="4.7300000000000004"/>
  </r>
  <r>
    <x v="21"/>
    <x v="492"/>
    <s v="Freia, Norway"/>
    <s v="Norway"/>
    <n v="3.59"/>
  </r>
  <r>
    <x v="21"/>
    <x v="493"/>
    <s v="Bakers, Norway"/>
    <s v="USA"/>
    <n v="7.28"/>
  </r>
  <r>
    <x v="21"/>
    <x v="493"/>
    <s v="Hershey's"/>
    <s v="USA"/>
    <n v="10.47"/>
  </r>
  <r>
    <x v="21"/>
    <x v="494"/>
    <s v="Freia, Norway"/>
    <s v="Norway"/>
    <n v="1.48"/>
  </r>
  <r>
    <x v="21"/>
    <x v="495"/>
    <s v="Euro Shopper"/>
    <s v="Norway"/>
    <n v="1.44"/>
  </r>
  <r>
    <x v="21"/>
    <x v="496"/>
    <s v="Cadbury"/>
    <s v="USA"/>
    <n v="1.95"/>
  </r>
  <r>
    <x v="21"/>
    <x v="496"/>
    <s v="Brach's Stars"/>
    <s v="USA"/>
    <n v="1.25"/>
  </r>
  <r>
    <x v="21"/>
    <x v="496"/>
    <s v="Hershey's"/>
    <s v="USA"/>
    <n v="1.55"/>
  </r>
  <r>
    <x v="21"/>
    <x v="497"/>
    <s v="Hershey's"/>
    <s v="USA"/>
    <n v="1.5"/>
  </r>
  <r>
    <x v="21"/>
    <x v="498"/>
    <s v="Reese's"/>
    <s v="USA"/>
    <n v="1.07"/>
  </r>
  <r>
    <x v="21"/>
    <x v="499"/>
    <s v="Freia, Norway"/>
    <s v="Norway"/>
    <n v="5.0599999999999996"/>
  </r>
  <r>
    <x v="21"/>
    <x v="500"/>
    <s v="Masterfoods, Norway"/>
    <s v="Norway"/>
    <n v="0.73"/>
  </r>
  <r>
    <x v="21"/>
    <x v="501"/>
    <s v="Nidar, Norway"/>
    <s v="Norway"/>
    <n v="6.23"/>
  </r>
  <r>
    <x v="21"/>
    <x v="502"/>
    <s v="Nidar, Norway"/>
    <s v="Norway"/>
    <n v="1.2"/>
  </r>
  <r>
    <x v="21"/>
    <x v="503"/>
    <s v="Nestlé, Norway"/>
    <s v="Norway"/>
    <n v="7.87"/>
  </r>
  <r>
    <x v="21"/>
    <x v="504"/>
    <s v="Reese's"/>
    <s v="USA"/>
    <n v="1.08"/>
  </r>
  <r>
    <x v="21"/>
    <x v="505"/>
    <s v="Freia, Norway"/>
    <s v="Norway"/>
    <n v="4.9400000000000004"/>
  </r>
  <r>
    <x v="21"/>
    <x v="506"/>
    <s v="Chocolate Santander, Colombia"/>
    <s v="Norway"/>
    <n v="7.4"/>
  </r>
  <r>
    <x v="21"/>
    <x v="507"/>
    <s v="Masterfoods, Norway"/>
    <s v="Norway"/>
    <n v="0.8"/>
  </r>
  <r>
    <x v="21"/>
    <x v="508"/>
    <s v="Hershey's"/>
    <s v="USA"/>
    <n v="2.57"/>
  </r>
  <r>
    <x v="21"/>
    <x v="509"/>
    <s v="Hershey's"/>
    <s v="USA"/>
    <n v="4.1900000000000004"/>
  </r>
  <r>
    <x v="21"/>
    <x v="510"/>
    <s v="Ibarra, Mexico"/>
    <s v="Norway"/>
    <n v="8.83"/>
  </r>
  <r>
    <x v="21"/>
    <x v="511"/>
    <s v="Ritter Sport, Germany"/>
    <s v="Norway"/>
    <n v="0.62"/>
  </r>
  <r>
    <x v="21"/>
    <x v="512"/>
    <s v="Lindt &amp; Sprungli, France"/>
    <s v="Norway"/>
    <n v="0.23"/>
  </r>
  <r>
    <x v="21"/>
    <x v="513"/>
    <s v="Nidar, Norway"/>
    <s v="Norway"/>
    <n v="5.31"/>
  </r>
  <r>
    <x v="21"/>
    <x v="514"/>
    <s v="Freia, Norway"/>
    <s v="Norway"/>
    <n v="1.2"/>
  </r>
  <r>
    <x v="21"/>
    <x v="515"/>
    <s v="Freia, Norway"/>
    <s v="Norway"/>
    <n v="0.82"/>
  </r>
  <r>
    <x v="6"/>
    <x v="516"/>
    <s v="Norway"/>
    <s v="Norway"/>
    <n v="13.48"/>
  </r>
  <r>
    <x v="2"/>
    <x v="517"/>
    <s v="GNC"/>
    <s v="USA"/>
    <n v="0.05"/>
  </r>
  <r>
    <x v="5"/>
    <x v="518"/>
    <s v="Dabur India Limited"/>
    <s v="India"/>
    <n v="35.700000000000003"/>
  </r>
  <r>
    <x v="5"/>
    <x v="519"/>
    <s v="The Zandum Pharmaceutical Works"/>
    <s v="India"/>
    <n v="18.32"/>
  </r>
  <r>
    <x v="9"/>
    <x v="520"/>
    <s v="Halmstad, Sweden"/>
    <s v="Norway"/>
    <n v="0.02"/>
  </r>
  <r>
    <x v="9"/>
    <x v="521"/>
    <s v="Halmstad, Sweden"/>
    <s v="Norway"/>
    <n v="0.02"/>
  </r>
  <r>
    <x v="5"/>
    <x v="522"/>
    <s v="Tsumura Pharmaceutical Company, Japan"/>
    <s v="Japan"/>
    <n v="64.31"/>
  </r>
  <r>
    <x v="7"/>
    <x v="523"/>
    <s v="Burger King"/>
    <s v="USA"/>
    <n v="0.61"/>
  </r>
  <r>
    <x v="5"/>
    <x v="524"/>
    <s v="Tsumura Pharmaceutical Company, Japan"/>
    <s v="Japan"/>
    <n v="120.18"/>
  </r>
  <r>
    <x v="1"/>
    <x v="525"/>
    <s v="Natures Treats Australia PTY LTD, Australia"/>
    <s v="New Zealand "/>
    <n v="6.84"/>
  </r>
  <r>
    <x v="1"/>
    <x v="526"/>
    <s v="Mexico"/>
    <s v="Mexico"/>
    <n v="40.14"/>
  </r>
  <r>
    <x v="1"/>
    <x v="526"/>
    <s v="Asian Bazaar"/>
    <s v="Mexico"/>
    <n v="32.61"/>
  </r>
  <r>
    <x v="1"/>
    <x v="527"/>
    <s v="India"/>
    <s v="India"/>
    <n v="31.64"/>
  </r>
  <r>
    <x v="1"/>
    <x v="527"/>
    <s v="Spice Cargo"/>
    <s v="Mexico"/>
    <n v="139.88999999999999"/>
  </r>
  <r>
    <x v="1"/>
    <x v="527"/>
    <m/>
    <s v="USA"/>
    <n v="17.649999999999999"/>
  </r>
  <r>
    <x v="1"/>
    <x v="527"/>
    <s v="Black Boy, Rieber og søn"/>
    <s v="Norway"/>
    <n v="53.04"/>
  </r>
  <r>
    <x v="1"/>
    <x v="527"/>
    <s v="Engebretsen AS, Norway"/>
    <s v="Norway"/>
    <n v="63.27"/>
  </r>
  <r>
    <x v="1"/>
    <x v="527"/>
    <s v="Santa Maria, Sweden"/>
    <s v="Norway"/>
    <n v="118.69"/>
  </r>
  <r>
    <x v="1"/>
    <x v="527"/>
    <s v="Canela Molida"/>
    <s v="Mexico"/>
    <n v="114.98"/>
  </r>
  <r>
    <x v="1"/>
    <x v="528"/>
    <s v="The Norwegian Crop Research Institute, Norway"/>
    <s v="Norway"/>
    <n v="38.18"/>
  </r>
  <r>
    <x v="2"/>
    <x v="529"/>
    <s v="Citamani Europe AS"/>
    <s v="Norway"/>
    <n v="12.58"/>
  </r>
  <r>
    <x v="12"/>
    <x v="530"/>
    <s v="Wendy's"/>
    <s v="USA"/>
    <n v="7.0000000000000007E-2"/>
  </r>
  <r>
    <x v="8"/>
    <x v="531"/>
    <m/>
    <s v="USA"/>
    <n v="0.74"/>
  </r>
  <r>
    <x v="8"/>
    <x v="531"/>
    <m/>
    <s v="Norway"/>
    <n v="0.99"/>
  </r>
  <r>
    <x v="8"/>
    <x v="531"/>
    <s v="Gamma, Spania"/>
    <s v="Norway"/>
    <n v="0.75"/>
  </r>
  <r>
    <x v="8"/>
    <x v="531"/>
    <s v="Cevita"/>
    <s v="Norway"/>
    <n v="0.95"/>
  </r>
  <r>
    <x v="6"/>
    <x v="532"/>
    <s v="Norway"/>
    <s v="Norway"/>
    <n v="2.5299999999999998"/>
  </r>
  <r>
    <x v="6"/>
    <x v="533"/>
    <s v="Sweden"/>
    <s v="Norway"/>
    <n v="3.44"/>
  </r>
  <r>
    <x v="1"/>
    <x v="534"/>
    <m/>
    <s v="USA"/>
    <n v="125.55"/>
  </r>
  <r>
    <x v="1"/>
    <x v="534"/>
    <s v="Black Boy, Rieber og søn"/>
    <s v="Norway"/>
    <n v="465.32"/>
  </r>
  <r>
    <x v="1"/>
    <x v="535"/>
    <s v="La Surtidora"/>
    <s v="Mexico"/>
    <n v="175.31"/>
  </r>
  <r>
    <x v="1"/>
    <x v="535"/>
    <s v="TRS Wholesale CO, England"/>
    <s v="Norway"/>
    <n v="317.95999999999998"/>
  </r>
  <r>
    <x v="1"/>
    <x v="535"/>
    <s v="Escosa, Mexico"/>
    <s v="Mexico"/>
    <n v="327.77"/>
  </r>
  <r>
    <x v="1"/>
    <x v="535"/>
    <s v="India"/>
    <s v="India"/>
    <n v="252.04"/>
  </r>
  <r>
    <x v="1"/>
    <x v="536"/>
    <s v="The Norwegian Crop Research Institute, Norway"/>
    <s v="Norway"/>
    <n v="4.5599999999999996"/>
  </r>
  <r>
    <x v="5"/>
    <x v="537"/>
    <s v="Tsumura Pharmaceutical Company, Japan"/>
    <s v="Japan"/>
    <n v="6.68"/>
  </r>
  <r>
    <x v="9"/>
    <x v="538"/>
    <s v="Cockburn`s Port, Portugal"/>
    <s v="Norway"/>
    <n v="0.6"/>
  </r>
  <r>
    <x v="0"/>
    <x v="539"/>
    <s v="Kellogg's"/>
    <s v="USA"/>
    <n v="1.56"/>
  </r>
  <r>
    <x v="2"/>
    <x v="540"/>
    <s v="KTC(Edibles)Ltd, England"/>
    <s v="Norway"/>
    <n v="1.07"/>
  </r>
  <r>
    <x v="21"/>
    <x v="541"/>
    <s v="Store Brand"/>
    <s v="USA"/>
    <n v="0.09"/>
  </r>
  <r>
    <x v="0"/>
    <x v="542"/>
    <s v="Kellogg's GmbH. For Nordic Kellogg`s Norway"/>
    <s v="Norway"/>
    <n v="0.88"/>
  </r>
  <r>
    <x v="2"/>
    <x v="543"/>
    <s v="Cumberland Swan"/>
    <s v="USA"/>
    <n v="0.19"/>
  </r>
  <r>
    <x v="2"/>
    <x v="543"/>
    <s v="Peter Møller, Norway"/>
    <s v="Norway"/>
    <n v="0.34"/>
  </r>
  <r>
    <x v="2"/>
    <x v="544"/>
    <s v="Bronson"/>
    <s v="USA"/>
    <n v="0.08"/>
  </r>
  <r>
    <x v="9"/>
    <x v="545"/>
    <s v="Solberg &amp; Hansen, Norway"/>
    <s v="Norway"/>
    <n v="20.18"/>
  </r>
  <r>
    <x v="9"/>
    <x v="545"/>
    <s v="Turkey"/>
    <s v="Norway"/>
    <n v="12.3"/>
  </r>
  <r>
    <x v="9"/>
    <x v="546"/>
    <s v="Minas"/>
    <s v="Norway"/>
    <n v="15.19"/>
  </r>
  <r>
    <x v="9"/>
    <x v="547"/>
    <s v="Turkey"/>
    <s v="Norway"/>
    <n v="22.29"/>
  </r>
  <r>
    <x v="9"/>
    <x v="548"/>
    <s v="Solberg &amp; Hansen, Norway"/>
    <s v="Norway"/>
    <n v="22.73"/>
  </r>
  <r>
    <x v="10"/>
    <x v="549"/>
    <s v="Nestlé"/>
    <s v="Norway"/>
    <n v="0.11"/>
  </r>
  <r>
    <x v="9"/>
    <x v="550"/>
    <s v="Joh. Johannson Kaffe, Norway"/>
    <s v="Norway"/>
    <n v="2.2799999999999998"/>
  </r>
  <r>
    <x v="9"/>
    <x v="551"/>
    <s v="Joh. Johannson Kaffe, Norway"/>
    <s v="Norway"/>
    <n v="2.23"/>
  </r>
  <r>
    <x v="9"/>
    <x v="552"/>
    <s v="Joh. Johannson Kaffe, Norway"/>
    <s v="Norway"/>
    <n v="2.61"/>
  </r>
  <r>
    <x v="9"/>
    <x v="553"/>
    <s v="Hervik, Norway"/>
    <s v="Norway"/>
    <n v="2.62"/>
  </r>
  <r>
    <x v="9"/>
    <x v="554"/>
    <s v="Hervik, Norway"/>
    <s v="Norway"/>
    <n v="2.5499999999999998"/>
  </r>
  <r>
    <x v="9"/>
    <x v="555"/>
    <s v="CIRAD, France"/>
    <s v="France"/>
    <n v="1.55"/>
  </r>
  <r>
    <x v="9"/>
    <x v="556"/>
    <s v="CIRAD, France"/>
    <s v="France"/>
    <n v="2.78"/>
  </r>
  <r>
    <x v="9"/>
    <x v="557"/>
    <s v="CIRAD, France"/>
    <s v="France"/>
    <n v="2.4500000000000002"/>
  </r>
  <r>
    <x v="9"/>
    <x v="558"/>
    <s v="CIRAD, France"/>
    <s v="France"/>
    <n v="2.69"/>
  </r>
  <r>
    <x v="9"/>
    <x v="559"/>
    <s v="Kaffehuset Friele, Norway"/>
    <s v="Norway"/>
    <n v="2.1800000000000002"/>
  </r>
  <r>
    <x v="9"/>
    <x v="560"/>
    <s v="Simon Levelt by Haarlem"/>
    <s v="Norway"/>
    <n v="2.2000000000000002"/>
  </r>
  <r>
    <x v="9"/>
    <x v="561"/>
    <s v="Kaffebrenneriet, Norway"/>
    <s v="Norway"/>
    <n v="1.96"/>
  </r>
  <r>
    <x v="9"/>
    <x v="561"/>
    <s v="Stockflehts, Norway"/>
    <s v="Norway"/>
    <n v="1.36"/>
  </r>
  <r>
    <x v="9"/>
    <x v="562"/>
    <s v="Kaffebrenneriet, Norway"/>
    <s v="Norway"/>
    <n v="0.94"/>
  </r>
  <r>
    <x v="9"/>
    <x v="562"/>
    <s v="Stockflehts, Norway"/>
    <s v="Norway"/>
    <n v="0.89"/>
  </r>
  <r>
    <x v="9"/>
    <x v="563"/>
    <s v="Kaffebrenneriet, Norway"/>
    <s v="Norway"/>
    <n v="2.75"/>
  </r>
  <r>
    <x v="9"/>
    <x v="563"/>
    <s v="Stockflehts, Norway"/>
    <s v="Norway"/>
    <n v="2.86"/>
  </r>
  <r>
    <x v="9"/>
    <x v="564"/>
    <s v="Stockflehts, Norway"/>
    <s v="Norway"/>
    <n v="1.04"/>
  </r>
  <r>
    <x v="9"/>
    <x v="564"/>
    <s v="Kaffebrenneriet, Norway"/>
    <s v="Norway"/>
    <n v="2.14"/>
  </r>
  <r>
    <x v="9"/>
    <x v="565"/>
    <s v="Joh. Johannson Kaffe, Norway"/>
    <s v="Norway"/>
    <n v="1.79"/>
  </r>
  <r>
    <x v="9"/>
    <x v="566"/>
    <s v="Joh. Johannson Kaffe, Norway"/>
    <s v="Norway"/>
    <n v="2.13"/>
  </r>
  <r>
    <x v="9"/>
    <x v="567"/>
    <s v="Cellini"/>
    <s v="Norway"/>
    <n v="2.7"/>
  </r>
  <r>
    <x v="9"/>
    <x v="568"/>
    <s v="Stockflehts, Norway"/>
    <s v="Norway"/>
    <n v="16.329999999999998"/>
  </r>
  <r>
    <x v="9"/>
    <x v="569"/>
    <s v="Stockflehts, Norway"/>
    <s v="Norway"/>
    <n v="15.83"/>
  </r>
  <r>
    <x v="9"/>
    <x v="569"/>
    <s v="Kaffebrenneriet, Norway"/>
    <s v="Norway"/>
    <n v="12.64"/>
  </r>
  <r>
    <x v="9"/>
    <x v="570"/>
    <s v="Joh. Johannson Kaffe, Norway"/>
    <s v="Norway"/>
    <n v="1.84"/>
  </r>
  <r>
    <x v="9"/>
    <x v="571"/>
    <s v="Joh. Johannson Kaffe, Norway"/>
    <s v="Norway"/>
    <n v="2.39"/>
  </r>
  <r>
    <x v="9"/>
    <x v="572"/>
    <s v="Joh. Johannson Kaffe, Norway"/>
    <s v="Norway"/>
    <n v="2.52"/>
  </r>
  <r>
    <x v="9"/>
    <x v="573"/>
    <s v="Joh. Johannson Kaffe, Norway"/>
    <s v="Norway"/>
    <n v="2.58"/>
  </r>
  <r>
    <x v="9"/>
    <x v="574"/>
    <s v="McDonald's"/>
    <s v="Norway"/>
    <n v="1.86"/>
  </r>
  <r>
    <x v="9"/>
    <x v="575"/>
    <s v="Hervik, Norway"/>
    <s v="Norway"/>
    <n v="2.1"/>
  </r>
  <r>
    <x v="9"/>
    <x v="576"/>
    <s v="Hervik, Norway"/>
    <s v="Norway"/>
    <n v="2.25"/>
  </r>
  <r>
    <x v="9"/>
    <x v="577"/>
    <s v="Kaffehuset Friele, Norway"/>
    <s v="Norway"/>
    <n v="3.03"/>
  </r>
  <r>
    <x v="9"/>
    <x v="578"/>
    <s v="Tine, Norway"/>
    <s v="Norway"/>
    <n v="0.93"/>
  </r>
  <r>
    <x v="9"/>
    <x v="579"/>
    <s v="Tine, Norway"/>
    <s v="Norway"/>
    <n v="1.05"/>
  </r>
  <r>
    <x v="9"/>
    <x v="580"/>
    <s v="Nestlé, Norway"/>
    <s v="Norway"/>
    <n v="1.67"/>
  </r>
  <r>
    <x v="9"/>
    <x v="581"/>
    <s v="Coop, Norway"/>
    <s v="Norway"/>
    <n v="1.6"/>
  </r>
  <r>
    <x v="9"/>
    <x v="582"/>
    <s v="Coop, Norway"/>
    <s v="Norway"/>
    <n v="1.68"/>
  </r>
  <r>
    <x v="9"/>
    <x v="583"/>
    <s v="Maison du Cafe, France"/>
    <s v="Norway"/>
    <n v="3.03"/>
  </r>
  <r>
    <x v="9"/>
    <x v="584"/>
    <s v="Maison du Cafe, France"/>
    <s v="Norway"/>
    <n v="3.34"/>
  </r>
  <r>
    <x v="9"/>
    <x v="585"/>
    <s v="Luigi Lavazza, Italy"/>
    <s v="Norway"/>
    <n v="2.83"/>
  </r>
  <r>
    <x v="9"/>
    <x v="586"/>
    <s v="Kaffebrenneriet, Norway"/>
    <s v="Norway"/>
    <n v="5.03"/>
  </r>
  <r>
    <x v="9"/>
    <x v="586"/>
    <s v="Stockflehts, Norway"/>
    <s v="Norway"/>
    <n v="11.3"/>
  </r>
  <r>
    <x v="9"/>
    <x v="587"/>
    <s v="Stockflehts, Norway"/>
    <s v="Norway"/>
    <n v="6.48"/>
  </r>
  <r>
    <x v="9"/>
    <x v="587"/>
    <s v="Kaffebrenneriet, Norway"/>
    <s v="Norway"/>
    <n v="5.32"/>
  </r>
  <r>
    <x v="9"/>
    <x v="588"/>
    <s v="Kaffebrenneriet, Norway"/>
    <s v="Norway"/>
    <n v="4.2"/>
  </r>
  <r>
    <x v="9"/>
    <x v="588"/>
    <s v="Stockflehts, Norway"/>
    <s v="Norway"/>
    <n v="3.03"/>
  </r>
  <r>
    <x v="9"/>
    <x v="588"/>
    <s v="Burger King"/>
    <s v="USA"/>
    <n v="1.26"/>
  </r>
  <r>
    <x v="9"/>
    <x v="588"/>
    <s v="Wendy's"/>
    <s v="USA"/>
    <n v="1.24"/>
  </r>
  <r>
    <x v="9"/>
    <x v="589"/>
    <s v="CIRAD, France"/>
    <s v="France"/>
    <n v="2.99"/>
  </r>
  <r>
    <x v="9"/>
    <x v="590"/>
    <s v="CIRAD, France"/>
    <s v="France"/>
    <n v="3.09"/>
  </r>
  <r>
    <x v="9"/>
    <x v="591"/>
    <s v="CIRAD, France"/>
    <s v="France"/>
    <n v="3.6"/>
  </r>
  <r>
    <x v="9"/>
    <x v="592"/>
    <s v="CIRAD, France"/>
    <s v="France"/>
    <n v="2.25"/>
  </r>
  <r>
    <x v="9"/>
    <x v="593"/>
    <s v="Coop, Norway"/>
    <s v="Norway"/>
    <n v="3.11"/>
  </r>
  <r>
    <x v="9"/>
    <x v="594"/>
    <s v="France"/>
    <s v="Norway"/>
    <n v="0.32"/>
  </r>
  <r>
    <x v="9"/>
    <x v="595"/>
    <s v="France"/>
    <s v="Norway"/>
    <n v="0.45"/>
  </r>
  <r>
    <x v="11"/>
    <x v="596"/>
    <s v="Norwegian University of Life Sciences"/>
    <s v="Norway"/>
    <n v="2.59"/>
  </r>
  <r>
    <x v="1"/>
    <x v="597"/>
    <s v="The Norwegian Crop Research Institute, Norway"/>
    <s v="Norway"/>
    <n v="61.32"/>
  </r>
  <r>
    <x v="1"/>
    <x v="598"/>
    <s v="The Norwegian Crop Research Institute, Norway"/>
    <s v="Norway"/>
    <n v="3.96"/>
  </r>
  <r>
    <x v="1"/>
    <x v="599"/>
    <s v="The Norwegian Crop Research Institute, Norway"/>
    <s v="Norway"/>
    <n v="18.37"/>
  </r>
  <r>
    <x v="1"/>
    <x v="600"/>
    <s v="The Norwegian Crop Research Institute, Norway"/>
    <s v="Norway"/>
    <n v="41.93"/>
  </r>
  <r>
    <x v="1"/>
    <x v="601"/>
    <s v="The Norwegian Crop Research Institute, Norway"/>
    <s v="Norway"/>
    <n v="5.17"/>
  </r>
  <r>
    <x v="1"/>
    <x v="602"/>
    <s v="The Norwegian Crop Research Institute, Norway"/>
    <s v="Norway"/>
    <n v="24.13"/>
  </r>
  <r>
    <x v="1"/>
    <x v="603"/>
    <s v="The Norwegian Crop Research Institute, Norway"/>
    <s v="Norway"/>
    <n v="20.36"/>
  </r>
  <r>
    <x v="1"/>
    <x v="604"/>
    <s v="The Norwegian Crop Research Institute, Norway"/>
    <s v="Norway"/>
    <n v="25.06"/>
  </r>
  <r>
    <x v="1"/>
    <x v="605"/>
    <s v="The Norwegian Crop Research Institute, Norway"/>
    <s v="Norway"/>
    <n v="12.17"/>
  </r>
  <r>
    <x v="1"/>
    <x v="606"/>
    <s v="The Norwegian Crop Research Institute, Norway"/>
    <s v="Norway"/>
    <n v="9.06"/>
  </r>
  <r>
    <x v="1"/>
    <x v="607"/>
    <s v="Norsk Øko‐Urt AB, Norway"/>
    <s v="Norway"/>
    <n v="24.63"/>
  </r>
  <r>
    <x v="1"/>
    <x v="608"/>
    <s v="Norsk Øko‐Urt AB, Norway"/>
    <s v="Norway"/>
    <n v="9.1999999999999993"/>
  </r>
  <r>
    <x v="11"/>
    <x v="609"/>
    <s v="Mali"/>
    <s v="Mali"/>
    <n v="0.36"/>
  </r>
  <r>
    <x v="11"/>
    <x v="609"/>
    <s v="E. Zwicky, Switzerland"/>
    <s v="Norway"/>
    <n v="0.14000000000000001"/>
  </r>
  <r>
    <x v="11"/>
    <x v="610"/>
    <s v="Mali"/>
    <s v="Mali"/>
    <n v="0.82"/>
  </r>
  <r>
    <x v="1"/>
    <x v="611"/>
    <s v="Norsk Øko‐Urt AB, Norway"/>
    <s v="Norway"/>
    <n v="35.229999999999997"/>
  </r>
  <r>
    <x v="1"/>
    <x v="612"/>
    <s v="The Norwegian Crop Research Institute, Norway"/>
    <s v="Norway"/>
    <n v="35.42"/>
  </r>
  <r>
    <x v="1"/>
    <x v="613"/>
    <s v="The Norwegian Crop Research Institute, Norway"/>
    <s v="Norway"/>
    <n v="22.07"/>
  </r>
  <r>
    <x v="1"/>
    <x v="614"/>
    <s v="The Norwegian Crop Research Institute, Norway"/>
    <s v="Norway"/>
    <n v="24.03"/>
  </r>
  <r>
    <x v="0"/>
    <x v="615"/>
    <s v="Kellogg's"/>
    <s v="USA"/>
    <n v="4.84"/>
  </r>
  <r>
    <x v="2"/>
    <x v="616"/>
    <s v="Puritan's Pride"/>
    <s v="USA"/>
    <n v="165.9"/>
  </r>
  <r>
    <x v="14"/>
    <x v="617"/>
    <s v="La BioIdea"/>
    <s v="Norway"/>
    <n v="0.89"/>
  </r>
  <r>
    <x v="1"/>
    <x v="618"/>
    <s v="Japan"/>
    <s v="Japan"/>
    <n v="5.23"/>
  </r>
  <r>
    <x v="2"/>
    <x v="619"/>
    <m/>
    <s v="Norway"/>
    <n v="0.42"/>
  </r>
  <r>
    <x v="21"/>
    <x v="620"/>
    <s v="Other Brand"/>
    <s v="USA"/>
    <n v="0.09"/>
  </r>
  <r>
    <x v="21"/>
    <x v="621"/>
    <s v="Bakers, Norway"/>
    <s v="USA"/>
    <n v="0.1"/>
  </r>
  <r>
    <x v="7"/>
    <x v="622"/>
    <s v="Chunky Chips Ahoy"/>
    <s v="USA"/>
    <n v="2.23"/>
  </r>
  <r>
    <x v="7"/>
    <x v="622"/>
    <s v="Entenmann's"/>
    <s v="USA"/>
    <n v="1.38"/>
  </r>
  <r>
    <x v="7"/>
    <x v="622"/>
    <s v="Store Brand"/>
    <s v="USA"/>
    <n v="1.29"/>
  </r>
  <r>
    <x v="7"/>
    <x v="622"/>
    <s v="Chips Ahoy"/>
    <s v="USA"/>
    <n v="1.72"/>
  </r>
  <r>
    <x v="7"/>
    <x v="622"/>
    <s v="7 eleven"/>
    <s v="Norway"/>
    <n v="0.6"/>
  </r>
  <r>
    <x v="7"/>
    <x v="622"/>
    <s v="Chips Deluxe"/>
    <s v="USA"/>
    <n v="1"/>
  </r>
  <r>
    <x v="7"/>
    <x v="623"/>
    <s v="The horizon Biscuit Company Limited, England"/>
    <s v="Norway"/>
    <n v="0.88"/>
  </r>
  <r>
    <x v="7"/>
    <x v="624"/>
    <s v="Oreo"/>
    <s v="USA"/>
    <n v="1.84"/>
  </r>
  <r>
    <x v="7"/>
    <x v="624"/>
    <s v="Store Brand"/>
    <s v="USA"/>
    <n v="1.56"/>
  </r>
  <r>
    <x v="7"/>
    <x v="625"/>
    <s v="Oreo"/>
    <s v="USA"/>
    <n v="1.54"/>
  </r>
  <r>
    <x v="9"/>
    <x v="626"/>
    <s v="Stabburet, Norway"/>
    <s v="Norway"/>
    <n v="0.4"/>
  </r>
  <r>
    <x v="9"/>
    <x v="627"/>
    <s v="Stabburet, Norway"/>
    <s v="Norway"/>
    <n v="0.45"/>
  </r>
  <r>
    <x v="9"/>
    <x v="628"/>
    <s v="Stabburet, Norway"/>
    <s v="Norway"/>
    <n v="0.36"/>
  </r>
  <r>
    <x v="9"/>
    <x v="629"/>
    <s v="Stabburet, Norway"/>
    <s v="Norway"/>
    <n v="0.62"/>
  </r>
  <r>
    <x v="9"/>
    <x v="630"/>
    <s v="Stabburet, Norway"/>
    <s v="Norway"/>
    <n v="0.45"/>
  </r>
  <r>
    <x v="9"/>
    <x v="631"/>
    <s v="Stabburet, Norway"/>
    <s v="Norway"/>
    <n v="0.15"/>
  </r>
  <r>
    <x v="1"/>
    <x v="632"/>
    <s v="Rajah"/>
    <s v="Norway"/>
    <n v="4.66"/>
  </r>
  <r>
    <x v="1"/>
    <x v="633"/>
    <s v="Onena Spices, Spain"/>
    <s v="Norway"/>
    <n v="0.28000000000000003"/>
  </r>
  <r>
    <x v="1"/>
    <x v="633"/>
    <s v="Asian Bazaar"/>
    <s v="Mexico"/>
    <n v="1.26"/>
  </r>
  <r>
    <x v="1"/>
    <x v="634"/>
    <s v="Santa Maria, Sweden"/>
    <s v="Norway"/>
    <n v="2.84"/>
  </r>
  <r>
    <x v="1"/>
    <x v="634"/>
    <s v="Black Boy, Rieber og søn"/>
    <s v="Norway"/>
    <n v="2.1"/>
  </r>
  <r>
    <x v="1"/>
    <x v="635"/>
    <s v="BAMA gruppen, Norway"/>
    <s v="Norway"/>
    <n v="1.2"/>
  </r>
  <r>
    <x v="1"/>
    <x v="635"/>
    <s v="Norway"/>
    <s v="Norway"/>
    <n v="0.41"/>
  </r>
  <r>
    <x v="1"/>
    <x v="636"/>
    <s v="India"/>
    <s v="India"/>
    <n v="3.49"/>
  </r>
  <r>
    <x v="0"/>
    <x v="637"/>
    <s v="Kellogg's"/>
    <s v="USA"/>
    <n v="1.1299999999999999"/>
  </r>
  <r>
    <x v="0"/>
    <x v="638"/>
    <s v="Giant Eagle"/>
    <s v="USA"/>
    <n v="0.72"/>
  </r>
  <r>
    <x v="0"/>
    <x v="639"/>
    <s v="Shop 'N Save"/>
    <s v="USA"/>
    <n v="0.88"/>
  </r>
  <r>
    <x v="0"/>
    <x v="639"/>
    <s v="Price Chopper"/>
    <s v="USA"/>
    <n v="0.78"/>
  </r>
  <r>
    <x v="0"/>
    <x v="640"/>
    <s v="Corn Chef"/>
    <s v="USA"/>
    <n v="1.18"/>
  </r>
  <r>
    <x v="0"/>
    <x v="641"/>
    <s v="Ralston"/>
    <s v="USA"/>
    <n v="1.23"/>
  </r>
  <r>
    <x v="0"/>
    <x v="641"/>
    <s v="Toasties"/>
    <s v="USA"/>
    <n v="0.85"/>
  </r>
  <r>
    <x v="0"/>
    <x v="641"/>
    <s v="Kellogg's"/>
    <s v="USA"/>
    <n v="1.28"/>
  </r>
  <r>
    <x v="0"/>
    <x v="641"/>
    <s v="Kellogg's GmbH, Germany"/>
    <s v="Norway"/>
    <n v="0.98"/>
  </r>
  <r>
    <x v="0"/>
    <x v="641"/>
    <s v="Landlord, Germany"/>
    <s v="Norway"/>
    <n v="0.7"/>
  </r>
  <r>
    <x v="0"/>
    <x v="642"/>
    <s v="Germany"/>
    <s v="Norway"/>
    <n v="0.62"/>
  </r>
  <r>
    <x v="0"/>
    <x v="643"/>
    <s v="Kellogg's GmbH. For Kellogg’s Norway"/>
    <s v="Norway"/>
    <n v="0.66"/>
  </r>
  <r>
    <x v="11"/>
    <x v="644"/>
    <s v="Store Brand"/>
    <s v="USA"/>
    <n v="0.12"/>
  </r>
  <r>
    <x v="11"/>
    <x v="644"/>
    <s v="Quaker"/>
    <s v="USA"/>
    <n v="0.18"/>
  </r>
  <r>
    <x v="11"/>
    <x v="645"/>
    <s v="Store Brand"/>
    <s v="USA"/>
    <n v="0.02"/>
  </r>
  <r>
    <x v="11"/>
    <x v="645"/>
    <s v="Quaker"/>
    <s v="USA"/>
    <n v="0.03"/>
  </r>
  <r>
    <x v="11"/>
    <x v="646"/>
    <s v="Quaker"/>
    <s v="USA"/>
    <n v="0.05"/>
  </r>
  <r>
    <x v="11"/>
    <x v="646"/>
    <s v="Store Brand"/>
    <s v="USA"/>
    <n v="0.03"/>
  </r>
  <r>
    <x v="11"/>
    <x v="647"/>
    <s v="Store Brand"/>
    <s v="USA"/>
    <n v="0.14000000000000001"/>
  </r>
  <r>
    <x v="11"/>
    <x v="647"/>
    <s v="Quaker"/>
    <s v="USA"/>
    <n v="0.22"/>
  </r>
  <r>
    <x v="11"/>
    <x v="648"/>
    <s v="Quaker"/>
    <s v="USA"/>
    <n v="0.06"/>
  </r>
  <r>
    <x v="11"/>
    <x v="648"/>
    <s v="Store Brand"/>
    <s v="USA"/>
    <n v="0.04"/>
  </r>
  <r>
    <x v="11"/>
    <x v="649"/>
    <s v="Store Brand"/>
    <s v="USA"/>
    <n v="0.04"/>
  </r>
  <r>
    <x v="11"/>
    <x v="649"/>
    <s v="Quaker"/>
    <s v="USA"/>
    <n v="0.05"/>
  </r>
  <r>
    <x v="11"/>
    <x v="650"/>
    <s v="Quaker"/>
    <s v="USA"/>
    <n v="0.28000000000000003"/>
  </r>
  <r>
    <x v="11"/>
    <x v="651"/>
    <s v="Store Brand"/>
    <s v="USA"/>
    <n v="0.19"/>
  </r>
  <r>
    <x v="11"/>
    <x v="652"/>
    <s v="Quaker"/>
    <s v="USA"/>
    <n v="0.08"/>
  </r>
  <r>
    <x v="11"/>
    <x v="652"/>
    <s v="Store Brand"/>
    <s v="USA"/>
    <n v="0.08"/>
  </r>
  <r>
    <x v="11"/>
    <x v="653"/>
    <s v="Store Brand"/>
    <s v="USA"/>
    <n v="0.06"/>
  </r>
  <r>
    <x v="11"/>
    <x v="653"/>
    <s v="Quaker"/>
    <s v="USA"/>
    <n v="0.08"/>
  </r>
  <r>
    <x v="11"/>
    <x v="654"/>
    <s v="Name Brand"/>
    <s v="USA"/>
    <n v="0.4"/>
  </r>
  <r>
    <x v="11"/>
    <x v="654"/>
    <s v="Store Brand"/>
    <s v="USA"/>
    <n v="0.27"/>
  </r>
  <r>
    <x v="19"/>
    <x v="655"/>
    <s v="Mazola"/>
    <s v="USA"/>
    <n v="0.34"/>
  </r>
  <r>
    <x v="19"/>
    <x v="655"/>
    <s v="Store Brand"/>
    <s v="USA"/>
    <n v="0.33"/>
  </r>
  <r>
    <x v="19"/>
    <x v="655"/>
    <s v="Euro Shopper"/>
    <s v="Norway"/>
    <n v="0.49"/>
  </r>
  <r>
    <x v="0"/>
    <x v="656"/>
    <s v="Ralston"/>
    <s v="USA"/>
    <n v="0.46"/>
  </r>
  <r>
    <x v="0"/>
    <x v="657"/>
    <s v="Price Chopper"/>
    <s v="USA"/>
    <n v="0.5"/>
  </r>
  <r>
    <x v="10"/>
    <x v="658"/>
    <s v="Karo"/>
    <s v="USA"/>
    <n v="0.01"/>
  </r>
  <r>
    <x v="10"/>
    <x v="658"/>
    <s v="Clements Foods Co"/>
    <s v="USA"/>
    <n v="0"/>
  </r>
  <r>
    <x v="11"/>
    <x v="659"/>
    <s v="El Toro"/>
    <s v="USA"/>
    <n v="0.48"/>
  </r>
  <r>
    <x v="11"/>
    <x v="659"/>
    <s v="Guerrero"/>
    <s v="USA"/>
    <n v="0.4"/>
  </r>
  <r>
    <x v="11"/>
    <x v="659"/>
    <s v="Don Pancho"/>
    <s v="USA"/>
    <n v="0.38"/>
  </r>
  <r>
    <x v="11"/>
    <x v="660"/>
    <s v="Lakeside Foods"/>
    <s v="USA"/>
    <n v="0.17"/>
  </r>
  <r>
    <x v="11"/>
    <x v="661"/>
    <s v="Lakeside Foods"/>
    <s v="USA"/>
    <n v="0.19"/>
  </r>
  <r>
    <x v="1"/>
    <x v="662"/>
    <s v="The Norwegian Crop Research Institute, Norway"/>
    <s v="Norway"/>
    <n v="11.96"/>
  </r>
  <r>
    <x v="1"/>
    <x v="663"/>
    <s v="Norsk Øko‐Urt AB, Norway"/>
    <s v="Norway"/>
    <n v="8.84"/>
  </r>
  <r>
    <x v="20"/>
    <x v="664"/>
    <s v="Tine, Norway"/>
    <s v="Norway"/>
    <n v="0.05"/>
  </r>
  <r>
    <x v="3"/>
    <x v="665"/>
    <s v="Mali"/>
    <s v="Mali"/>
    <n v="0.03"/>
  </r>
  <r>
    <x v="11"/>
    <x v="666"/>
    <s v="Ferrero"/>
    <s v="Norway"/>
    <n v="0.06"/>
  </r>
  <r>
    <x v="11"/>
    <x v="667"/>
    <s v="Ferrero"/>
    <s v="Norway"/>
    <n v="7.0000000000000007E-2"/>
  </r>
  <r>
    <x v="22"/>
    <x v="668"/>
    <s v="Bumble Bee"/>
    <s v="USA"/>
    <n v="0.12"/>
  </r>
  <r>
    <x v="6"/>
    <x v="669"/>
    <m/>
    <s v="USA"/>
    <n v="3.29"/>
  </r>
  <r>
    <x v="6"/>
    <x v="670"/>
    <s v="NaturataSpielberger AG"/>
    <s v="Norway"/>
    <n v="2.0299999999999998"/>
  </r>
  <r>
    <x v="6"/>
    <x v="670"/>
    <s v="USA, Eurocompany srl, Godo, Italy"/>
    <s v="Norway"/>
    <n v="1.9"/>
  </r>
  <r>
    <x v="6"/>
    <x v="670"/>
    <s v="Safeway, USA"/>
    <s v="USA"/>
    <n v="1.64"/>
  </r>
  <r>
    <x v="6"/>
    <x v="671"/>
    <s v="Ocean Spray"/>
    <s v="USA"/>
    <n v="1.47"/>
  </r>
  <r>
    <x v="6"/>
    <x v="672"/>
    <s v="Corona, Norway"/>
    <s v="Norway"/>
    <n v="1.93"/>
  </r>
  <r>
    <x v="11"/>
    <x v="673"/>
    <s v="Nabisco"/>
    <s v="USA"/>
    <n v="0.02"/>
  </r>
  <r>
    <x v="11"/>
    <x v="673"/>
    <s v="Store Brand"/>
    <s v="USA"/>
    <n v="0.02"/>
  </r>
  <r>
    <x v="11"/>
    <x v="674"/>
    <s v="Store Brand"/>
    <s v="USA"/>
    <n v="0.03"/>
  </r>
  <r>
    <x v="11"/>
    <x v="675"/>
    <s v="Nabisco"/>
    <s v="USA"/>
    <n v="0.03"/>
  </r>
  <r>
    <x v="11"/>
    <x v="676"/>
    <s v="Store Brand"/>
    <s v="USA"/>
    <n v="0.02"/>
  </r>
  <r>
    <x v="11"/>
    <x v="676"/>
    <s v="Nabisco"/>
    <s v="USA"/>
    <n v="0.02"/>
  </r>
  <r>
    <x v="11"/>
    <x v="677"/>
    <s v="Kraft Foods North Amerika, INC"/>
    <s v="USA"/>
    <n v="0.17"/>
  </r>
  <r>
    <x v="11"/>
    <x v="678"/>
    <s v="Kraft Foods North Amerika, INC"/>
    <s v="USA"/>
    <n v="0.05"/>
  </r>
  <r>
    <x v="11"/>
    <x v="679"/>
    <s v="Nabisco"/>
    <s v="USA"/>
    <n v="0.01"/>
  </r>
  <r>
    <x v="11"/>
    <x v="679"/>
    <s v="Store Brand"/>
    <s v="USA"/>
    <n v="0.04"/>
  </r>
  <r>
    <x v="11"/>
    <x v="680"/>
    <s v="Store Brand"/>
    <s v="USA"/>
    <n v="0.03"/>
  </r>
  <r>
    <x v="11"/>
    <x v="681"/>
    <s v="Nabisco"/>
    <s v="USA"/>
    <n v="0.03"/>
  </r>
  <r>
    <x v="20"/>
    <x v="682"/>
    <s v="Tine, Norway"/>
    <s v="Norway"/>
    <n v="0.06"/>
  </r>
  <r>
    <x v="20"/>
    <x v="683"/>
    <s v="Tine, Norway"/>
    <s v="Norway"/>
    <n v="7.0000000000000007E-2"/>
  </r>
  <r>
    <x v="1"/>
    <x v="684"/>
    <s v="The Norwegian Crop Research Institute, Norway"/>
    <s v="Norway"/>
    <n v="31.31"/>
  </r>
  <r>
    <x v="11"/>
    <x v="685"/>
    <s v="Hakon, Norway"/>
    <s v="Norway"/>
    <n v="0.93"/>
  </r>
  <r>
    <x v="11"/>
    <x v="686"/>
    <s v="Ryvita, England"/>
    <s v="Norway"/>
    <n v="1.1299999999999999"/>
  </r>
  <r>
    <x v="11"/>
    <x v="687"/>
    <s v="Wasabrød AB, Sweden"/>
    <s v="Norway"/>
    <n v="1.1100000000000001"/>
  </r>
  <r>
    <x v="11"/>
    <x v="688"/>
    <s v="Hakon, Norway"/>
    <s v="Norway"/>
    <n v="0.43"/>
  </r>
  <r>
    <x v="11"/>
    <x v="689"/>
    <s v="Wasabrød AB, Sweden"/>
    <s v="Norway"/>
    <n v="0.43"/>
  </r>
  <r>
    <x v="0"/>
    <x v="690"/>
    <s v="Kellogg's"/>
    <s v="USA"/>
    <n v="0.74"/>
  </r>
  <r>
    <x v="15"/>
    <x v="691"/>
    <s v="McDonald's"/>
    <s v="USA"/>
    <n v="0.18"/>
  </r>
  <r>
    <x v="12"/>
    <x v="692"/>
    <s v="Burger King"/>
    <s v="USA"/>
    <n v="0.15"/>
  </r>
  <r>
    <x v="12"/>
    <x v="693"/>
    <s v="Burger King"/>
    <s v="USA"/>
    <n v="0.21"/>
  </r>
  <r>
    <x v="12"/>
    <x v="694"/>
    <s v="Burger King"/>
    <s v="USA"/>
    <n v="0.16"/>
  </r>
  <r>
    <x v="6"/>
    <x v="695"/>
    <s v="Skjervøy, Norway"/>
    <s v="Norway"/>
    <n v="7.89"/>
  </r>
  <r>
    <x v="6"/>
    <x v="695"/>
    <s v="Norway"/>
    <s v="Norway"/>
    <n v="2.48"/>
  </r>
  <r>
    <x v="6"/>
    <x v="695"/>
    <s v="Norway"/>
    <s v="Norway"/>
    <n v="8.4499999999999993"/>
  </r>
  <r>
    <x v="6"/>
    <x v="696"/>
    <s v="Norway"/>
    <s v="Norway"/>
    <n v="10.8"/>
  </r>
  <r>
    <x v="6"/>
    <x v="697"/>
    <s v="Skjervøy, Norway"/>
    <s v="Norway"/>
    <n v="2.0499999999999998"/>
  </r>
  <r>
    <x v="6"/>
    <x v="698"/>
    <s v="Midnattsol Produkter, Norway"/>
    <s v="Norway"/>
    <n v="4.5"/>
  </r>
  <r>
    <x v="6"/>
    <x v="699"/>
    <s v="Corona, Norway"/>
    <s v="Norway"/>
    <n v="2.95"/>
  </r>
  <r>
    <x v="6"/>
    <x v="699"/>
    <s v="Midnattsol Produkter, Norway"/>
    <s v="Norway"/>
    <n v="5.9"/>
  </r>
  <r>
    <x v="0"/>
    <x v="700"/>
    <s v="Quaker Oats B.V., Netherlands"/>
    <s v="USA"/>
    <n v="0.52"/>
  </r>
  <r>
    <x v="0"/>
    <x v="701"/>
    <s v="Quaker Oats B.V., Netherlands"/>
    <s v="USA"/>
    <n v="0.59"/>
  </r>
  <r>
    <x v="3"/>
    <x v="702"/>
    <s v="Mali"/>
    <s v="Mali"/>
    <n v="0.02"/>
  </r>
  <r>
    <x v="3"/>
    <x v="702"/>
    <m/>
    <s v="USA"/>
    <n v="0.04"/>
  </r>
  <r>
    <x v="3"/>
    <x v="703"/>
    <s v="Norwegian University of Life Sciences"/>
    <s v="Norway"/>
    <n v="0.04"/>
  </r>
  <r>
    <x v="3"/>
    <x v="703"/>
    <s v="Norway"/>
    <s v="Norway"/>
    <n v="0.04"/>
  </r>
  <r>
    <x v="3"/>
    <x v="704"/>
    <s v="Sweets Favorite"/>
    <s v="USA"/>
    <n v="0.28000000000000003"/>
  </r>
  <r>
    <x v="3"/>
    <x v="705"/>
    <s v="Nora, Stabburet, Norway"/>
    <s v="Norway"/>
    <n v="0.08"/>
  </r>
  <r>
    <x v="3"/>
    <x v="706"/>
    <s v="Øivind Sten, Norway"/>
    <s v="Norway"/>
    <n v="0.09"/>
  </r>
  <r>
    <x v="3"/>
    <x v="707"/>
    <m/>
    <s v="USA"/>
    <n v="0.02"/>
  </r>
  <r>
    <x v="1"/>
    <x v="708"/>
    <s v="Mexico"/>
    <s v="Mexico"/>
    <n v="8.23"/>
  </r>
  <r>
    <x v="1"/>
    <x v="709"/>
    <s v="Black Boy, Rieber og søn"/>
    <s v="Norway"/>
    <n v="6.82"/>
  </r>
  <r>
    <x v="1"/>
    <x v="709"/>
    <s v="Spice Cargo"/>
    <s v="Mexico"/>
    <n v="9.14"/>
  </r>
  <r>
    <x v="1"/>
    <x v="709"/>
    <s v="Comino Molido"/>
    <s v="Mexico"/>
    <n v="10.3"/>
  </r>
  <r>
    <x v="1"/>
    <x v="710"/>
    <s v="Rajah"/>
    <s v="Norway"/>
    <n v="11.88"/>
  </r>
  <r>
    <x v="1"/>
    <x v="711"/>
    <s v="Santa Maria, Sweden"/>
    <s v="Norway"/>
    <n v="2.54"/>
  </r>
  <r>
    <x v="1"/>
    <x v="712"/>
    <s v="Hindu, Norway"/>
    <s v="Norway"/>
    <n v="2.4500000000000002"/>
  </r>
  <r>
    <x v="7"/>
    <x v="713"/>
    <s v="Hostess"/>
    <s v="USA"/>
    <n v="1.1499999999999999"/>
  </r>
  <r>
    <x v="7"/>
    <x v="713"/>
    <s v="Little Debbie"/>
    <s v="USA"/>
    <n v="0.97"/>
  </r>
  <r>
    <x v="1"/>
    <x v="714"/>
    <s v="Hafskjold Gartneri, Norway"/>
    <s v="Norway"/>
    <n v="0.34"/>
  </r>
  <r>
    <x v="3"/>
    <x v="715"/>
    <m/>
    <s v="Norway"/>
    <n v="1.62"/>
  </r>
  <r>
    <x v="3"/>
    <x v="715"/>
    <s v="Sweden"/>
    <s v="Sweden"/>
    <n v="2.68"/>
  </r>
  <r>
    <x v="3"/>
    <x v="716"/>
    <s v="Norwegian University of Life Sciences"/>
    <s v="Norway"/>
    <n v="2.65"/>
  </r>
  <r>
    <x v="3"/>
    <x v="717"/>
    <s v="Sweden"/>
    <s v="Sweden"/>
    <n v="4.09"/>
  </r>
  <r>
    <x v="8"/>
    <x v="718"/>
    <m/>
    <s v="Norway"/>
    <n v="0.67"/>
  </r>
  <r>
    <x v="1"/>
    <x v="719"/>
    <s v="Japan"/>
    <s v="Japan"/>
    <n v="10.47"/>
  </r>
  <r>
    <x v="1"/>
    <x v="719"/>
    <s v="Spice Cargo"/>
    <s v="Mexico"/>
    <n v="14.92"/>
  </r>
  <r>
    <x v="1"/>
    <x v="719"/>
    <s v="USA"/>
    <s v="USA"/>
    <n v="9.98"/>
  </r>
  <r>
    <x v="1"/>
    <x v="719"/>
    <s v="TRS Wholesale CO, England"/>
    <s v="Norway"/>
    <n v="10.93"/>
  </r>
  <r>
    <x v="1"/>
    <x v="719"/>
    <s v="Black Boy, Rieber og søn"/>
    <s v="Norway"/>
    <n v="13.02"/>
  </r>
  <r>
    <x v="1"/>
    <x v="720"/>
    <s v="Rajah"/>
    <s v="Norway"/>
    <n v="6.65"/>
  </r>
  <r>
    <x v="1"/>
    <x v="721"/>
    <s v="Rajah"/>
    <s v="Norway"/>
    <n v="7.43"/>
  </r>
  <r>
    <x v="1"/>
    <x v="722"/>
    <s v="Rajah"/>
    <s v="Norway"/>
    <n v="4.17"/>
  </r>
  <r>
    <x v="2"/>
    <x v="723"/>
    <s v="CVS"/>
    <s v="USA"/>
    <n v="249.56"/>
  </r>
  <r>
    <x v="2"/>
    <x v="724"/>
    <s v="CVS"/>
    <s v="USA"/>
    <n v="0.77"/>
  </r>
  <r>
    <x v="2"/>
    <x v="725"/>
    <s v="CVS"/>
    <s v="USA"/>
    <n v="12.35"/>
  </r>
  <r>
    <x v="2"/>
    <x v="726"/>
    <s v="CVS"/>
    <s v="USA"/>
    <n v="260.97000000000003"/>
  </r>
  <r>
    <x v="2"/>
    <x v="727"/>
    <s v="CVS"/>
    <s v="USA"/>
    <n v="0.19"/>
  </r>
  <r>
    <x v="2"/>
    <x v="728"/>
    <s v="CVS"/>
    <s v="USA"/>
    <n v="1019.69"/>
  </r>
  <r>
    <x v="2"/>
    <x v="729"/>
    <s v="CVS"/>
    <s v="USA"/>
    <n v="796.59"/>
  </r>
  <r>
    <x v="2"/>
    <x v="730"/>
    <s v="CVS"/>
    <s v="USA"/>
    <n v="320.7"/>
  </r>
  <r>
    <x v="1"/>
    <x v="731"/>
    <s v="The Norwegian Crop Research Institute, Norway"/>
    <s v="Norway"/>
    <n v="22.63"/>
  </r>
  <r>
    <x v="1"/>
    <x v="732"/>
    <s v="Norsk Øko‐Urt AB, Norway"/>
    <s v="Norway"/>
    <n v="12.72"/>
  </r>
  <r>
    <x v="1"/>
    <x v="733"/>
    <s v="Norway"/>
    <s v="Norway"/>
    <n v="6.89"/>
  </r>
  <r>
    <x v="1"/>
    <x v="734"/>
    <s v="The Norwegian Crop Research Institute, Norway"/>
    <s v="Norway"/>
    <n v="21.07"/>
  </r>
  <r>
    <x v="1"/>
    <x v="735"/>
    <s v="The Norwegian Crop Research Institute, Norway"/>
    <s v="Norway"/>
    <n v="4.91"/>
  </r>
  <r>
    <x v="8"/>
    <x v="736"/>
    <m/>
    <s v="Norway"/>
    <n v="1.04"/>
  </r>
  <r>
    <x v="8"/>
    <x v="736"/>
    <s v="Mali"/>
    <s v="Mali"/>
    <n v="0.95"/>
  </r>
  <r>
    <x v="8"/>
    <x v="737"/>
    <m/>
    <s v="USA"/>
    <n v="0.72"/>
  </r>
  <r>
    <x v="8"/>
    <x v="738"/>
    <s v="Mali"/>
    <s v="Mali"/>
    <n v="1.53"/>
  </r>
  <r>
    <x v="8"/>
    <x v="739"/>
    <s v="India"/>
    <s v="India"/>
    <n v="1.88"/>
  </r>
  <r>
    <x v="8"/>
    <x v="740"/>
    <m/>
    <s v="USA"/>
    <n v="0.56000000000000005"/>
  </r>
  <r>
    <x v="17"/>
    <x v="741"/>
    <s v="Nestlé, Norway"/>
    <s v="Norway"/>
    <n v="0.86"/>
  </r>
  <r>
    <x v="1"/>
    <x v="742"/>
    <s v="The Norwegian Crop Research Institute, Norway"/>
    <s v="Norway"/>
    <n v="30.18"/>
  </r>
  <r>
    <x v="9"/>
    <x v="743"/>
    <m/>
    <s v="USA"/>
    <n v="0"/>
  </r>
  <r>
    <x v="5"/>
    <x v="744"/>
    <s v="The Himalaya Herbal Health Care"/>
    <s v="India"/>
    <n v="7.68"/>
  </r>
  <r>
    <x v="1"/>
    <x v="745"/>
    <s v="Norsk Øko‐Urt AB, Norway"/>
    <s v="Norway"/>
    <n v="20.23"/>
  </r>
  <r>
    <x v="1"/>
    <x v="745"/>
    <s v="Goutess, GmbH"/>
    <s v="Norway"/>
    <n v="24.47"/>
  </r>
  <r>
    <x v="1"/>
    <x v="745"/>
    <s v="Black Boy, Rieber og søn"/>
    <s v="Norway"/>
    <n v="15.94"/>
  </r>
  <r>
    <x v="1"/>
    <x v="745"/>
    <s v="Hindu, Norway"/>
    <s v="Norway"/>
    <n v="2.79"/>
  </r>
  <r>
    <x v="1"/>
    <x v="745"/>
    <s v="Santa Maria"/>
    <s v="Norway"/>
    <n v="2.68"/>
  </r>
  <r>
    <x v="1"/>
    <x v="746"/>
    <s v="Norway"/>
    <s v="Norway"/>
    <n v="1.39"/>
  </r>
  <r>
    <x v="1"/>
    <x v="746"/>
    <m/>
    <s v="Norway"/>
    <n v="2.1800000000000002"/>
  </r>
  <r>
    <x v="1"/>
    <x v="747"/>
    <s v="The Norwegian Crop Research Institute, Norway"/>
    <s v="Norway"/>
    <n v="3.37"/>
  </r>
  <r>
    <x v="11"/>
    <x v="748"/>
    <s v="Any Brand"/>
    <s v="USA"/>
    <n v="7.0000000000000007E-2"/>
  </r>
  <r>
    <x v="11"/>
    <x v="749"/>
    <s v="Any Brand"/>
    <s v="USA"/>
    <n v="0.09"/>
  </r>
  <r>
    <x v="11"/>
    <x v="750"/>
    <s v="Pepperidge Farm"/>
    <s v="USA"/>
    <n v="0.05"/>
  </r>
  <r>
    <x v="11"/>
    <x v="751"/>
    <s v="Pepperidge Farm"/>
    <s v="USA"/>
    <n v="0.22"/>
  </r>
  <r>
    <x v="11"/>
    <x v="752"/>
    <s v="Pepperidge Farm"/>
    <s v="USA"/>
    <n v="7.0000000000000007E-2"/>
  </r>
  <r>
    <x v="11"/>
    <x v="753"/>
    <s v="Pepperidge Farm"/>
    <s v="USA"/>
    <n v="0.16"/>
  </r>
  <r>
    <x v="6"/>
    <x v="754"/>
    <s v="Norway"/>
    <s v="Norway"/>
    <n v="25.86"/>
  </r>
  <r>
    <x v="6"/>
    <x v="754"/>
    <s v="Lørenskog, Norway"/>
    <s v="Norway"/>
    <n v="12.65"/>
  </r>
  <r>
    <x v="6"/>
    <x v="754"/>
    <s v="Setcases in Spain"/>
    <s v="Spain"/>
    <n v="14.16"/>
  </r>
  <r>
    <x v="6"/>
    <x v="754"/>
    <s v="Norway"/>
    <s v="Norway"/>
    <n v="34.49"/>
  </r>
  <r>
    <x v="2"/>
    <x v="755"/>
    <s v="Nature Drogeriet A/S"/>
    <s v="Norway"/>
    <n v="0.55000000000000004"/>
  </r>
  <r>
    <x v="6"/>
    <x v="756"/>
    <s v="Helios, Norway"/>
    <s v="Norway"/>
    <n v="78.09"/>
  </r>
  <r>
    <x v="17"/>
    <x v="757"/>
    <s v="Weiders Farmasøytiske A/S, Norway"/>
    <s v="Norway"/>
    <n v="18.52"/>
  </r>
  <r>
    <x v="6"/>
    <x v="758"/>
    <s v="Chile"/>
    <s v="Norway"/>
    <n v="54.3"/>
  </r>
  <r>
    <x v="6"/>
    <x v="759"/>
    <s v="SunVita A/S, Denmark"/>
    <s v="Norway"/>
    <n v="28.49"/>
  </r>
  <r>
    <x v="6"/>
    <x v="760"/>
    <s v="Fennomer Norge, Norway"/>
    <s v="Norway"/>
    <n v="20.82"/>
  </r>
  <r>
    <x v="17"/>
    <x v="761"/>
    <s v="Nestlé, Norway"/>
    <s v="Norway"/>
    <n v="6.68"/>
  </r>
  <r>
    <x v="6"/>
    <x v="762"/>
    <s v="Risenta, Finland"/>
    <s v="Norway"/>
    <n v="75.84"/>
  </r>
  <r>
    <x v="5"/>
    <x v="763"/>
    <s v="Mexico"/>
    <s v="Mexico"/>
    <n v="10.69"/>
  </r>
  <r>
    <x v="14"/>
    <x v="764"/>
    <s v="Mutti"/>
    <s v="Norway"/>
    <n v="1.18"/>
  </r>
  <r>
    <x v="12"/>
    <x v="765"/>
    <s v="Burger King"/>
    <s v="USA"/>
    <n v="7.0000000000000007E-2"/>
  </r>
  <r>
    <x v="12"/>
    <x v="766"/>
    <s v="Burger King"/>
    <s v="USA"/>
    <n v="0.04"/>
  </r>
  <r>
    <x v="7"/>
    <x v="767"/>
    <s v="7 eleven"/>
    <s v="Norway"/>
    <n v="0.26"/>
  </r>
  <r>
    <x v="7"/>
    <x v="768"/>
    <s v="Store Brand"/>
    <s v="USA"/>
    <n v="0.28999999999999998"/>
  </r>
  <r>
    <x v="7"/>
    <x v="768"/>
    <s v="Hostess Donettes"/>
    <s v="USA"/>
    <n v="0.87"/>
  </r>
  <r>
    <x v="7"/>
    <x v="769"/>
    <s v="Store Bakery or prepackaged"/>
    <s v="USA"/>
    <n v="0.14000000000000001"/>
  </r>
  <r>
    <x v="7"/>
    <x v="770"/>
    <s v="7 eleven"/>
    <s v="Norway"/>
    <n v="0.45"/>
  </r>
  <r>
    <x v="7"/>
    <x v="771"/>
    <s v="Store Brand"/>
    <s v="USA"/>
    <n v="0.18"/>
  </r>
  <r>
    <x v="7"/>
    <x v="771"/>
    <s v="Krispy Kreme"/>
    <s v="USA"/>
    <n v="0.16"/>
  </r>
  <r>
    <x v="7"/>
    <x v="772"/>
    <s v="Hostess Donettes"/>
    <s v="USA"/>
    <n v="0.11"/>
  </r>
  <r>
    <x v="7"/>
    <x v="773"/>
    <s v="7 eleven"/>
    <s v="Norway"/>
    <n v="0.32"/>
  </r>
  <r>
    <x v="14"/>
    <x v="774"/>
    <s v="Idun, Norway"/>
    <s v="Norway"/>
    <n v="0.08"/>
  </r>
  <r>
    <x v="14"/>
    <x v="775"/>
    <s v="Kraft Free"/>
    <s v="USA"/>
    <n v="0.04"/>
  </r>
  <r>
    <x v="14"/>
    <x v="776"/>
    <s v="Idun, Norway"/>
    <s v="Norway"/>
    <n v="0.02"/>
  </r>
  <r>
    <x v="14"/>
    <x v="777"/>
    <s v="Western"/>
    <s v="USA"/>
    <n v="0.42"/>
  </r>
  <r>
    <x v="14"/>
    <x v="778"/>
    <s v="Store Brand"/>
    <s v="USA"/>
    <n v="0.44"/>
  </r>
  <r>
    <x v="14"/>
    <x v="778"/>
    <s v="Kraft Creamy"/>
    <s v="USA"/>
    <n v="0.46"/>
  </r>
  <r>
    <x v="14"/>
    <x v="778"/>
    <s v="Western"/>
    <s v="USA"/>
    <n v="0.44"/>
  </r>
  <r>
    <x v="14"/>
    <x v="778"/>
    <s v="Henri's"/>
    <s v="USA"/>
    <n v="0.42"/>
  </r>
  <r>
    <x v="14"/>
    <x v="779"/>
    <s v="Seven Seas"/>
    <s v="USA"/>
    <n v="0.08"/>
  </r>
  <r>
    <x v="14"/>
    <x v="779"/>
    <s v="Kraft Free"/>
    <s v="USA"/>
    <n v="0.08"/>
  </r>
  <r>
    <x v="14"/>
    <x v="780"/>
    <s v="Wishbone"/>
    <s v="USA"/>
    <n v="0.14000000000000001"/>
  </r>
  <r>
    <x v="14"/>
    <x v="781"/>
    <s v="Wishbone"/>
    <s v="USA"/>
    <n v="0.32"/>
  </r>
  <r>
    <x v="14"/>
    <x v="781"/>
    <s v="Store Brand"/>
    <s v="USA"/>
    <n v="0.41"/>
  </r>
  <r>
    <x v="14"/>
    <x v="782"/>
    <s v="Kraft"/>
    <s v="USA"/>
    <n v="0.46"/>
  </r>
  <r>
    <x v="14"/>
    <x v="782"/>
    <s v="Wishbone"/>
    <s v="USA"/>
    <n v="0.41"/>
  </r>
  <r>
    <x v="14"/>
    <x v="782"/>
    <s v="Hidden Valley"/>
    <s v="USA"/>
    <n v="0.37"/>
  </r>
  <r>
    <x v="14"/>
    <x v="783"/>
    <s v="Kraft"/>
    <s v="USA"/>
    <n v="0.02"/>
  </r>
  <r>
    <x v="14"/>
    <x v="783"/>
    <s v="Hidden Valley"/>
    <s v="USA"/>
    <n v="0.22"/>
  </r>
  <r>
    <x v="14"/>
    <x v="783"/>
    <s v="Wishbone"/>
    <s v="USA"/>
    <n v="0.03"/>
  </r>
  <r>
    <x v="14"/>
    <x v="784"/>
    <s v="Wishbone"/>
    <s v="USA"/>
    <n v="0.18"/>
  </r>
  <r>
    <x v="14"/>
    <x v="784"/>
    <s v="Kraft"/>
    <s v="USA"/>
    <n v="0.14000000000000001"/>
  </r>
  <r>
    <x v="14"/>
    <x v="784"/>
    <s v="Hidden Valley"/>
    <s v="USA"/>
    <n v="0.19"/>
  </r>
  <r>
    <x v="14"/>
    <x v="785"/>
    <s v="Idun, Norway"/>
    <s v="Norway"/>
    <n v="0.65"/>
  </r>
  <r>
    <x v="14"/>
    <x v="786"/>
    <s v="Idun, Norway"/>
    <s v="Norway"/>
    <n v="0.11"/>
  </r>
  <r>
    <x v="14"/>
    <x v="787"/>
    <s v="Kraft"/>
    <s v="USA"/>
    <n v="7.0000000000000007E-2"/>
  </r>
  <r>
    <x v="14"/>
    <x v="788"/>
    <s v="Kraft"/>
    <s v="USA"/>
    <n v="0.32"/>
  </r>
  <r>
    <x v="2"/>
    <x v="789"/>
    <s v="Carb safe"/>
    <s v="USA"/>
    <n v="0.04"/>
  </r>
  <r>
    <x v="2"/>
    <x v="790"/>
    <s v="Carb safe"/>
    <s v="USA"/>
    <n v="0.67"/>
  </r>
  <r>
    <x v="11"/>
    <x v="791"/>
    <s v="Helios, Norway"/>
    <s v="Norway"/>
    <n v="0.14000000000000001"/>
  </r>
  <r>
    <x v="11"/>
    <x v="792"/>
    <s v="Libanon"/>
    <s v="Norway"/>
    <n v="0.35"/>
  </r>
  <r>
    <x v="11"/>
    <x v="793"/>
    <s v="Turkey"/>
    <s v="Norway"/>
    <n v="0.28999999999999998"/>
  </r>
  <r>
    <x v="1"/>
    <x v="794"/>
    <s v="The Norwegian Crop Research Institute, Norway"/>
    <s v="Norway"/>
    <n v="86.22"/>
  </r>
  <r>
    <x v="2"/>
    <x v="795"/>
    <s v="Bræmhults, Sweden"/>
    <s v="Norway"/>
    <n v="0.66"/>
  </r>
  <r>
    <x v="16"/>
    <x v="796"/>
    <m/>
    <s v="USA"/>
    <n v="0.47"/>
  </r>
  <r>
    <x v="16"/>
    <x v="797"/>
    <m/>
    <s v="USA"/>
    <n v="0.43"/>
  </r>
  <r>
    <x v="3"/>
    <x v="798"/>
    <m/>
    <s v="Norway"/>
    <n v="0.9"/>
  </r>
  <r>
    <x v="3"/>
    <x v="799"/>
    <s v="Diva"/>
    <s v="Norway"/>
    <n v="0.23"/>
  </r>
  <r>
    <x v="12"/>
    <x v="800"/>
    <s v="McDonald's"/>
    <s v="USA"/>
    <n v="0.09"/>
  </r>
  <r>
    <x v="11"/>
    <x v="801"/>
    <s v="Light 'N Fluffy"/>
    <s v="USA"/>
    <n v="7.0000000000000007E-2"/>
  </r>
  <r>
    <x v="11"/>
    <x v="801"/>
    <s v="Mueller’s"/>
    <s v="USA"/>
    <n v="7.0000000000000007E-2"/>
  </r>
  <r>
    <x v="11"/>
    <x v="802"/>
    <s v="Light 'N Fluffy"/>
    <s v="USA"/>
    <n v="0.03"/>
  </r>
  <r>
    <x v="11"/>
    <x v="802"/>
    <s v="Mueller’s"/>
    <s v="USA"/>
    <n v="0.02"/>
  </r>
  <r>
    <x v="11"/>
    <x v="802"/>
    <s v="Store Brand"/>
    <s v="USA"/>
    <n v="0.04"/>
  </r>
  <r>
    <x v="23"/>
    <x v="803"/>
    <s v="Beatrice Foods"/>
    <s v="USA"/>
    <n v="0"/>
  </r>
  <r>
    <x v="23"/>
    <x v="804"/>
    <s v="Prior, Norway"/>
    <s v="Norway"/>
    <n v="0.08"/>
  </r>
  <r>
    <x v="23"/>
    <x v="805"/>
    <s v="Prior, Norway"/>
    <s v="Norway"/>
    <n v="0"/>
  </r>
  <r>
    <x v="23"/>
    <x v="805"/>
    <m/>
    <s v="USA"/>
    <n v="0.01"/>
  </r>
  <r>
    <x v="23"/>
    <x v="806"/>
    <s v="Prior, Norway"/>
    <s v="Norway"/>
    <n v="0.06"/>
  </r>
  <r>
    <x v="23"/>
    <x v="806"/>
    <s v="Store Brand"/>
    <s v="USA"/>
    <n v="0.04"/>
  </r>
  <r>
    <x v="23"/>
    <x v="806"/>
    <m/>
    <s v="USA"/>
    <n v="0.02"/>
  </r>
  <r>
    <x v="23"/>
    <x v="807"/>
    <m/>
    <s v="USA"/>
    <n v="0.05"/>
  </r>
  <r>
    <x v="23"/>
    <x v="808"/>
    <m/>
    <s v="USA"/>
    <n v="0.04"/>
  </r>
  <r>
    <x v="23"/>
    <x v="809"/>
    <s v="Prior, Norway"/>
    <s v="Norway"/>
    <n v="0.16"/>
  </r>
  <r>
    <x v="23"/>
    <x v="809"/>
    <s v="Norgården"/>
    <s v="Norway"/>
    <n v="0.05"/>
  </r>
  <r>
    <x v="23"/>
    <x v="809"/>
    <m/>
    <s v="USA"/>
    <n v="0.02"/>
  </r>
  <r>
    <x v="12"/>
    <x v="810"/>
    <s v="Burger King"/>
    <s v="USA"/>
    <n v="0.06"/>
  </r>
  <r>
    <x v="12"/>
    <x v="811"/>
    <s v="Burger King"/>
    <s v="USA"/>
    <n v="0.08"/>
  </r>
  <r>
    <x v="12"/>
    <x v="812"/>
    <s v="Burger King"/>
    <s v="USA"/>
    <n v="0.06"/>
  </r>
  <r>
    <x v="11"/>
    <x v="813"/>
    <s v="Norwegian University of Life Sciences"/>
    <s v="Norway"/>
    <n v="0.73"/>
  </r>
  <r>
    <x v="11"/>
    <x v="814"/>
    <s v="Creamette"/>
    <s v="USA"/>
    <n v="0.03"/>
  </r>
  <r>
    <x v="11"/>
    <x v="814"/>
    <s v="Store Brand"/>
    <s v="USA"/>
    <n v="0.03"/>
  </r>
  <r>
    <x v="6"/>
    <x v="815"/>
    <s v="Norway"/>
    <s v="Norway"/>
    <n v="5.24"/>
  </r>
  <r>
    <x v="6"/>
    <x v="816"/>
    <s v="Norwegian University of Life Sciences"/>
    <s v="Norway"/>
    <n v="3.37"/>
  </r>
  <r>
    <x v="6"/>
    <x v="817"/>
    <m/>
    <s v="Norway"/>
    <n v="0.06"/>
  </r>
  <r>
    <x v="6"/>
    <x v="818"/>
    <s v="Helios, Norway"/>
    <s v="Norway"/>
    <n v="6.31"/>
  </r>
  <r>
    <x v="9"/>
    <x v="819"/>
    <s v="Red Bull"/>
    <s v="USA"/>
    <n v="0"/>
  </r>
  <r>
    <x v="9"/>
    <x v="820"/>
    <s v="Red Bull"/>
    <s v="USA"/>
    <n v="0"/>
  </r>
  <r>
    <x v="0"/>
    <x v="821"/>
    <s v="Quaker Oats B.V., Netherlands"/>
    <s v="USA"/>
    <n v="0.45"/>
  </r>
  <r>
    <x v="1"/>
    <x v="822"/>
    <s v="The Norwegian Crop Research Institute, Norway"/>
    <s v="Norway"/>
    <n v="27.98"/>
  </r>
  <r>
    <x v="11"/>
    <x v="823"/>
    <s v="Thomas"/>
    <s v="USA"/>
    <n v="0.2"/>
  </r>
  <r>
    <x v="11"/>
    <x v="823"/>
    <s v="Store Brand"/>
    <s v="USA"/>
    <n v="0.21"/>
  </r>
  <r>
    <x v="11"/>
    <x v="824"/>
    <s v="Store Brand"/>
    <s v="USA"/>
    <n v="0.36"/>
  </r>
  <r>
    <x v="11"/>
    <x v="824"/>
    <s v="Thomas"/>
    <s v="USA"/>
    <n v="0.36"/>
  </r>
  <r>
    <x v="11"/>
    <x v="825"/>
    <s v="Thomas"/>
    <s v="USA"/>
    <n v="0.04"/>
  </r>
  <r>
    <x v="11"/>
    <x v="825"/>
    <s v="Store Brand"/>
    <s v="USA"/>
    <n v="0.05"/>
  </r>
  <r>
    <x v="11"/>
    <x v="826"/>
    <s v="Store Brand"/>
    <s v="USA"/>
    <n v="0.16"/>
  </r>
  <r>
    <x v="11"/>
    <x v="826"/>
    <s v="Thomas"/>
    <s v="USA"/>
    <n v="0.11"/>
  </r>
  <r>
    <x v="1"/>
    <x v="827"/>
    <s v="Black Boy, Rieber og søn"/>
    <s v="Norway"/>
    <n v="43.31"/>
  </r>
  <r>
    <x v="1"/>
    <x v="827"/>
    <s v="Santa Maria"/>
    <s v="Norway"/>
    <n v="13.63"/>
  </r>
  <r>
    <x v="1"/>
    <x v="828"/>
    <s v="Norsk Øko‐Urt AB, Norway"/>
    <s v="Norway"/>
    <n v="43.22"/>
  </r>
  <r>
    <x v="1"/>
    <x v="829"/>
    <s v="Norsk Øko‐Urt AB, Norway"/>
    <s v="Norway"/>
    <n v="44.75"/>
  </r>
  <r>
    <x v="5"/>
    <x v="830"/>
    <s v="Mexico"/>
    <s v="Mexico"/>
    <n v="47.3"/>
  </r>
  <r>
    <x v="1"/>
    <x v="831"/>
    <s v="The Norwegian Crop Research Institute, Norway"/>
    <s v="Norway"/>
    <n v="28.43"/>
  </r>
  <r>
    <x v="1"/>
    <x v="832"/>
    <s v="Mali"/>
    <s v="Mali"/>
    <n v="10.199999999999999"/>
  </r>
  <r>
    <x v="3"/>
    <x v="833"/>
    <s v="Netherlands"/>
    <s v="Norway"/>
    <n v="7.0000000000000007E-2"/>
  </r>
  <r>
    <x v="1"/>
    <x v="834"/>
    <s v="Norsk Øko‐Urt AB, Norway"/>
    <s v="Norway"/>
    <n v="18.91"/>
  </r>
  <r>
    <x v="1"/>
    <x v="835"/>
    <s v="TRS Wholesale CO, England"/>
    <s v="Norway"/>
    <n v="5.84"/>
  </r>
  <r>
    <x v="1"/>
    <x v="836"/>
    <s v="India"/>
    <s v="India"/>
    <n v="2.09"/>
  </r>
  <r>
    <x v="1"/>
    <x v="837"/>
    <s v="Asian Bazaar"/>
    <s v="Mexico"/>
    <n v="1.67"/>
  </r>
  <r>
    <x v="0"/>
    <x v="838"/>
    <s v="General Mills, USA"/>
    <s v="USA"/>
    <n v="2.17"/>
  </r>
  <r>
    <x v="1"/>
    <x v="839"/>
    <s v="The Norwegian Crop Research Institute, Norway"/>
    <s v="Norway"/>
    <n v="17.510000000000002"/>
  </r>
  <r>
    <x v="1"/>
    <x v="840"/>
    <s v="The Norwegian Crop Research Institute, Norway"/>
    <s v="Norway"/>
    <n v="28.15"/>
  </r>
  <r>
    <x v="1"/>
    <x v="841"/>
    <s v="Norsk Øko‐Urt AB, Norway"/>
    <s v="Norway"/>
    <n v="9.41"/>
  </r>
  <r>
    <x v="1"/>
    <x v="842"/>
    <s v="The Norwegian Crop Research Institute, Norway"/>
    <s v="Norway"/>
    <n v="10.15"/>
  </r>
  <r>
    <x v="8"/>
    <x v="843"/>
    <s v="Turkey"/>
    <s v="Norway"/>
    <n v="0.73"/>
  </r>
  <r>
    <x v="8"/>
    <x v="843"/>
    <m/>
    <s v="USA"/>
    <n v="0.78"/>
  </r>
  <r>
    <x v="8"/>
    <x v="844"/>
    <s v="Sunsweet, Turkey"/>
    <s v="Norway"/>
    <n v="0.75"/>
  </r>
  <r>
    <x v="8"/>
    <x v="844"/>
    <s v="Smyrna, Turkey"/>
    <s v="Norway"/>
    <n v="0.76"/>
  </r>
  <r>
    <x v="8"/>
    <x v="844"/>
    <s v="Dessert Maid, Australia"/>
    <s v="New Zealand "/>
    <n v="0.42"/>
  </r>
  <r>
    <x v="8"/>
    <x v="844"/>
    <s v="India"/>
    <s v="India"/>
    <n v="1.08"/>
  </r>
  <r>
    <x v="8"/>
    <x v="845"/>
    <s v="Sun Maid, USA"/>
    <s v="Norway"/>
    <n v="1.83"/>
  </r>
  <r>
    <x v="8"/>
    <x v="846"/>
    <s v="Sun Maid, USA"/>
    <s v="Norway"/>
    <n v="1.31"/>
  </r>
  <r>
    <x v="1"/>
    <x v="847"/>
    <s v="The Norwegian Crop Research Institute, Norway"/>
    <s v="Norway"/>
    <n v="8.69"/>
  </r>
  <r>
    <x v="12"/>
    <x v="848"/>
    <s v="McDonald's"/>
    <s v="USA"/>
    <n v="0.13"/>
  </r>
  <r>
    <x v="1"/>
    <x v="849"/>
    <s v="The Norwegian Crop Research Institute, Norway"/>
    <s v="Norway"/>
    <n v="10.58"/>
  </r>
  <r>
    <x v="22"/>
    <x v="850"/>
    <s v="Van De Kamp’s"/>
    <s v="USA"/>
    <n v="0.08"/>
  </r>
  <r>
    <x v="22"/>
    <x v="851"/>
    <s v="Gortons"/>
    <s v="USA"/>
    <n v="7.0000000000000007E-2"/>
  </r>
  <r>
    <x v="22"/>
    <x v="852"/>
    <s v="Mrs Paul's"/>
    <s v="USA"/>
    <n v="0.08"/>
  </r>
  <r>
    <x v="22"/>
    <x v="853"/>
    <s v="Van De Kamp’s"/>
    <s v="USA"/>
    <n v="7.0000000000000007E-2"/>
  </r>
  <r>
    <x v="22"/>
    <x v="854"/>
    <s v="Gorton’s"/>
    <s v="USA"/>
    <n v="0.06"/>
  </r>
  <r>
    <x v="22"/>
    <x v="855"/>
    <s v="Mrs Paul's"/>
    <s v="USA"/>
    <n v="7.0000000000000007E-2"/>
  </r>
  <r>
    <x v="0"/>
    <x v="856"/>
    <s v="Nestlé, Norway"/>
    <s v="Norway"/>
    <n v="0.99"/>
  </r>
  <r>
    <x v="0"/>
    <x v="857"/>
    <s v="Nestlé, Norway"/>
    <s v="Norway"/>
    <n v="0.53"/>
  </r>
  <r>
    <x v="16"/>
    <x v="858"/>
    <s v="Roland, Belgium"/>
    <s v="Norway"/>
    <n v="0.2"/>
  </r>
  <r>
    <x v="4"/>
    <x v="859"/>
    <s v="Peru"/>
    <s v="Peru"/>
    <n v="0.64"/>
  </r>
  <r>
    <x v="4"/>
    <x v="860"/>
    <m/>
    <s v="USA"/>
    <n v="1.1299999999999999"/>
  </r>
  <r>
    <x v="4"/>
    <x v="861"/>
    <m/>
    <s v="USA"/>
    <n v="0.8"/>
  </r>
  <r>
    <x v="11"/>
    <x v="862"/>
    <s v="Mex American"/>
    <s v="USA"/>
    <n v="0.06"/>
  </r>
  <r>
    <x v="11"/>
    <x v="862"/>
    <s v="La Favorita"/>
    <s v="USA"/>
    <n v="0.06"/>
  </r>
  <r>
    <x v="11"/>
    <x v="862"/>
    <s v="Foods of New Mexico"/>
    <s v="USA"/>
    <n v="7.0000000000000007E-2"/>
  </r>
  <r>
    <x v="2"/>
    <x v="863"/>
    <m/>
    <s v="Norway"/>
    <n v="0.05"/>
  </r>
  <r>
    <x v="11"/>
    <x v="864"/>
    <s v="Mali"/>
    <s v="Mali"/>
    <n v="0.03"/>
  </r>
  <r>
    <x v="2"/>
    <x v="865"/>
    <s v="Healthy Directions Corp"/>
    <s v="USA"/>
    <n v="138.54"/>
  </r>
  <r>
    <x v="11"/>
    <x v="866"/>
    <s v="Any Brand"/>
    <s v="USA"/>
    <n v="0.17"/>
  </r>
  <r>
    <x v="11"/>
    <x v="867"/>
    <s v="Store Brand"/>
    <s v="USA"/>
    <n v="0.31"/>
  </r>
  <r>
    <x v="3"/>
    <x v="868"/>
    <s v="Ore Ida"/>
    <s v="USA"/>
    <n v="0.27"/>
  </r>
  <r>
    <x v="3"/>
    <x v="869"/>
    <s v="Ore Ida"/>
    <s v="USA"/>
    <n v="0.26"/>
  </r>
  <r>
    <x v="3"/>
    <x v="869"/>
    <s v="Store or Other Brand"/>
    <s v="USA"/>
    <n v="0.27"/>
  </r>
  <r>
    <x v="3"/>
    <x v="870"/>
    <s v="Ore Ida"/>
    <s v="USA"/>
    <n v="0.22"/>
  </r>
  <r>
    <x v="3"/>
    <x v="870"/>
    <s v="Store or Other Brand"/>
    <s v="USA"/>
    <n v="0.25"/>
  </r>
  <r>
    <x v="3"/>
    <x v="871"/>
    <s v="Store or Other Brand"/>
    <s v="USA"/>
    <n v="0.26"/>
  </r>
  <r>
    <x v="3"/>
    <x v="871"/>
    <s v="Ore Ida"/>
    <s v="USA"/>
    <n v="0.38"/>
  </r>
  <r>
    <x v="3"/>
    <x v="872"/>
    <s v="Ore Ida"/>
    <s v="USA"/>
    <n v="0.34"/>
  </r>
  <r>
    <x v="3"/>
    <x v="873"/>
    <s v="Store or Other Brand"/>
    <s v="USA"/>
    <n v="0.31"/>
  </r>
  <r>
    <x v="3"/>
    <x v="874"/>
    <s v="Store or Other Brand"/>
    <s v="USA"/>
    <n v="0.23"/>
  </r>
  <r>
    <x v="3"/>
    <x v="875"/>
    <s v="Store or Other Brand"/>
    <s v="USA"/>
    <n v="0.21"/>
  </r>
  <r>
    <x v="3"/>
    <x v="876"/>
    <s v="Store or Other Brand"/>
    <s v="USA"/>
    <n v="0.28000000000000003"/>
  </r>
  <r>
    <x v="3"/>
    <x v="877"/>
    <s v="Store or Other Brand"/>
    <s v="USA"/>
    <n v="0.22"/>
  </r>
  <r>
    <x v="3"/>
    <x v="878"/>
    <s v="Ore Ida"/>
    <s v="USA"/>
    <n v="0.1"/>
  </r>
  <r>
    <x v="3"/>
    <x v="879"/>
    <s v="Ore Ida"/>
    <s v="USA"/>
    <n v="0.13"/>
  </r>
  <r>
    <x v="3"/>
    <x v="880"/>
    <s v="Ore Ida"/>
    <s v="USA"/>
    <n v="0.26"/>
  </r>
  <r>
    <x v="3"/>
    <x v="881"/>
    <s v="McDonald's"/>
    <s v="Norway"/>
    <n v="0.43"/>
  </r>
  <r>
    <x v="3"/>
    <x v="881"/>
    <s v="Hakon, Norway"/>
    <s v="Norway"/>
    <n v="0.2"/>
  </r>
  <r>
    <x v="3"/>
    <x v="881"/>
    <s v="McDonald's"/>
    <s v="USA"/>
    <n v="0.33"/>
  </r>
  <r>
    <x v="3"/>
    <x v="881"/>
    <s v="Burger King"/>
    <s v="USA"/>
    <n v="0.34"/>
  </r>
  <r>
    <x v="3"/>
    <x v="882"/>
    <s v="Hoff Norske Potetindustrier, Norway"/>
    <s v="Norway"/>
    <n v="0.16"/>
  </r>
  <r>
    <x v="3"/>
    <x v="883"/>
    <s v="Burger King"/>
    <s v="USA"/>
    <n v="0.19"/>
  </r>
  <r>
    <x v="0"/>
    <x v="884"/>
    <s v="Kellogg's"/>
    <s v="USA"/>
    <n v="0.9"/>
  </r>
  <r>
    <x v="0"/>
    <x v="885"/>
    <s v="Kellogg's"/>
    <s v="USA"/>
    <n v="0.89"/>
  </r>
  <r>
    <x v="0"/>
    <x v="886"/>
    <s v="Kellogg's"/>
    <s v="USA"/>
    <n v="0.23"/>
  </r>
  <r>
    <x v="7"/>
    <x v="887"/>
    <s v="Wendy's"/>
    <s v="USA"/>
    <n v="0.16"/>
  </r>
  <r>
    <x v="7"/>
    <x v="888"/>
    <s v="Nora, Stabburet, Norway"/>
    <s v="Norway"/>
    <n v="0.28999999999999998"/>
  </r>
  <r>
    <x v="7"/>
    <x v="889"/>
    <s v="Nora, Stabburet, Norway"/>
    <s v="Norway"/>
    <n v="0.38"/>
  </r>
  <r>
    <x v="8"/>
    <x v="890"/>
    <s v="Malawi"/>
    <s v="Malawi"/>
    <n v="10.84"/>
  </r>
  <r>
    <x v="17"/>
    <x v="891"/>
    <s v="Hipp, Germany"/>
    <s v="Norway"/>
    <n v="0.7"/>
  </r>
  <r>
    <x v="8"/>
    <x v="892"/>
    <s v="Golden Cicle, Australia"/>
    <s v="New Zealand "/>
    <n v="0.36"/>
  </r>
  <r>
    <x v="2"/>
    <x v="893"/>
    <s v="Sunkost"/>
    <s v="Norway"/>
    <n v="39.97"/>
  </r>
  <r>
    <x v="1"/>
    <x v="894"/>
    <s v="The Norwegian Crop Research Institute, Norway"/>
    <s v="Norway"/>
    <n v="14.18"/>
  </r>
  <r>
    <x v="3"/>
    <x v="895"/>
    <m/>
    <s v="Norway"/>
    <n v="0.22"/>
  </r>
  <r>
    <x v="3"/>
    <x v="895"/>
    <s v="Sweden"/>
    <s v="Norway"/>
    <n v="0.06"/>
  </r>
  <r>
    <x v="3"/>
    <x v="895"/>
    <s v="Mali"/>
    <s v="Mali"/>
    <n v="0.21"/>
  </r>
  <r>
    <x v="3"/>
    <x v="895"/>
    <s v="Netherlands"/>
    <s v="Norway"/>
    <n v="0.21"/>
  </r>
  <r>
    <x v="1"/>
    <x v="896"/>
    <m/>
    <s v="USA"/>
    <n v="0.8"/>
  </r>
  <r>
    <x v="1"/>
    <x v="896"/>
    <s v="Black Boy, Rieber og søn"/>
    <s v="Norway"/>
    <n v="2.13"/>
  </r>
  <r>
    <x v="1"/>
    <x v="896"/>
    <s v="Rajah"/>
    <s v="Norway"/>
    <n v="1.61"/>
  </r>
  <r>
    <x v="1"/>
    <x v="896"/>
    <s v="Spice Cargo"/>
    <s v="Mexico"/>
    <n v="0.78"/>
  </r>
  <r>
    <x v="1"/>
    <x v="897"/>
    <s v="Japan"/>
    <s v="Japan"/>
    <n v="0.08"/>
  </r>
  <r>
    <x v="2"/>
    <x v="898"/>
    <s v="SmithKline Beecham"/>
    <s v="USA"/>
    <n v="0.33"/>
  </r>
  <r>
    <x v="1"/>
    <x v="899"/>
    <m/>
    <s v="Norway"/>
    <n v="2.79"/>
  </r>
  <r>
    <x v="1"/>
    <x v="899"/>
    <s v="Mali"/>
    <s v="Mali"/>
    <n v="3.93"/>
  </r>
  <r>
    <x v="1"/>
    <x v="900"/>
    <m/>
    <s v="Mexico"/>
    <n v="22.19"/>
  </r>
  <r>
    <x v="1"/>
    <x v="901"/>
    <s v="India"/>
    <s v="India"/>
    <n v="11.31"/>
  </r>
  <r>
    <x v="1"/>
    <x v="902"/>
    <s v="Santa Maria, Sweden"/>
    <s v="Norway"/>
    <n v="22.12"/>
  </r>
  <r>
    <x v="1"/>
    <x v="902"/>
    <s v="Northwest Delights, USA"/>
    <s v="Norway"/>
    <n v="0.86"/>
  </r>
  <r>
    <x v="1"/>
    <x v="902"/>
    <s v="Spice Cargo"/>
    <s v="Mexico"/>
    <n v="24.37"/>
  </r>
  <r>
    <x v="1"/>
    <x v="902"/>
    <m/>
    <s v="USA"/>
    <n v="21.57"/>
  </r>
  <r>
    <x v="1"/>
    <x v="903"/>
    <s v="Japan"/>
    <s v="Japan"/>
    <n v="5.33"/>
  </r>
  <r>
    <x v="9"/>
    <x v="904"/>
    <s v="E.C. Dahls bryggeri, Norway"/>
    <s v="Norway"/>
    <n v="0.01"/>
  </r>
  <r>
    <x v="9"/>
    <x v="905"/>
    <s v="Ringnes, Norway"/>
    <s v="Norway"/>
    <n v="0"/>
  </r>
  <r>
    <x v="2"/>
    <x v="906"/>
    <s v="Bronson"/>
    <s v="USA"/>
    <n v="35.85"/>
  </r>
  <r>
    <x v="2"/>
    <x v="907"/>
    <s v="Bræmhults, Sweden"/>
    <s v="Norway"/>
    <n v="1.2"/>
  </r>
  <r>
    <x v="5"/>
    <x v="908"/>
    <s v="Tsumura Pharmaceutical Company, Japan"/>
    <s v="Japan"/>
    <n v="1.45"/>
  </r>
  <r>
    <x v="2"/>
    <x v="909"/>
    <s v="Ortis"/>
    <s v="Norway"/>
    <n v="0.2"/>
  </r>
  <r>
    <x v="8"/>
    <x v="910"/>
    <s v="Home Brand"/>
    <s v="New Zealand "/>
    <n v="0.14000000000000001"/>
  </r>
  <r>
    <x v="2"/>
    <x v="911"/>
    <s v="Walgreen"/>
    <s v="USA"/>
    <n v="0.67"/>
  </r>
  <r>
    <x v="5"/>
    <x v="912"/>
    <s v="Tsumura Pharmaceutical Company, Japan"/>
    <s v="Japan"/>
    <n v="11.58"/>
  </r>
  <r>
    <x v="2"/>
    <x v="913"/>
    <s v="GNC"/>
    <s v="USA"/>
    <n v="2.4500000000000002"/>
  </r>
  <r>
    <x v="2"/>
    <x v="914"/>
    <s v="GNC"/>
    <s v="USA"/>
    <n v="5.97"/>
  </r>
  <r>
    <x v="2"/>
    <x v="915"/>
    <s v="GNC"/>
    <s v="USA"/>
    <n v="235.55"/>
  </r>
  <r>
    <x v="20"/>
    <x v="916"/>
    <s v="Tine, Norway"/>
    <s v="Norway"/>
    <n v="0.04"/>
  </r>
  <r>
    <x v="6"/>
    <x v="917"/>
    <s v="Natural Food Market Erewhon, grown in China"/>
    <s v="USA"/>
    <n v="4.3099999999999996"/>
  </r>
  <r>
    <x v="6"/>
    <x v="918"/>
    <s v="Norway"/>
    <s v="Norway"/>
    <n v="1.45"/>
  </r>
  <r>
    <x v="5"/>
    <x v="919"/>
    <s v="Japan"/>
    <s v="Japan"/>
    <n v="132.58000000000001"/>
  </r>
  <r>
    <x v="21"/>
    <x v="920"/>
    <s v="Nature Valley"/>
    <s v="USA"/>
    <n v="0.83"/>
  </r>
  <r>
    <x v="21"/>
    <x v="921"/>
    <s v="Sunbelt"/>
    <s v="USA"/>
    <n v="0.76"/>
  </r>
  <r>
    <x v="21"/>
    <x v="921"/>
    <s v="Quaker"/>
    <s v="USA"/>
    <n v="0.36"/>
  </r>
  <r>
    <x v="21"/>
    <x v="921"/>
    <s v="Store Brand"/>
    <s v="USA"/>
    <n v="0.6"/>
  </r>
  <r>
    <x v="21"/>
    <x v="922"/>
    <s v="Sunbelt"/>
    <s v="USA"/>
    <n v="0.4"/>
  </r>
  <r>
    <x v="21"/>
    <x v="923"/>
    <s v="Store Brand"/>
    <s v="USA"/>
    <n v="0.78"/>
  </r>
  <r>
    <x v="0"/>
    <x v="924"/>
    <m/>
    <s v="USA"/>
    <n v="0.88"/>
  </r>
  <r>
    <x v="2"/>
    <x v="925"/>
    <s v="Bronson"/>
    <s v="USA"/>
    <n v="108.13"/>
  </r>
  <r>
    <x v="8"/>
    <x v="926"/>
    <m/>
    <s v="USA"/>
    <n v="0.59"/>
  </r>
  <r>
    <x v="8"/>
    <x v="926"/>
    <s v="Dole"/>
    <s v="Norway"/>
    <n v="0.83"/>
  </r>
  <r>
    <x v="8"/>
    <x v="927"/>
    <s v="Jaffa"/>
    <s v="Norway"/>
    <n v="0.82"/>
  </r>
  <r>
    <x v="8"/>
    <x v="928"/>
    <s v="Chiquita, Chile"/>
    <s v="Norway"/>
    <n v="0.69"/>
  </r>
  <r>
    <x v="8"/>
    <x v="928"/>
    <s v="Carmel, Israel"/>
    <s v="Norway"/>
    <n v="2.42"/>
  </r>
  <r>
    <x v="8"/>
    <x v="928"/>
    <s v="Del  Monte"/>
    <s v="Norway"/>
    <n v="0.9"/>
  </r>
  <r>
    <x v="8"/>
    <x v="929"/>
    <s v="Italy"/>
    <s v="Norway"/>
    <n v="0.78"/>
  </r>
  <r>
    <x v="8"/>
    <x v="930"/>
    <s v="Puglia, Italy"/>
    <s v="Norway"/>
    <n v="0.8"/>
  </r>
  <r>
    <x v="8"/>
    <x v="931"/>
    <m/>
    <s v="USA"/>
    <n v="0.13"/>
  </r>
  <r>
    <x v="8"/>
    <x v="931"/>
    <s v="Italy"/>
    <s v="Norway"/>
    <n v="0.41"/>
  </r>
  <r>
    <x v="8"/>
    <x v="932"/>
    <s v="Italy"/>
    <s v="Norway"/>
    <n v="0.3"/>
  </r>
  <r>
    <x v="8"/>
    <x v="933"/>
    <s v="Italy"/>
    <s v="Norway"/>
    <n v="0.24"/>
  </r>
  <r>
    <x v="8"/>
    <x v="934"/>
    <s v="Turkey"/>
    <s v="Norway"/>
    <n v="0.18"/>
  </r>
  <r>
    <x v="8"/>
    <x v="935"/>
    <m/>
    <s v="USA"/>
    <n v="0.32"/>
  </r>
  <r>
    <x v="8"/>
    <x v="935"/>
    <s v="Italy"/>
    <s v="Norway"/>
    <n v="0.47"/>
  </r>
  <r>
    <x v="1"/>
    <x v="936"/>
    <s v="The Norwegian Crop Research Institute, Norway"/>
    <s v="Norway"/>
    <n v="52.27"/>
  </r>
  <r>
    <x v="14"/>
    <x v="937"/>
    <s v="Heinz, Home Style"/>
    <s v="USA"/>
    <n v="0.06"/>
  </r>
  <r>
    <x v="14"/>
    <x v="938"/>
    <s v="Franco American"/>
    <s v="USA"/>
    <n v="0.06"/>
  </r>
  <r>
    <x v="14"/>
    <x v="938"/>
    <s v="Store Brand"/>
    <s v="USA"/>
    <n v="0.04"/>
  </r>
  <r>
    <x v="14"/>
    <x v="939"/>
    <s v="Heinz"/>
    <s v="USA"/>
    <n v="0.05"/>
  </r>
  <r>
    <x v="0"/>
    <x v="940"/>
    <s v="Post"/>
    <s v="USA"/>
    <n v="1.0900000000000001"/>
  </r>
  <r>
    <x v="1"/>
    <x v="941"/>
    <s v="The Norwegian Crop Research Institute, Norway"/>
    <s v="Norway"/>
    <n v="14.26"/>
  </r>
  <r>
    <x v="1"/>
    <x v="942"/>
    <s v="The Norwegian Crop Research Institute, Norway"/>
    <s v="Norway"/>
    <n v="22.03"/>
  </r>
  <r>
    <x v="17"/>
    <x v="943"/>
    <s v="Heinz"/>
    <s v="USA"/>
    <n v="0.05"/>
  </r>
  <r>
    <x v="17"/>
    <x v="943"/>
    <s v="Gerber 1st Foods"/>
    <s v="USA"/>
    <n v="0.08"/>
  </r>
  <r>
    <x v="1"/>
    <x v="944"/>
    <s v="Norsk Øko‐Urt AB, Norway"/>
    <s v="Norway"/>
    <n v="142.58000000000001"/>
  </r>
  <r>
    <x v="1"/>
    <x v="945"/>
    <s v="The Norwegian Crop Research Institute, Norway"/>
    <s v="Norway"/>
    <n v="59.27"/>
  </r>
  <r>
    <x v="1"/>
    <x v="946"/>
    <s v="The Norwegian Crop Research Institute, Norway"/>
    <s v="Norway"/>
    <n v="31.72"/>
  </r>
  <r>
    <x v="8"/>
    <x v="947"/>
    <m/>
    <s v="Norway"/>
    <n v="1.21"/>
  </r>
  <r>
    <x v="8"/>
    <x v="948"/>
    <s v="Malawi"/>
    <s v="Malawi"/>
    <n v="1.18"/>
  </r>
  <r>
    <x v="12"/>
    <x v="949"/>
    <s v="McDonald's"/>
    <s v="USA"/>
    <n v="0.13"/>
  </r>
  <r>
    <x v="12"/>
    <x v="950"/>
    <s v="McDonald's"/>
    <s v="USA"/>
    <n v="0.14000000000000001"/>
  </r>
  <r>
    <x v="12"/>
    <x v="950"/>
    <s v="Burger King"/>
    <s v="USA"/>
    <n v="0.18"/>
  </r>
  <r>
    <x v="11"/>
    <x v="951"/>
    <s v="Norsk Mat, Norway"/>
    <s v="Norway"/>
    <n v="0.34"/>
  </r>
  <r>
    <x v="13"/>
    <x v="952"/>
    <s v="Produced for Dagens by Danish Prima, Denmark"/>
    <s v="Norway"/>
    <n v="0.04"/>
  </r>
  <r>
    <x v="12"/>
    <x v="953"/>
    <s v="Wendy's"/>
    <s v="USA"/>
    <n v="0.12"/>
  </r>
  <r>
    <x v="12"/>
    <x v="954"/>
    <s v="Wendy's"/>
    <s v="USA"/>
    <n v="0.1"/>
  </r>
  <r>
    <x v="13"/>
    <x v="955"/>
    <s v="Spis, Norway"/>
    <s v="Norway"/>
    <n v="0.12"/>
  </r>
  <r>
    <x v="13"/>
    <x v="956"/>
    <s v="Norsk Mat, Norway"/>
    <s v="Norway"/>
    <n v="0.11"/>
  </r>
  <r>
    <x v="12"/>
    <x v="957"/>
    <s v="Wendy's"/>
    <s v="USA"/>
    <n v="0.14000000000000001"/>
  </r>
  <r>
    <x v="12"/>
    <x v="958"/>
    <s v="Wendy's"/>
    <s v="USA"/>
    <n v="0.12"/>
  </r>
  <r>
    <x v="11"/>
    <x v="959"/>
    <s v="Store Brand"/>
    <s v="USA"/>
    <n v="0.18"/>
  </r>
  <r>
    <x v="11"/>
    <x v="960"/>
    <s v="Store Brand"/>
    <s v="USA"/>
    <n v="0.17"/>
  </r>
  <r>
    <x v="5"/>
    <x v="961"/>
    <s v="Tsumura Pharmaceutical Company, Japan"/>
    <s v="Japan"/>
    <n v="5.15"/>
  </r>
  <r>
    <x v="3"/>
    <x v="962"/>
    <s v="Burger King"/>
    <s v="USA"/>
    <n v="0.24"/>
  </r>
  <r>
    <x v="3"/>
    <x v="963"/>
    <s v="McDonald's"/>
    <s v="USA"/>
    <n v="0.35"/>
  </r>
  <r>
    <x v="1"/>
    <x v="964"/>
    <s v="The Norwegian Crop Research Institute, Norway"/>
    <s v="Norway"/>
    <n v="35.51"/>
  </r>
  <r>
    <x v="4"/>
    <x v="965"/>
    <s v="Iran"/>
    <s v="Iran"/>
    <n v="0.46"/>
  </r>
  <r>
    <x v="4"/>
    <x v="966"/>
    <s v="Den Lille Nøttefabrikken, Norway"/>
    <s v="Norway"/>
    <n v="0.49"/>
  </r>
  <r>
    <x v="4"/>
    <x v="966"/>
    <m/>
    <s v="Norway"/>
    <n v="0.5"/>
  </r>
  <r>
    <x v="4"/>
    <x v="966"/>
    <s v="Sunport"/>
    <s v="Norway"/>
    <n v="0.69"/>
  </r>
  <r>
    <x v="4"/>
    <x v="966"/>
    <m/>
    <s v="USA"/>
    <n v="0.94"/>
  </r>
  <r>
    <x v="4"/>
    <x v="967"/>
    <s v="Sunrise Food"/>
    <s v="Norway"/>
    <n v="0.08"/>
  </r>
  <r>
    <x v="4"/>
    <x v="967"/>
    <s v="Sunport"/>
    <s v="Norway"/>
    <n v="0.16"/>
  </r>
  <r>
    <x v="1"/>
    <x v="968"/>
    <s v="The Norwegian Crop Research Institute, Norway"/>
    <s v="Norway"/>
    <n v="56.98"/>
  </r>
  <r>
    <x v="1"/>
    <x v="969"/>
    <s v="The Norwegian Crop Research Institute, Norway"/>
    <s v="Norway"/>
    <n v="29.35"/>
  </r>
  <r>
    <x v="5"/>
    <x v="970"/>
    <s v="Tsumura Pharmaceutical Company, Japan"/>
    <s v="Japan"/>
    <n v="9.67"/>
  </r>
  <r>
    <x v="5"/>
    <x v="971"/>
    <s v="Tsumura Pharmaceutical Company, Japan"/>
    <s v="Japan"/>
    <n v="2.82"/>
  </r>
  <r>
    <x v="1"/>
    <x v="972"/>
    <s v="The Norwegian Crop Research Institute, Norway"/>
    <s v="Norway"/>
    <n v="10.16"/>
  </r>
  <r>
    <x v="10"/>
    <x v="973"/>
    <s v="Store Brand"/>
    <s v="USA"/>
    <n v="0.16"/>
  </r>
  <r>
    <x v="10"/>
    <x v="973"/>
    <s v="Sue Bee"/>
    <s v="USA"/>
    <n v="0.14000000000000001"/>
  </r>
  <r>
    <x v="10"/>
    <x v="973"/>
    <s v="Golden Blossom"/>
    <s v="USA"/>
    <n v="0.19"/>
  </r>
  <r>
    <x v="10"/>
    <x v="973"/>
    <s v="Dutch Gold"/>
    <s v="USA"/>
    <n v="0.14000000000000001"/>
  </r>
  <r>
    <x v="10"/>
    <x v="973"/>
    <s v="Any Brand"/>
    <s v="USA"/>
    <n v="0.13"/>
  </r>
  <r>
    <x v="0"/>
    <x v="974"/>
    <s v="Post"/>
    <s v="USA"/>
    <n v="0.34"/>
  </r>
  <r>
    <x v="0"/>
    <x v="975"/>
    <s v="General Mills, USA"/>
    <s v="USA"/>
    <n v="1.04"/>
  </r>
  <r>
    <x v="10"/>
    <x v="976"/>
    <s v="FMV"/>
    <s v="USA"/>
    <n v="0.16"/>
  </r>
  <r>
    <x v="10"/>
    <x v="977"/>
    <s v="Best‐in, England"/>
    <s v="Norway"/>
    <n v="0.16"/>
  </r>
  <r>
    <x v="8"/>
    <x v="978"/>
    <m/>
    <s v="USA"/>
    <n v="0.12"/>
  </r>
  <r>
    <x v="1"/>
    <x v="979"/>
    <s v="The Norwegian Crop Research Institute, Norway"/>
    <s v="Norway"/>
    <n v="30.96"/>
  </r>
  <r>
    <x v="1"/>
    <x v="980"/>
    <s v="Norsk Øko‐Urt AB, Norway"/>
    <s v="Norway"/>
    <n v="35.28"/>
  </r>
  <r>
    <x v="1"/>
    <x v="981"/>
    <s v="The Norwegian Crop Research Institute, Norway"/>
    <s v="Norway"/>
    <n v="12.49"/>
  </r>
  <r>
    <x v="3"/>
    <x v="982"/>
    <m/>
    <s v="Norway"/>
    <n v="0.49"/>
  </r>
  <r>
    <x v="3"/>
    <x v="982"/>
    <m/>
    <s v="Norway"/>
    <n v="0.68"/>
  </r>
  <r>
    <x v="14"/>
    <x v="983"/>
    <s v="Heinz"/>
    <s v="Norway"/>
    <n v="0.36"/>
  </r>
  <r>
    <x v="13"/>
    <x v="984"/>
    <s v="Gilde, Norway"/>
    <s v="Norway"/>
    <n v="0.51"/>
  </r>
  <r>
    <x v="13"/>
    <x v="985"/>
    <s v="Gilde, Norway"/>
    <s v="Norway"/>
    <n v="0.59"/>
  </r>
  <r>
    <x v="13"/>
    <x v="986"/>
    <s v="Spis, Norway"/>
    <s v="Norway"/>
    <n v="0.28999999999999998"/>
  </r>
  <r>
    <x v="12"/>
    <x v="987"/>
    <s v="McDonald's"/>
    <s v="USA"/>
    <n v="0.18"/>
  </r>
  <r>
    <x v="1"/>
    <x v="988"/>
    <s v="The Norwegian Crop Research Institute, Norway"/>
    <s v="Norway"/>
    <n v="32.65"/>
  </r>
  <r>
    <x v="1"/>
    <x v="989"/>
    <s v="The Norwegian Crop Research Institute, Norway"/>
    <s v="Norway"/>
    <n v="5.24"/>
  </r>
  <r>
    <x v="5"/>
    <x v="990"/>
    <s v="Mexico"/>
    <s v="Mexico"/>
    <n v="39.18"/>
  </r>
  <r>
    <x v="17"/>
    <x v="991"/>
    <s v="Rikshospitalet University Hospital, Norway"/>
    <s v="Norway"/>
    <n v="2.0299999999999998"/>
  </r>
  <r>
    <x v="1"/>
    <x v="992"/>
    <s v="Norsk Øko‐Urt AB, Norway"/>
    <s v="Norway"/>
    <n v="52.29"/>
  </r>
  <r>
    <x v="1"/>
    <x v="993"/>
    <s v="Norsk Øko‐Urt AB, Norway"/>
    <s v="Norway"/>
    <n v="44.9"/>
  </r>
  <r>
    <x v="20"/>
    <x v="994"/>
    <s v="Burger King"/>
    <s v="USA"/>
    <n v="0"/>
  </r>
  <r>
    <x v="20"/>
    <x v="995"/>
    <s v="Store Brand"/>
    <s v="USA"/>
    <n v="0.5"/>
  </r>
  <r>
    <x v="20"/>
    <x v="995"/>
    <s v="Breyers"/>
    <s v="USA"/>
    <n v="0.76"/>
  </r>
  <r>
    <x v="20"/>
    <x v="996"/>
    <s v="Edy's/Dreyer’s"/>
    <s v="USA"/>
    <n v="0.71"/>
  </r>
  <r>
    <x v="20"/>
    <x v="997"/>
    <s v="Edy's/Dreyer’s"/>
    <s v="USA"/>
    <n v="0.05"/>
  </r>
  <r>
    <x v="20"/>
    <x v="997"/>
    <s v="Breyers"/>
    <s v="USA"/>
    <n v="0.06"/>
  </r>
  <r>
    <x v="20"/>
    <x v="998"/>
    <s v="Nestlé, Norway"/>
    <s v="Norway"/>
    <n v="0.22"/>
  </r>
  <r>
    <x v="20"/>
    <x v="998"/>
    <s v="Møvenpick, Switzerland"/>
    <s v="Norway"/>
    <n v="0.32"/>
  </r>
  <r>
    <x v="20"/>
    <x v="999"/>
    <s v="Other Brand"/>
    <s v="USA"/>
    <n v="7.0000000000000007E-2"/>
  </r>
  <r>
    <x v="20"/>
    <x v="999"/>
    <s v="Store Brand"/>
    <s v="USA"/>
    <n v="0.06"/>
  </r>
  <r>
    <x v="20"/>
    <x v="1000"/>
    <s v="Hennig Olsen, Norway"/>
    <s v="Norway"/>
    <n v="0.21"/>
  </r>
  <r>
    <x v="7"/>
    <x v="1001"/>
    <s v="Popsicle Scribblers"/>
    <s v="USA"/>
    <n v="0.1"/>
  </r>
  <r>
    <x v="7"/>
    <x v="1002"/>
    <s v="Popsicle Ice Bar"/>
    <s v="USA"/>
    <n v="0.01"/>
  </r>
  <r>
    <x v="7"/>
    <x v="1003"/>
    <s v="Popsicle Ice Bar"/>
    <s v="USA"/>
    <n v="0.01"/>
  </r>
  <r>
    <x v="7"/>
    <x v="1004"/>
    <s v="Popsicle Ice Bar"/>
    <s v="USA"/>
    <n v="0.01"/>
  </r>
  <r>
    <x v="7"/>
    <x v="1005"/>
    <s v="Popsicle Ice Bar"/>
    <s v="USA"/>
    <n v="0.09"/>
  </r>
  <r>
    <x v="7"/>
    <x v="1006"/>
    <s v="Popsicle Ice Bar"/>
    <s v="USA"/>
    <n v="0.09"/>
  </r>
  <r>
    <x v="7"/>
    <x v="1007"/>
    <s v="Popsicle Ice Bar"/>
    <s v="USA"/>
    <n v="0.09"/>
  </r>
  <r>
    <x v="8"/>
    <x v="1008"/>
    <s v="Møvenpick, Switzerland"/>
    <s v="Norway"/>
    <n v="0.11"/>
  </r>
  <r>
    <x v="1"/>
    <x v="1009"/>
    <s v="The Norwegian Crop Research Institute, Norway"/>
    <s v="Norway"/>
    <n v="0.71"/>
  </r>
  <r>
    <x v="1"/>
    <x v="1010"/>
    <s v="The Norwegian Crop Research Institute, Norway"/>
    <s v="Norway"/>
    <n v="27.56"/>
  </r>
  <r>
    <x v="17"/>
    <x v="1011"/>
    <s v="Nycomed Pharma"/>
    <s v="Norway"/>
    <n v="0.18"/>
  </r>
  <r>
    <x v="17"/>
    <x v="1012"/>
    <s v="Nestlé"/>
    <s v="Norway"/>
    <n v="0.08"/>
  </r>
  <r>
    <x v="9"/>
    <x v="1013"/>
    <s v="Confecta, Norway"/>
    <s v="Norway"/>
    <n v="5.83"/>
  </r>
  <r>
    <x v="9"/>
    <x v="1014"/>
    <s v="Confecta, Norway"/>
    <s v="Norway"/>
    <n v="0.33"/>
  </r>
  <r>
    <x v="9"/>
    <x v="1015"/>
    <s v="Freia, Norway"/>
    <s v="Norway"/>
    <n v="4.96"/>
  </r>
  <r>
    <x v="9"/>
    <x v="1016"/>
    <s v="Freia, Norway"/>
    <s v="Norway"/>
    <n v="0.42"/>
  </r>
  <r>
    <x v="9"/>
    <x v="1017"/>
    <s v="Freia, Norway"/>
    <s v="Norway"/>
    <n v="3.09"/>
  </r>
  <r>
    <x v="9"/>
    <x v="1018"/>
    <s v="Freia, Norway"/>
    <s v="Norway"/>
    <n v="0.45"/>
  </r>
  <r>
    <x v="9"/>
    <x v="1019"/>
    <s v="Toro, Norway"/>
    <s v="Norway"/>
    <n v="1.61"/>
  </r>
  <r>
    <x v="9"/>
    <x v="1020"/>
    <s v="Toro, Norway"/>
    <s v="Norway"/>
    <n v="0.26"/>
  </r>
  <r>
    <x v="1"/>
    <x v="1021"/>
    <s v="Black Boy, Rieber og søn"/>
    <s v="Norway"/>
    <n v="8.25"/>
  </r>
  <r>
    <x v="14"/>
    <x v="1022"/>
    <s v="Santa Maria"/>
    <s v="Norway"/>
    <n v="0.59"/>
  </r>
  <r>
    <x v="8"/>
    <x v="1023"/>
    <s v="Nora, Stabburet, Norway"/>
    <s v="Norway"/>
    <n v="0.86"/>
  </r>
  <r>
    <x v="8"/>
    <x v="1023"/>
    <s v="Lerum, Norway"/>
    <s v="Norway"/>
    <n v="0.77"/>
  </r>
  <r>
    <x v="1"/>
    <x v="1024"/>
    <s v="Japan"/>
    <s v="Japan"/>
    <n v="36.92"/>
  </r>
  <r>
    <x v="8"/>
    <x v="1025"/>
    <m/>
    <s v="Japan"/>
    <n v="0.45"/>
  </r>
  <r>
    <x v="1"/>
    <x v="1026"/>
    <s v="The Norwegian Crop Research Institute, Norway"/>
    <s v="Norway"/>
    <n v="58.66"/>
  </r>
  <r>
    <x v="7"/>
    <x v="1027"/>
    <s v="Hunts Juicy Gels"/>
    <s v="USA"/>
    <n v="0.03"/>
  </r>
  <r>
    <x v="7"/>
    <x v="1027"/>
    <s v="Jell‐O"/>
    <s v="USA"/>
    <n v="0"/>
  </r>
  <r>
    <x v="7"/>
    <x v="1028"/>
    <s v="Jell‐O"/>
    <s v="USA"/>
    <n v="0.01"/>
  </r>
  <r>
    <x v="7"/>
    <x v="1028"/>
    <s v="Hunts Juicy Gels"/>
    <s v="USA"/>
    <n v="0.01"/>
  </r>
  <r>
    <x v="7"/>
    <x v="1029"/>
    <s v="Freia, Norway"/>
    <s v="Norway"/>
    <n v="0"/>
  </r>
  <r>
    <x v="7"/>
    <x v="1030"/>
    <s v="Tine, Norway"/>
    <s v="Norway"/>
    <n v="0.05"/>
  </r>
  <r>
    <x v="9"/>
    <x v="1031"/>
    <s v="Hi C"/>
    <s v="USA"/>
    <n v="0.72"/>
  </r>
  <r>
    <x v="9"/>
    <x v="1032"/>
    <s v="Capri Sun"/>
    <s v="USA"/>
    <n v="0.03"/>
  </r>
  <r>
    <x v="9"/>
    <x v="1033"/>
    <s v="Capri Sun"/>
    <s v="USA"/>
    <n v="0.05"/>
  </r>
  <r>
    <x v="9"/>
    <x v="1034"/>
    <s v="Capri Sun"/>
    <s v="USA"/>
    <n v="0.06"/>
  </r>
  <r>
    <x v="9"/>
    <x v="1035"/>
    <s v="Hi C"/>
    <s v="USA"/>
    <n v="0.73"/>
  </r>
  <r>
    <x v="9"/>
    <x v="1036"/>
    <s v="Capri Sun"/>
    <s v="USA"/>
    <n v="0.02"/>
  </r>
  <r>
    <x v="8"/>
    <x v="1037"/>
    <s v="Hervik, Norway"/>
    <s v="Norway"/>
    <n v="0.14000000000000001"/>
  </r>
  <r>
    <x v="8"/>
    <x v="1038"/>
    <s v="Nora, Stabburet, Norway"/>
    <s v="Norway"/>
    <n v="0.49"/>
  </r>
  <r>
    <x v="8"/>
    <x v="1039"/>
    <s v="Hakon, Norway"/>
    <s v="Norway"/>
    <n v="0.12"/>
  </r>
  <r>
    <x v="8"/>
    <x v="1039"/>
    <s v="Fellesmeieriet, Norway"/>
    <s v="Norway"/>
    <n v="0.17"/>
  </r>
  <r>
    <x v="8"/>
    <x v="1039"/>
    <s v="Very fine"/>
    <s v="USA"/>
    <n v="0.36"/>
  </r>
  <r>
    <x v="8"/>
    <x v="1039"/>
    <s v="Roche Bros"/>
    <s v="USA"/>
    <n v="0.2"/>
  </r>
  <r>
    <x v="8"/>
    <x v="1039"/>
    <s v="Meierienes, Norway"/>
    <s v="Norway"/>
    <n v="0.19"/>
  </r>
  <r>
    <x v="8"/>
    <x v="1039"/>
    <s v="Mott's"/>
    <s v="USA"/>
    <n v="0.41"/>
  </r>
  <r>
    <x v="8"/>
    <x v="1039"/>
    <s v="Lerum, Norway"/>
    <s v="Norway"/>
    <n v="0.17"/>
  </r>
  <r>
    <x v="8"/>
    <x v="1039"/>
    <s v="Ølen safteri, Norway"/>
    <s v="Norway"/>
    <n v="0.6"/>
  </r>
  <r>
    <x v="8"/>
    <x v="1039"/>
    <s v="Nora, Stabburet, Norway"/>
    <s v="Norway"/>
    <n v="0.16"/>
  </r>
  <r>
    <x v="8"/>
    <x v="1040"/>
    <s v="Minute Maid"/>
    <s v="USA"/>
    <n v="0.72"/>
  </r>
  <r>
    <x v="8"/>
    <x v="1041"/>
    <s v="Nora, Stabburet, Norway"/>
    <s v="Norway"/>
    <n v="0.16"/>
  </r>
  <r>
    <x v="8"/>
    <x v="1042"/>
    <s v="Meierienes, Norway"/>
    <s v="Norway"/>
    <n v="0.47"/>
  </r>
  <r>
    <x v="8"/>
    <x v="1043"/>
    <s v="Juicy Juice"/>
    <s v="USA"/>
    <n v="0.71"/>
  </r>
  <r>
    <x v="8"/>
    <x v="1043"/>
    <s v="Mott's"/>
    <s v="USA"/>
    <n v="0.34"/>
  </r>
  <r>
    <x v="8"/>
    <x v="1043"/>
    <s v="Dole"/>
    <s v="USA"/>
    <n v="0.59"/>
  </r>
  <r>
    <x v="8"/>
    <x v="1044"/>
    <s v="Nora, Stabburet, Norway"/>
    <s v="Norway"/>
    <n v="0.22"/>
  </r>
  <r>
    <x v="6"/>
    <x v="1045"/>
    <s v="Nora, Stabburet, Norway"/>
    <s v="Norway"/>
    <n v="1.27"/>
  </r>
  <r>
    <x v="8"/>
    <x v="1046"/>
    <s v="Ocean Spray"/>
    <s v="USA"/>
    <n v="0.71"/>
  </r>
  <r>
    <x v="6"/>
    <x v="1047"/>
    <s v="Tine, Norway"/>
    <s v="Norway"/>
    <n v="0.75"/>
  </r>
  <r>
    <x v="6"/>
    <x v="1047"/>
    <s v="Ocean Spray"/>
    <s v="USA"/>
    <n v="1"/>
  </r>
  <r>
    <x v="6"/>
    <x v="1048"/>
    <s v="Roche Bros"/>
    <s v="USA"/>
    <n v="0.96"/>
  </r>
  <r>
    <x v="6"/>
    <x v="1048"/>
    <s v="Stop&amp;Shop"/>
    <s v="USA"/>
    <n v="0.86"/>
  </r>
  <r>
    <x v="6"/>
    <x v="1048"/>
    <s v="Ocean Spray"/>
    <s v="USA"/>
    <n v="1.01"/>
  </r>
  <r>
    <x v="8"/>
    <x v="1049"/>
    <s v="Nora, Stabburet, Norway"/>
    <s v="Norway"/>
    <n v="0.72"/>
  </r>
  <r>
    <x v="8"/>
    <x v="1050"/>
    <s v="Fellesmeieriet, Norway"/>
    <s v="Norway"/>
    <n v="1.5"/>
  </r>
  <r>
    <x v="8"/>
    <x v="1051"/>
    <s v="Welch's"/>
    <s v="USA"/>
    <n v="1.62"/>
  </r>
  <r>
    <x v="8"/>
    <x v="1052"/>
    <s v="Minute Maid"/>
    <s v="USA"/>
    <n v="0.87"/>
  </r>
  <r>
    <x v="8"/>
    <x v="1053"/>
    <s v="Mott's"/>
    <s v="USA"/>
    <n v="0.69"/>
  </r>
  <r>
    <x v="8"/>
    <x v="1053"/>
    <s v="Juicy Juice"/>
    <s v="USA"/>
    <n v="0.87"/>
  </r>
  <r>
    <x v="8"/>
    <x v="1054"/>
    <s v="Welch's"/>
    <s v="USA"/>
    <n v="1.74"/>
  </r>
  <r>
    <x v="8"/>
    <x v="1055"/>
    <s v="Roche Bros"/>
    <s v="USA"/>
    <n v="1.06"/>
  </r>
  <r>
    <x v="8"/>
    <x v="1055"/>
    <s v="Mills, Norway"/>
    <s v="Norway"/>
    <n v="0.67"/>
  </r>
  <r>
    <x v="8"/>
    <x v="1056"/>
    <s v="Nora, Stabburet, Norway"/>
    <s v="Norway"/>
    <n v="0.55000000000000004"/>
  </r>
  <r>
    <x v="8"/>
    <x v="1057"/>
    <s v="Mali"/>
    <s v="Mali"/>
    <n v="0.33"/>
  </r>
  <r>
    <x v="6"/>
    <x v="1058"/>
    <s v="Tine, Norway"/>
    <s v="Norway"/>
    <n v="2"/>
  </r>
  <r>
    <x v="6"/>
    <x v="1059"/>
    <s v="Tine, Norway"/>
    <s v="Norway"/>
    <n v="2.57"/>
  </r>
  <r>
    <x v="6"/>
    <x v="1060"/>
    <s v="Tine, Norway"/>
    <s v="Norway"/>
    <n v="0.67"/>
  </r>
  <r>
    <x v="8"/>
    <x v="1061"/>
    <s v="Bræmhults, Sweden"/>
    <s v="Norway"/>
    <n v="0.34"/>
  </r>
  <r>
    <x v="8"/>
    <x v="1062"/>
    <s v="Farmer’s Fairtrade"/>
    <s v="Norway"/>
    <n v="0.6"/>
  </r>
  <r>
    <x v="8"/>
    <x v="1062"/>
    <s v="Bræmhults, Sweden"/>
    <s v="Norway"/>
    <n v="0.81"/>
  </r>
  <r>
    <x v="8"/>
    <x v="1062"/>
    <s v="Delights"/>
    <s v="Norway"/>
    <n v="0.47"/>
  </r>
  <r>
    <x v="8"/>
    <x v="1062"/>
    <s v="Mills, Norway"/>
    <s v="Norway"/>
    <n v="0.84"/>
  </r>
  <r>
    <x v="8"/>
    <x v="1062"/>
    <s v="Nora, Stabburet, Norway"/>
    <s v="Norway"/>
    <n v="0.61"/>
  </r>
  <r>
    <x v="8"/>
    <x v="1062"/>
    <s v="Fellesmeieriet, Norway"/>
    <s v="Norway"/>
    <n v="0.68"/>
  </r>
  <r>
    <x v="8"/>
    <x v="1062"/>
    <s v="Eldorado"/>
    <s v="Norway"/>
    <n v="0.71"/>
  </r>
  <r>
    <x v="8"/>
    <x v="1062"/>
    <s v="Mali"/>
    <s v="Mali"/>
    <n v="0.81"/>
  </r>
  <r>
    <x v="8"/>
    <x v="1063"/>
    <s v="Bræmhults, Sweden"/>
    <s v="Norway"/>
    <n v="0.28999999999999998"/>
  </r>
  <r>
    <x v="8"/>
    <x v="1064"/>
    <s v="Bræmhults, Sweden"/>
    <s v="Norway"/>
    <n v="0.53"/>
  </r>
  <r>
    <x v="8"/>
    <x v="1065"/>
    <s v="Nora, Stabburet, Norway"/>
    <s v="Norway"/>
    <n v="0.51"/>
  </r>
  <r>
    <x v="8"/>
    <x v="1066"/>
    <s v="Bræmhults, Sweden"/>
    <s v="Norway"/>
    <n v="0.76"/>
  </r>
  <r>
    <x v="8"/>
    <x v="1067"/>
    <s v="Dean"/>
    <s v="USA"/>
    <n v="0.57999999999999996"/>
  </r>
  <r>
    <x v="8"/>
    <x v="1067"/>
    <s v="Minute Maid"/>
    <s v="USA"/>
    <n v="0.57999999999999996"/>
  </r>
  <r>
    <x v="8"/>
    <x v="1068"/>
    <s v="Minute Maid"/>
    <s v="USA"/>
    <n v="0.76"/>
  </r>
  <r>
    <x v="8"/>
    <x v="1069"/>
    <s v="Nora, Stabburet, Norway"/>
    <s v="Norway"/>
    <n v="0.56999999999999995"/>
  </r>
  <r>
    <x v="8"/>
    <x v="1070"/>
    <s v="Store Brand"/>
    <s v="USA"/>
    <n v="2.39"/>
  </r>
  <r>
    <x v="8"/>
    <x v="1071"/>
    <s v="Minute Maid"/>
    <s v="USA"/>
    <n v="2.36"/>
  </r>
  <r>
    <x v="8"/>
    <x v="1072"/>
    <s v="Minute Maid"/>
    <s v="USA"/>
    <n v="2.5099999999999998"/>
  </r>
  <r>
    <x v="8"/>
    <x v="1073"/>
    <s v="Minute Maid"/>
    <s v="USA"/>
    <n v="2.35"/>
  </r>
  <r>
    <x v="8"/>
    <x v="1074"/>
    <s v="Bræmhults, Sweden"/>
    <s v="Norway"/>
    <n v="1.38"/>
  </r>
  <r>
    <x v="8"/>
    <x v="1075"/>
    <s v="Store Brand"/>
    <s v="USA"/>
    <n v="0.56999999999999995"/>
  </r>
  <r>
    <x v="8"/>
    <x v="1076"/>
    <s v="Minute Maid"/>
    <s v="USA"/>
    <n v="0.59"/>
  </r>
  <r>
    <x v="8"/>
    <x v="1077"/>
    <s v="Tropicana"/>
    <s v="USA"/>
    <n v="0.56000000000000005"/>
  </r>
  <r>
    <x v="8"/>
    <x v="1078"/>
    <s v="Nora, Stabburet, Norway"/>
    <s v="Norway"/>
    <n v="0.65"/>
  </r>
  <r>
    <x v="8"/>
    <x v="1078"/>
    <s v="Hakon, Norway"/>
    <s v="Norway"/>
    <n v="0.64"/>
  </r>
  <r>
    <x v="8"/>
    <x v="1078"/>
    <s v="Mills, Norway"/>
    <s v="Norway"/>
    <n v="0.81"/>
  </r>
  <r>
    <x v="8"/>
    <x v="1078"/>
    <s v="Fellesmeieriet, Norway"/>
    <s v="Norway"/>
    <n v="0.55000000000000004"/>
  </r>
  <r>
    <x v="8"/>
    <x v="1079"/>
    <s v="Nora, Stabburet, Norway"/>
    <s v="Norway"/>
    <n v="0.6"/>
  </r>
  <r>
    <x v="8"/>
    <x v="1080"/>
    <s v="Fellesmeieriet, Norway"/>
    <s v="Norway"/>
    <n v="0.19"/>
  </r>
  <r>
    <x v="8"/>
    <x v="1080"/>
    <s v="S&amp;W Fine Food, USA"/>
    <s v="Norway"/>
    <n v="0.42"/>
  </r>
  <r>
    <x v="8"/>
    <x v="1081"/>
    <s v="Dole"/>
    <s v="USA"/>
    <n v="0.84"/>
  </r>
  <r>
    <x v="8"/>
    <x v="1082"/>
    <s v="Spain"/>
    <s v="Norway"/>
    <n v="2.57"/>
  </r>
  <r>
    <x v="8"/>
    <x v="1083"/>
    <s v="Roche Bros"/>
    <s v="Norway"/>
    <n v="1.1399999999999999"/>
  </r>
  <r>
    <x v="8"/>
    <x v="1083"/>
    <s v="Sunsweet"/>
    <s v="Norway"/>
    <n v="0.83"/>
  </r>
  <r>
    <x v="8"/>
    <x v="1084"/>
    <s v="Sunsweet"/>
    <s v="Norway"/>
    <n v="1.1000000000000001"/>
  </r>
  <r>
    <x v="6"/>
    <x v="1085"/>
    <s v="Bræmhults, Sweden"/>
    <s v="Norway"/>
    <n v="0.78"/>
  </r>
  <r>
    <x v="6"/>
    <x v="1086"/>
    <s v="Bræmhults, Sweden"/>
    <s v="Norway"/>
    <n v="0.43"/>
  </r>
  <r>
    <x v="8"/>
    <x v="1087"/>
    <s v="Meierienes, Norway"/>
    <s v="Norway"/>
    <n v="0.22"/>
  </r>
  <r>
    <x v="8"/>
    <x v="1088"/>
    <s v="Knorr"/>
    <s v="Denmark"/>
    <n v="1.96"/>
  </r>
  <r>
    <x v="8"/>
    <x v="1089"/>
    <s v="Knorr"/>
    <s v="Denmark"/>
    <n v="1"/>
  </r>
  <r>
    <x v="8"/>
    <x v="1090"/>
    <s v="Welch's"/>
    <s v="USA"/>
    <n v="1.1399999999999999"/>
  </r>
  <r>
    <x v="8"/>
    <x v="1090"/>
    <s v="Stop&amp;Shop"/>
    <s v="USA"/>
    <n v="0.74"/>
  </r>
  <r>
    <x v="8"/>
    <x v="1091"/>
    <s v="Nora, Stabburet, Norway"/>
    <s v="Norway"/>
    <n v="1.69"/>
  </r>
  <r>
    <x v="2"/>
    <x v="1092"/>
    <s v="Pharmanex, Netherlands"/>
    <s v="Norway"/>
    <n v="36.270000000000003"/>
  </r>
  <r>
    <x v="17"/>
    <x v="1093"/>
    <s v="Småfolk Barnemat, Norway"/>
    <s v="Norway"/>
    <n v="0.7"/>
  </r>
  <r>
    <x v="1"/>
    <x v="1094"/>
    <s v="The Norwegian Crop Research Institute, Norway"/>
    <s v="Norway"/>
    <n v="19.29"/>
  </r>
  <r>
    <x v="1"/>
    <x v="1095"/>
    <s v="The Norwegian Crop Research Institute, Norway"/>
    <s v="Norway"/>
    <n v="76.77"/>
  </r>
  <r>
    <x v="1"/>
    <x v="1096"/>
    <s v="Norsk Øko‐Urt AB, Norway"/>
    <s v="Norway"/>
    <n v="8.89"/>
  </r>
  <r>
    <x v="1"/>
    <x v="1096"/>
    <s v="Black Boy, Rieber og søn"/>
    <s v="Norway"/>
    <n v="9.27"/>
  </r>
  <r>
    <x v="1"/>
    <x v="1097"/>
    <s v="Norsk Øko‐Urt BA, Norway"/>
    <s v="Norway"/>
    <n v="8.42"/>
  </r>
  <r>
    <x v="1"/>
    <x v="1097"/>
    <s v="The Norwegian Crop Research Institute, Norway"/>
    <s v="Norway"/>
    <n v="80.260000000000005"/>
  </r>
  <r>
    <x v="0"/>
    <x v="1098"/>
    <s v="Kellogg's"/>
    <s v="USA"/>
    <n v="0.57999999999999996"/>
  </r>
  <r>
    <x v="5"/>
    <x v="1099"/>
    <s v="Tsumura Pharmaceutical Company, Japan"/>
    <s v="Japan"/>
    <n v="14.18"/>
  </r>
  <r>
    <x v="1"/>
    <x v="1100"/>
    <s v="Ashiq Cash&amp;Carry, England"/>
    <s v="Norway"/>
    <n v="1.02"/>
  </r>
  <r>
    <x v="5"/>
    <x v="1101"/>
    <s v="Japan"/>
    <s v="Japan"/>
    <n v="4.0199999999999996"/>
  </r>
  <r>
    <x v="22"/>
    <x v="1102"/>
    <s v="Wopanada McHere, Malawi"/>
    <s v="Malawi"/>
    <n v="0.65"/>
  </r>
  <r>
    <x v="5"/>
    <x v="1103"/>
    <s v="The Himalaya Herbal Health Care"/>
    <s v="India"/>
    <n v="7.57"/>
  </r>
  <r>
    <x v="4"/>
    <x v="1104"/>
    <s v="Iran"/>
    <s v="Iran"/>
    <n v="3.27"/>
  </r>
  <r>
    <x v="18"/>
    <x v="1105"/>
    <s v="Orville Redenbacher"/>
    <s v="USA"/>
    <n v="0.83"/>
  </r>
  <r>
    <x v="18"/>
    <x v="1105"/>
    <s v="Jolly Time"/>
    <s v="USA"/>
    <n v="0.86"/>
  </r>
  <r>
    <x v="18"/>
    <x v="1105"/>
    <s v="Store Brand"/>
    <s v="USA"/>
    <n v="0.82"/>
  </r>
  <r>
    <x v="18"/>
    <x v="1106"/>
    <s v="Jolly Time"/>
    <s v="USA"/>
    <n v="0.75"/>
  </r>
  <r>
    <x v="18"/>
    <x v="1106"/>
    <s v="Store Brand"/>
    <s v="USA"/>
    <n v="0.74"/>
  </r>
  <r>
    <x v="18"/>
    <x v="1106"/>
    <s v="Orville Redenbacher"/>
    <s v="USA"/>
    <n v="0.72"/>
  </r>
  <r>
    <x v="4"/>
    <x v="1107"/>
    <s v="Iran"/>
    <s v="Iran"/>
    <n v="0.4"/>
  </r>
  <r>
    <x v="16"/>
    <x v="1108"/>
    <s v="Store Brand"/>
    <s v="USA"/>
    <n v="0.27"/>
  </r>
  <r>
    <x v="16"/>
    <x v="1109"/>
    <s v="Store Brand"/>
    <s v="USA"/>
    <n v="0.26"/>
  </r>
  <r>
    <x v="16"/>
    <x v="1110"/>
    <s v="India"/>
    <s v="India"/>
    <n v="0.81"/>
  </r>
  <r>
    <x v="16"/>
    <x v="1111"/>
    <s v="India"/>
    <s v="India"/>
    <n v="0.81"/>
  </r>
  <r>
    <x v="16"/>
    <x v="1112"/>
    <s v="India"/>
    <s v="India"/>
    <n v="1.39"/>
  </r>
  <r>
    <x v="16"/>
    <x v="1113"/>
    <s v="India"/>
    <s v="India"/>
    <n v="1.61"/>
  </r>
  <r>
    <x v="2"/>
    <x v="1114"/>
    <s v="Leiner Health Products"/>
    <s v="USA"/>
    <n v="0.01"/>
  </r>
  <r>
    <x v="2"/>
    <x v="1115"/>
    <s v="Leiner Health Products"/>
    <s v="USA"/>
    <n v="0.02"/>
  </r>
  <r>
    <x v="2"/>
    <x v="1116"/>
    <s v="Leiner Health Products"/>
    <s v="USA"/>
    <n v="1.78"/>
  </r>
  <r>
    <x v="2"/>
    <x v="1117"/>
    <s v="Leiner Health Products"/>
    <s v="USA"/>
    <n v="0.69"/>
  </r>
  <r>
    <x v="2"/>
    <x v="1118"/>
    <s v="Leiner Health Products"/>
    <s v="USA"/>
    <n v="1052.44"/>
  </r>
  <r>
    <x v="2"/>
    <x v="1119"/>
    <s v="Leiner Health Products"/>
    <s v="USA"/>
    <n v="6.05"/>
  </r>
  <r>
    <x v="8"/>
    <x v="1120"/>
    <s v="Delica (NZ) LTD"/>
    <s v="Norway"/>
    <n v="0.05"/>
  </r>
  <r>
    <x v="8"/>
    <x v="1121"/>
    <m/>
    <s v="USA"/>
    <n v="1.02"/>
  </r>
  <r>
    <x v="8"/>
    <x v="1122"/>
    <m/>
    <s v="USA"/>
    <n v="1.63"/>
  </r>
  <r>
    <x v="8"/>
    <x v="1123"/>
    <m/>
    <s v="Norway"/>
    <n v="0.43"/>
  </r>
  <r>
    <x v="8"/>
    <x v="1123"/>
    <s v="Zespri, New Zeland"/>
    <s v="Norway"/>
    <n v="1.02"/>
  </r>
  <r>
    <x v="8"/>
    <x v="1124"/>
    <s v="Zespri, New Zeland"/>
    <s v="Norway"/>
    <n v="1.29"/>
  </r>
  <r>
    <x v="0"/>
    <x v="1125"/>
    <s v="GMI"/>
    <s v="USA"/>
    <n v="0.55000000000000004"/>
  </r>
  <r>
    <x v="1"/>
    <x v="1126"/>
    <s v="The Norwegian Crop Research Institute, Norway"/>
    <s v="Norway"/>
    <n v="16.62"/>
  </r>
  <r>
    <x v="2"/>
    <x v="1127"/>
    <s v="Bando Korea"/>
    <s v="Norway"/>
    <n v="1.48"/>
  </r>
  <r>
    <x v="1"/>
    <x v="1128"/>
    <s v="The Norwegian Crop Research Institute, Norway"/>
    <s v="Norway"/>
    <n v="9.9"/>
  </r>
  <r>
    <x v="1"/>
    <x v="1129"/>
    <s v="Norsk Øko‐Urt AB, Norway"/>
    <s v="Norway"/>
    <n v="43.31"/>
  </r>
  <r>
    <x v="1"/>
    <x v="1129"/>
    <s v="The Norwegian Crop Research Institute, Norway"/>
    <s v="Norway"/>
    <n v="24.99"/>
  </r>
  <r>
    <x v="17"/>
    <x v="1130"/>
    <s v="Beechnut Stage 1"/>
    <s v="USA"/>
    <n v="0.05"/>
  </r>
  <r>
    <x v="17"/>
    <x v="1130"/>
    <s v="Gerber 2nd Foods"/>
    <s v="USA"/>
    <n v="0.05"/>
  </r>
  <r>
    <x v="12"/>
    <x v="1131"/>
    <s v="Weight Watchers Smart Ones"/>
    <s v="USA"/>
    <n v="0.13"/>
  </r>
  <r>
    <x v="12"/>
    <x v="1131"/>
    <s v="Lean Cuisine"/>
    <s v="USA"/>
    <n v="0.37"/>
  </r>
  <r>
    <x v="12"/>
    <x v="1132"/>
    <s v="Stouffer's"/>
    <s v="USA"/>
    <n v="0.18"/>
  </r>
  <r>
    <x v="12"/>
    <x v="1132"/>
    <s v="Michelina's"/>
    <s v="USA"/>
    <n v="0.12"/>
  </r>
  <r>
    <x v="12"/>
    <x v="1133"/>
    <s v="Stouffer's"/>
    <s v="USA"/>
    <n v="0.48"/>
  </r>
  <r>
    <x v="12"/>
    <x v="1133"/>
    <s v="Michelina's"/>
    <s v="USA"/>
    <n v="0.16"/>
  </r>
  <r>
    <x v="5"/>
    <x v="1134"/>
    <s v="The Himalaya Herbal Health Care"/>
    <s v="India"/>
    <n v="0.8"/>
  </r>
  <r>
    <x v="9"/>
    <x v="1135"/>
    <s v="Goya"/>
    <s v="USA"/>
    <n v="0.21"/>
  </r>
  <r>
    <x v="9"/>
    <x v="1135"/>
    <s v="Other Brand"/>
    <s v="USA"/>
    <n v="0.28000000000000003"/>
  </r>
  <r>
    <x v="9"/>
    <x v="1136"/>
    <s v="Other Brand"/>
    <s v="USA"/>
    <n v="0.87"/>
  </r>
  <r>
    <x v="9"/>
    <x v="1137"/>
    <s v="Goya"/>
    <s v="USA"/>
    <n v="0.2"/>
  </r>
  <r>
    <x v="9"/>
    <x v="1137"/>
    <s v="Other Brand"/>
    <s v="USA"/>
    <n v="0.6"/>
  </r>
  <r>
    <x v="9"/>
    <x v="1138"/>
    <s v="Other Brand"/>
    <s v="USA"/>
    <n v="0.36"/>
  </r>
  <r>
    <x v="9"/>
    <x v="1138"/>
    <s v="Goya"/>
    <s v="USA"/>
    <n v="0.16"/>
  </r>
  <r>
    <x v="1"/>
    <x v="1139"/>
    <s v="Norsk Øko‐Urt AB, Norway"/>
    <s v="Norway"/>
    <n v="29.61"/>
  </r>
  <r>
    <x v="3"/>
    <x v="1140"/>
    <s v="Mali"/>
    <s v="Mali"/>
    <n v="48.07"/>
  </r>
  <r>
    <x v="3"/>
    <x v="1141"/>
    <s v="Malawi"/>
    <s v="Malawi"/>
    <n v="1.02"/>
  </r>
  <r>
    <x v="3"/>
    <x v="1142"/>
    <s v="Malawi"/>
    <s v="Malawi"/>
    <n v="0.48"/>
  </r>
  <r>
    <x v="2"/>
    <x v="1143"/>
    <s v="Nature's Bounty"/>
    <s v="USA"/>
    <n v="3.71"/>
  </r>
  <r>
    <x v="2"/>
    <x v="1144"/>
    <m/>
    <s v="USA"/>
    <n v="288.68"/>
  </r>
  <r>
    <x v="2"/>
    <x v="1145"/>
    <m/>
    <s v="USA"/>
    <n v="613.49"/>
  </r>
  <r>
    <x v="3"/>
    <x v="1146"/>
    <s v="Mali"/>
    <s v="Mali"/>
    <n v="0.9"/>
  </r>
  <r>
    <x v="3"/>
    <x v="1146"/>
    <s v="Sweden"/>
    <s v="Norway"/>
    <n v="0.16"/>
  </r>
  <r>
    <x v="3"/>
    <x v="1146"/>
    <s v="France"/>
    <s v="Norway"/>
    <n v="0.25"/>
  </r>
  <r>
    <x v="8"/>
    <x v="1147"/>
    <s v="Argentina"/>
    <s v="Norway"/>
    <n v="0.56000000000000005"/>
  </r>
  <r>
    <x v="8"/>
    <x v="1147"/>
    <s v="DANA D`OR, Spain"/>
    <s v="Norway"/>
    <n v="1.02"/>
  </r>
  <r>
    <x v="1"/>
    <x v="1148"/>
    <s v="Norway"/>
    <s v="Norway"/>
    <n v="1.32"/>
  </r>
  <r>
    <x v="1"/>
    <x v="1149"/>
    <s v="Norsk Øko‐Urt AB, Norway"/>
    <s v="Norway"/>
    <n v="125.33"/>
  </r>
  <r>
    <x v="1"/>
    <x v="1150"/>
    <s v="Santa Maria"/>
    <s v="Norway"/>
    <n v="0.66"/>
  </r>
  <r>
    <x v="1"/>
    <x v="1150"/>
    <s v="Hindu, Norway"/>
    <s v="Norway"/>
    <n v="1"/>
  </r>
  <r>
    <x v="8"/>
    <x v="1151"/>
    <s v="Argentina"/>
    <s v="Norway"/>
    <n v="2.74"/>
  </r>
  <r>
    <x v="8"/>
    <x v="1152"/>
    <s v="South Africa"/>
    <s v="Norway"/>
    <n v="4"/>
  </r>
  <r>
    <x v="1"/>
    <x v="1153"/>
    <s v="Norsk Øko‐Urt AB, Norway"/>
    <s v="Norway"/>
    <n v="92.18"/>
  </r>
  <r>
    <x v="1"/>
    <x v="1154"/>
    <s v="Norsk Øko‐Urt AB, Norway"/>
    <s v="Norway"/>
    <n v="9.2200000000000006"/>
  </r>
  <r>
    <x v="8"/>
    <x v="1155"/>
    <s v="South Africa"/>
    <s v="Norway"/>
    <n v="0.7"/>
  </r>
  <r>
    <x v="9"/>
    <x v="1156"/>
    <s v="Crystal Light"/>
    <s v="USA"/>
    <n v="0"/>
  </r>
  <r>
    <x v="9"/>
    <x v="1157"/>
    <s v="Crystal Light"/>
    <s v="USA"/>
    <n v="0"/>
  </r>
  <r>
    <x v="9"/>
    <x v="1158"/>
    <s v="Country Time"/>
    <s v="USA"/>
    <n v="0.77"/>
  </r>
  <r>
    <x v="9"/>
    <x v="1159"/>
    <s v="Kool Aid"/>
    <s v="USA"/>
    <n v="0.61"/>
  </r>
  <r>
    <x v="9"/>
    <x v="1159"/>
    <s v="Country Time"/>
    <s v="USA"/>
    <n v="0.85"/>
  </r>
  <r>
    <x v="9"/>
    <x v="1160"/>
    <s v="Kool Aid"/>
    <s v="USA"/>
    <n v="12.75"/>
  </r>
  <r>
    <x v="8"/>
    <x v="1161"/>
    <s v="Helios"/>
    <s v="Norway"/>
    <n v="2.44"/>
  </r>
  <r>
    <x v="8"/>
    <x v="1162"/>
    <s v="Helios, Germany"/>
    <s v="Norway"/>
    <n v="1.27"/>
  </r>
  <r>
    <x v="9"/>
    <x v="1163"/>
    <s v="Nora, Stabburet, Norway"/>
    <s v="Norway"/>
    <n v="0.14000000000000001"/>
  </r>
  <r>
    <x v="9"/>
    <x v="1164"/>
    <s v="Nora, Stabburet, Norway"/>
    <s v="Norway"/>
    <n v="0.33"/>
  </r>
  <r>
    <x v="9"/>
    <x v="1165"/>
    <s v="Other Brand"/>
    <s v="USA"/>
    <n v="0.46"/>
  </r>
  <r>
    <x v="9"/>
    <x v="1165"/>
    <s v="Minute Maid"/>
    <s v="USA"/>
    <n v="0.43"/>
  </r>
  <r>
    <x v="9"/>
    <x v="1166"/>
    <s v="Store Brand"/>
    <s v="USA"/>
    <n v="0.45"/>
  </r>
  <r>
    <x v="9"/>
    <x v="1166"/>
    <s v="Minute Maid"/>
    <s v="USA"/>
    <n v="0.37"/>
  </r>
  <r>
    <x v="16"/>
    <x v="1167"/>
    <s v="India"/>
    <s v="India"/>
    <n v="0.66"/>
  </r>
  <r>
    <x v="16"/>
    <x v="1168"/>
    <s v="India"/>
    <s v="India"/>
    <n v="0.16"/>
  </r>
  <r>
    <x v="16"/>
    <x v="1169"/>
    <s v="Turkey"/>
    <s v="Norway"/>
    <n v="1"/>
  </r>
  <r>
    <x v="16"/>
    <x v="1170"/>
    <s v="India"/>
    <s v="India"/>
    <n v="0.34"/>
  </r>
  <r>
    <x v="16"/>
    <x v="1171"/>
    <s v="India"/>
    <s v="India"/>
    <n v="0.1"/>
  </r>
  <r>
    <x v="16"/>
    <x v="1172"/>
    <s v="India"/>
    <s v="India"/>
    <n v="0.15"/>
  </r>
  <r>
    <x v="16"/>
    <x v="1173"/>
    <s v="India"/>
    <s v="India"/>
    <n v="1.1399999999999999"/>
  </r>
  <r>
    <x v="16"/>
    <x v="1174"/>
    <s v="Kkorhan, Turkey"/>
    <s v="Norway"/>
    <n v="0.23"/>
  </r>
  <r>
    <x v="16"/>
    <x v="1175"/>
    <s v="India"/>
    <s v="India"/>
    <n v="0.35"/>
  </r>
  <r>
    <x v="16"/>
    <x v="1176"/>
    <s v="India"/>
    <s v="India"/>
    <n v="0.16"/>
  </r>
  <r>
    <x v="3"/>
    <x v="1177"/>
    <m/>
    <s v="USA"/>
    <n v="0.13"/>
  </r>
  <r>
    <x v="3"/>
    <x v="1178"/>
    <s v="Norwegian University of Life Sciences"/>
    <s v="Norway"/>
    <n v="7.0000000000000007E-2"/>
  </r>
  <r>
    <x v="3"/>
    <x v="1179"/>
    <s v="France"/>
    <s v="Norway"/>
    <n v="0.1"/>
  </r>
  <r>
    <x v="3"/>
    <x v="1180"/>
    <m/>
    <s v="USA"/>
    <n v="0.24"/>
  </r>
  <r>
    <x v="3"/>
    <x v="1181"/>
    <s v="Dole"/>
    <s v="Norway"/>
    <n v="0.02"/>
  </r>
  <r>
    <x v="3"/>
    <x v="1181"/>
    <m/>
    <s v="USA"/>
    <n v="0.17"/>
  </r>
  <r>
    <x v="3"/>
    <x v="1182"/>
    <s v="Dole"/>
    <s v="Norway"/>
    <n v="0.01"/>
  </r>
  <r>
    <x v="3"/>
    <x v="1183"/>
    <s v="Norwegian University of Life Sciences"/>
    <s v="Norway"/>
    <n v="0.6"/>
  </r>
  <r>
    <x v="3"/>
    <x v="1184"/>
    <m/>
    <s v="USA"/>
    <n v="0.23"/>
  </r>
  <r>
    <x v="3"/>
    <x v="1185"/>
    <m/>
    <s v="USA"/>
    <n v="0.21"/>
  </r>
  <r>
    <x v="0"/>
    <x v="1186"/>
    <s v="Quaker"/>
    <s v="USA"/>
    <n v="0.36"/>
  </r>
  <r>
    <x v="2"/>
    <x v="1187"/>
    <s v="Life Extension Foundation"/>
    <s v="USA"/>
    <n v="281.2"/>
  </r>
  <r>
    <x v="2"/>
    <x v="1188"/>
    <s v="Pharmanex, Netherlands"/>
    <s v="Norway"/>
    <n v="49.62"/>
  </r>
  <r>
    <x v="2"/>
    <x v="1189"/>
    <s v="Pharmanex, USA"/>
    <s v="Norway"/>
    <n v="62.16"/>
  </r>
  <r>
    <x v="8"/>
    <x v="1190"/>
    <m/>
    <s v="USA"/>
    <n v="0.47"/>
  </r>
  <r>
    <x v="8"/>
    <x v="1190"/>
    <s v="Brasil"/>
    <s v="Norway"/>
    <n v="0.57999999999999996"/>
  </r>
  <r>
    <x v="8"/>
    <x v="1190"/>
    <s v="Netherlands"/>
    <s v="Norway"/>
    <n v="0.73"/>
  </r>
  <r>
    <x v="8"/>
    <x v="1191"/>
    <s v="Brasil"/>
    <s v="Norway"/>
    <n v="3.05"/>
  </r>
  <r>
    <x v="9"/>
    <x v="1192"/>
    <s v="Arcus"/>
    <s v="Norway"/>
    <n v="0.42"/>
  </r>
  <r>
    <x v="21"/>
    <x v="1193"/>
    <s v="Malaco"/>
    <s v="Norway"/>
    <n v="4.71"/>
  </r>
  <r>
    <x v="21"/>
    <x v="1194"/>
    <s v="Malaco"/>
    <s v="Norway"/>
    <n v="1.25"/>
  </r>
  <r>
    <x v="21"/>
    <x v="1195"/>
    <s v="Nidar, Norway"/>
    <s v="Norway"/>
    <n v="0.69"/>
  </r>
  <r>
    <x v="1"/>
    <x v="1196"/>
    <s v="The Norwegian Crop Research Institute, Norway"/>
    <s v="Norway"/>
    <n v="2.71"/>
  </r>
  <r>
    <x v="13"/>
    <x v="1197"/>
    <m/>
    <s v="Norway"/>
    <n v="0.71"/>
  </r>
  <r>
    <x v="13"/>
    <x v="1198"/>
    <m/>
    <s v="Norway"/>
    <n v="0.46"/>
  </r>
  <r>
    <x v="0"/>
    <x v="1199"/>
    <s v="Kellogg's GmbH. For Kellogg’s Norway"/>
    <s v="Norway"/>
    <n v="0.53"/>
  </r>
  <r>
    <x v="1"/>
    <x v="1200"/>
    <s v="The Norwegian Crop Research Institute, Norway"/>
    <s v="Norway"/>
    <n v="23.7"/>
  </r>
  <r>
    <x v="1"/>
    <x v="1200"/>
    <s v="Norsk Øko‐Urt AB, Norway"/>
    <s v="Norway"/>
    <n v="36.17"/>
  </r>
  <r>
    <x v="0"/>
    <x v="1201"/>
    <s v="Kellogg's"/>
    <s v="USA"/>
    <n v="0.53"/>
  </r>
  <r>
    <x v="4"/>
    <x v="1202"/>
    <s v="Den Lille Nøttefabrikken, Norway"/>
    <s v="Norway"/>
    <n v="0.55000000000000004"/>
  </r>
  <r>
    <x v="4"/>
    <x v="1202"/>
    <m/>
    <s v="USA"/>
    <n v="0.44"/>
  </r>
  <r>
    <x v="12"/>
    <x v="1203"/>
    <s v="Hormel Kid's Kitchen"/>
    <s v="USA"/>
    <n v="0.12"/>
  </r>
  <r>
    <x v="12"/>
    <x v="1204"/>
    <s v="Kraft"/>
    <s v="USA"/>
    <n v="0.06"/>
  </r>
  <r>
    <x v="12"/>
    <x v="1204"/>
    <s v="Store Brand"/>
    <s v="USA"/>
    <n v="0.06"/>
  </r>
  <r>
    <x v="12"/>
    <x v="1205"/>
    <s v="Kraft"/>
    <s v="USA"/>
    <n v="0.04"/>
  </r>
  <r>
    <x v="12"/>
    <x v="1206"/>
    <s v="Kraft Velveeta"/>
    <s v="USA"/>
    <n v="0.03"/>
  </r>
  <r>
    <x v="12"/>
    <x v="1206"/>
    <s v="Kraft Deluxe"/>
    <s v="USA"/>
    <n v="0.03"/>
  </r>
  <r>
    <x v="12"/>
    <x v="1206"/>
    <s v="Store Brand"/>
    <s v="USA"/>
    <n v="0.05"/>
  </r>
  <r>
    <x v="12"/>
    <x v="1207"/>
    <s v="Chef Boyardee"/>
    <s v="USA"/>
    <n v="0.04"/>
  </r>
  <r>
    <x v="12"/>
    <x v="1207"/>
    <s v="Franco American"/>
    <s v="USA"/>
    <n v="0.04"/>
  </r>
  <r>
    <x v="22"/>
    <x v="1208"/>
    <s v="Norway"/>
    <s v="Norway"/>
    <n v="0.12"/>
  </r>
  <r>
    <x v="22"/>
    <x v="1209"/>
    <s v="Norway"/>
    <s v="Norway"/>
    <n v="0.11"/>
  </r>
  <r>
    <x v="1"/>
    <x v="1210"/>
    <s v="India"/>
    <s v="India"/>
    <n v="0.27"/>
  </r>
  <r>
    <x v="11"/>
    <x v="1211"/>
    <s v="Carmel, Israel"/>
    <s v="Norway"/>
    <n v="0.21"/>
  </r>
  <r>
    <x v="11"/>
    <x v="1211"/>
    <s v="Spain"/>
    <s v="Norway"/>
    <n v="0.26"/>
  </r>
  <r>
    <x v="11"/>
    <x v="1212"/>
    <s v="Findus, Norway (corn from Hungary)"/>
    <s v="Norway"/>
    <n v="0.25"/>
  </r>
  <r>
    <x v="11"/>
    <x v="1212"/>
    <s v="Enghav AS, Norway (corn from Belgium)"/>
    <s v="Norway"/>
    <n v="0.28999999999999998"/>
  </r>
  <r>
    <x v="11"/>
    <x v="1213"/>
    <s v="Diva, Canada"/>
    <s v="Norway"/>
    <n v="0.26"/>
  </r>
  <r>
    <x v="11"/>
    <x v="1214"/>
    <s v="India"/>
    <s v="India"/>
    <n v="0.4"/>
  </r>
  <r>
    <x v="11"/>
    <x v="1215"/>
    <s v="Malawi"/>
    <s v="Malawi"/>
    <n v="0.32"/>
  </r>
  <r>
    <x v="11"/>
    <x v="1216"/>
    <s v="Asia"/>
    <s v="Norway"/>
    <n v="0.88"/>
  </r>
  <r>
    <x v="11"/>
    <x v="1216"/>
    <s v="Moka, Slovenia"/>
    <s v="Norway"/>
    <n v="0.47"/>
  </r>
  <r>
    <x v="11"/>
    <x v="1217"/>
    <s v="Mali"/>
    <s v="Mali"/>
    <n v="0.1"/>
  </r>
  <r>
    <x v="11"/>
    <x v="1218"/>
    <s v="Bestfoods Nordic A/S"/>
    <s v="Norway"/>
    <n v="0.04"/>
  </r>
  <r>
    <x v="9"/>
    <x v="1219"/>
    <s v="Ringnes, Norway"/>
    <s v="Norway"/>
    <n v="0.26"/>
  </r>
  <r>
    <x v="10"/>
    <x v="1220"/>
    <s v="Jensen &amp; Co, Norway"/>
    <s v="Norway"/>
    <n v="1.69"/>
  </r>
  <r>
    <x v="8"/>
    <x v="1221"/>
    <s v="Dole"/>
    <s v="Norway"/>
    <n v="0.33"/>
  </r>
  <r>
    <x v="8"/>
    <x v="1221"/>
    <s v="Mali"/>
    <s v="Mali"/>
    <n v="0.23"/>
  </r>
  <r>
    <x v="8"/>
    <x v="1222"/>
    <s v="Northwest Delights, USA"/>
    <s v="USA"/>
    <n v="0.57999999999999996"/>
  </r>
  <r>
    <x v="8"/>
    <x v="1222"/>
    <s v="India"/>
    <s v="India"/>
    <n v="2.82"/>
  </r>
  <r>
    <x v="8"/>
    <x v="1223"/>
    <s v="Mexico"/>
    <s v="Norway"/>
    <n v="0.37"/>
  </r>
  <r>
    <x v="8"/>
    <x v="1224"/>
    <s v="Pakistan"/>
    <s v="Norway"/>
    <n v="0.36"/>
  </r>
  <r>
    <x v="10"/>
    <x v="1225"/>
    <s v="Spring Tree"/>
    <s v="USA"/>
    <n v="0.45"/>
  </r>
  <r>
    <x v="1"/>
    <x v="1226"/>
    <s v="The Norwegian Crop Research Institute, Norway"/>
    <s v="Norway"/>
    <n v="69.569999999999993"/>
  </r>
  <r>
    <x v="19"/>
    <x v="1227"/>
    <s v="Fjordland, Norway"/>
    <s v="Norway"/>
    <n v="0.44"/>
  </r>
  <r>
    <x v="19"/>
    <x v="1228"/>
    <s v="Fjordland, Norway"/>
    <s v="Norway"/>
    <n v="0.52"/>
  </r>
  <r>
    <x v="19"/>
    <x v="1229"/>
    <s v="Fjordland, Norway"/>
    <s v="Norway"/>
    <n v="0.4"/>
  </r>
  <r>
    <x v="19"/>
    <x v="1230"/>
    <s v="Mills, Norway"/>
    <s v="Norway"/>
    <n v="1.5"/>
  </r>
  <r>
    <x v="19"/>
    <x v="1231"/>
    <s v="A/S Margarinfabrikken, Norway"/>
    <s v="Norway"/>
    <n v="1.66"/>
  </r>
  <r>
    <x v="19"/>
    <x v="1232"/>
    <s v="Mills, Norway"/>
    <s v="Norway"/>
    <n v="1.38"/>
  </r>
  <r>
    <x v="19"/>
    <x v="1233"/>
    <s v="Mills, Norway"/>
    <s v="Norway"/>
    <n v="1"/>
  </r>
  <r>
    <x v="19"/>
    <x v="1234"/>
    <s v="A/S Margarinfabrikken, Norway"/>
    <s v="Norway"/>
    <n v="1.53"/>
  </r>
  <r>
    <x v="1"/>
    <x v="1235"/>
    <s v="The Norwegian Crop Research Institute, Norway"/>
    <s v="Norway"/>
    <n v="9.83"/>
  </r>
  <r>
    <x v="2"/>
    <x v="1236"/>
    <s v="Pharmanex, Netherlands"/>
    <s v="Norway"/>
    <n v="4.26"/>
  </r>
  <r>
    <x v="21"/>
    <x v="1237"/>
    <s v="Rainbow, Denmark"/>
    <s v="Norway"/>
    <n v="0.05"/>
  </r>
  <r>
    <x v="21"/>
    <x v="1238"/>
    <s v="Odense, Denmark"/>
    <s v="Norway"/>
    <n v="0.05"/>
  </r>
  <r>
    <x v="14"/>
    <x v="1239"/>
    <s v="Mills, Norway"/>
    <s v="Norway"/>
    <n v="1.2"/>
  </r>
  <r>
    <x v="14"/>
    <x v="1240"/>
    <s v="Maggi"/>
    <s v="Norway"/>
    <n v="0.23"/>
  </r>
  <r>
    <x v="14"/>
    <x v="1240"/>
    <s v="Mills, Norway"/>
    <s v="Norway"/>
    <n v="0.28000000000000003"/>
  </r>
  <r>
    <x v="14"/>
    <x v="1241"/>
    <s v="Maggi"/>
    <s v="Norway"/>
    <n v="0.17"/>
  </r>
  <r>
    <x v="14"/>
    <x v="1241"/>
    <s v="Mills, Norway"/>
    <s v="Norway"/>
    <n v="0.22"/>
  </r>
  <r>
    <x v="14"/>
    <x v="1242"/>
    <s v="Mills, Norway"/>
    <s v="Norway"/>
    <n v="1.08"/>
  </r>
  <r>
    <x v="1"/>
    <x v="1243"/>
    <s v="The Norwegian Crop Research Institute, Norway"/>
    <s v="Norway"/>
    <n v="154.05000000000001"/>
  </r>
  <r>
    <x v="1"/>
    <x v="1244"/>
    <s v="The Norwegian Crop Research Institute, Norway"/>
    <s v="Norway"/>
    <n v="117.77"/>
  </r>
  <r>
    <x v="1"/>
    <x v="1245"/>
    <s v="Norsk Øko‐Urt AB, Norway"/>
    <s v="Norway"/>
    <n v="167.82"/>
  </r>
  <r>
    <x v="1"/>
    <x v="1246"/>
    <s v="Norsk Øko‐Urt AB, Norway"/>
    <s v="Norway"/>
    <n v="111.3"/>
  </r>
  <r>
    <x v="13"/>
    <x v="1247"/>
    <s v="Oscar Mayer"/>
    <s v="USA"/>
    <n v="0.3"/>
  </r>
  <r>
    <x v="13"/>
    <x v="1247"/>
    <s v="Bryan"/>
    <s v="USA"/>
    <n v="0.32"/>
  </r>
  <r>
    <x v="13"/>
    <x v="1247"/>
    <s v="Hygrade"/>
    <s v="USA"/>
    <n v="0.16"/>
  </r>
  <r>
    <x v="13"/>
    <x v="1248"/>
    <s v="Hygrade"/>
    <s v="USA"/>
    <n v="0.24"/>
  </r>
  <r>
    <x v="13"/>
    <x v="1248"/>
    <s v="Oscar Mayer"/>
    <s v="USA"/>
    <n v="0.35"/>
  </r>
  <r>
    <x v="13"/>
    <x v="1249"/>
    <s v="Bar S, Jumbo"/>
    <s v="USA"/>
    <n v="0.25"/>
  </r>
  <r>
    <x v="14"/>
    <x v="1250"/>
    <s v="Heinz"/>
    <s v="Norway"/>
    <n v="0.28000000000000003"/>
  </r>
  <r>
    <x v="8"/>
    <x v="1251"/>
    <s v="Rose, Spain"/>
    <s v="Norway"/>
    <n v="0.19"/>
  </r>
  <r>
    <x v="8"/>
    <x v="1252"/>
    <s v="Nolem, Brazil"/>
    <s v="Norway"/>
    <n v="0.12"/>
  </r>
  <r>
    <x v="8"/>
    <x v="1253"/>
    <s v="Mali"/>
    <s v="Mali"/>
    <n v="0.15"/>
  </r>
  <r>
    <x v="8"/>
    <x v="1254"/>
    <s v="Mali"/>
    <s v="Mali"/>
    <n v="0.28999999999999998"/>
  </r>
  <r>
    <x v="1"/>
    <x v="1255"/>
    <s v="Santa Maria, Sweden"/>
    <s v="Norway"/>
    <n v="53.92"/>
  </r>
  <r>
    <x v="2"/>
    <x v="1256"/>
    <m/>
    <s v="USA"/>
    <n v="0.56999999999999995"/>
  </r>
  <r>
    <x v="2"/>
    <x v="1257"/>
    <s v="Procter&amp; Gamble"/>
    <s v="USA"/>
    <n v="0.34"/>
  </r>
  <r>
    <x v="14"/>
    <x v="1258"/>
    <s v="Heinz"/>
    <s v="Norway"/>
    <n v="0.36"/>
  </r>
  <r>
    <x v="21"/>
    <x v="1259"/>
    <s v="Reese's"/>
    <s v="USA"/>
    <n v="0.96"/>
  </r>
  <r>
    <x v="20"/>
    <x v="1260"/>
    <s v="USA"/>
    <s v="USA"/>
    <n v="0.05"/>
  </r>
  <r>
    <x v="20"/>
    <x v="1261"/>
    <s v="USA"/>
    <s v="USA"/>
    <n v="0.04"/>
  </r>
  <r>
    <x v="20"/>
    <x v="1262"/>
    <s v="Hershey's"/>
    <s v="USA"/>
    <n v="0.17"/>
  </r>
  <r>
    <x v="20"/>
    <x v="1263"/>
    <s v="Store Brand"/>
    <s v="USA"/>
    <n v="0.14000000000000001"/>
  </r>
  <r>
    <x v="20"/>
    <x v="1264"/>
    <s v="Tine, Norway"/>
    <s v="Norway"/>
    <n v="0.04"/>
  </r>
  <r>
    <x v="20"/>
    <x v="1265"/>
    <s v="Tine, Norway"/>
    <s v="Norway"/>
    <n v="0.05"/>
  </r>
  <r>
    <x v="20"/>
    <x v="1266"/>
    <s v="Tine, Norway"/>
    <s v="Norway"/>
    <n v="0.04"/>
  </r>
  <r>
    <x v="20"/>
    <x v="1267"/>
    <s v="Tine, Norway"/>
    <s v="Norway"/>
    <n v="0.04"/>
  </r>
  <r>
    <x v="20"/>
    <x v="1268"/>
    <s v="Tine, Norway"/>
    <s v="Norway"/>
    <n v="0.05"/>
  </r>
  <r>
    <x v="20"/>
    <x v="1269"/>
    <s v="Gausdal Meieriet for Kavli, Norway"/>
    <s v="Norway"/>
    <n v="0.05"/>
  </r>
  <r>
    <x v="20"/>
    <x v="1270"/>
    <s v="USA"/>
    <s v="USA"/>
    <n v="0.04"/>
  </r>
  <r>
    <x v="20"/>
    <x v="1271"/>
    <s v="Tine, Norway"/>
    <s v="Norway"/>
    <n v="0.04"/>
  </r>
  <r>
    <x v="20"/>
    <x v="1271"/>
    <s v="MATFORSK, Norway"/>
    <s v="Norway"/>
    <n v="0.03"/>
  </r>
  <r>
    <x v="20"/>
    <x v="1272"/>
    <s v="MATFORSK, Norway"/>
    <s v="Norway"/>
    <n v="0.05"/>
  </r>
  <r>
    <x v="20"/>
    <x v="1273"/>
    <s v="MATFORSK, Norway"/>
    <s v="Norway"/>
    <n v="0.27"/>
  </r>
  <r>
    <x v="20"/>
    <x v="1274"/>
    <s v="MATFORSK, Norway"/>
    <s v="Norway"/>
    <n v="0.42"/>
  </r>
  <r>
    <x v="20"/>
    <x v="1275"/>
    <s v="MATFORSK, Norway"/>
    <s v="Norway"/>
    <n v="0.35"/>
  </r>
  <r>
    <x v="20"/>
    <x v="1276"/>
    <s v="Gausdal Meieriet for Kavli, Norway"/>
    <s v="Norway"/>
    <n v="0.05"/>
  </r>
  <r>
    <x v="20"/>
    <x v="1277"/>
    <s v="MATFORSK, Norway"/>
    <s v="Norway"/>
    <n v="0.2"/>
  </r>
  <r>
    <x v="20"/>
    <x v="1278"/>
    <s v="Tine, Norway"/>
    <s v="Norway"/>
    <n v="0.04"/>
  </r>
  <r>
    <x v="20"/>
    <x v="1279"/>
    <s v="Gausdal Meieriet for Kavli, Norway"/>
    <s v="Norway"/>
    <n v="0.04"/>
  </r>
  <r>
    <x v="11"/>
    <x v="1280"/>
    <s v="Jalpur, England"/>
    <s v="Norway"/>
    <n v="1.31"/>
  </r>
  <r>
    <x v="1"/>
    <x v="1281"/>
    <s v="Onena Spices, Spain"/>
    <s v="Norway"/>
    <n v="71.95"/>
  </r>
  <r>
    <x v="1"/>
    <x v="1282"/>
    <m/>
    <s v="Norway"/>
    <n v="1.27"/>
  </r>
  <r>
    <x v="3"/>
    <x v="1283"/>
    <s v="Landlord, Norway"/>
    <s v="Norway"/>
    <n v="0.31"/>
  </r>
  <r>
    <x v="3"/>
    <x v="1283"/>
    <s v="Hakon, Norway"/>
    <s v="Norway"/>
    <n v="0.28999999999999998"/>
  </r>
  <r>
    <x v="3"/>
    <x v="1283"/>
    <s v="Produced in Norway for Coop Norge"/>
    <s v="Norway"/>
    <n v="0.28999999999999998"/>
  </r>
  <r>
    <x v="10"/>
    <x v="1284"/>
    <s v="Brer Raddit"/>
    <s v="USA"/>
    <n v="4.9000000000000004"/>
  </r>
  <r>
    <x v="3"/>
    <x v="1285"/>
    <s v="Ethiopia"/>
    <s v="Ethiopia"/>
    <n v="11.9"/>
  </r>
  <r>
    <x v="3"/>
    <x v="1286"/>
    <s v="Ethiopia"/>
    <s v="Ethiopia"/>
    <n v="3.7"/>
  </r>
  <r>
    <x v="1"/>
    <x v="1287"/>
    <s v="The Norwegian Crop Research Institute, Norway"/>
    <s v="Norway"/>
    <n v="13.19"/>
  </r>
  <r>
    <x v="16"/>
    <x v="1288"/>
    <s v="India"/>
    <s v="India"/>
    <n v="0.53"/>
  </r>
  <r>
    <x v="0"/>
    <x v="1289"/>
    <s v="Kellogg's"/>
    <s v="USA"/>
    <n v="0.64"/>
  </r>
  <r>
    <x v="7"/>
    <x v="1290"/>
    <s v="7 eleven"/>
    <s v="Norway"/>
    <n v="0.46"/>
  </r>
  <r>
    <x v="7"/>
    <x v="1290"/>
    <s v="Store Brand"/>
    <s v="USA"/>
    <n v="0.46"/>
  </r>
  <r>
    <x v="7"/>
    <x v="1291"/>
    <s v="Hostess"/>
    <s v="USA"/>
    <n v="0.37"/>
  </r>
  <r>
    <x v="1"/>
    <x v="1292"/>
    <s v="The Norwegian Crop Research Institute, Norway"/>
    <s v="Norway"/>
    <n v="23.79"/>
  </r>
  <r>
    <x v="1"/>
    <x v="1293"/>
    <s v="The Norwegian Crop Research Institute, Norway"/>
    <s v="Norway"/>
    <n v="37.71"/>
  </r>
  <r>
    <x v="0"/>
    <x v="1294"/>
    <m/>
    <s v="USA"/>
    <n v="1.97"/>
  </r>
  <r>
    <x v="18"/>
    <x v="1295"/>
    <s v="Sun Chips"/>
    <s v="USA"/>
    <n v="0.75"/>
  </r>
  <r>
    <x v="2"/>
    <x v="1296"/>
    <s v="Nycomed Pharma"/>
    <s v="Norway"/>
    <n v="42.83"/>
  </r>
  <r>
    <x v="16"/>
    <x v="1297"/>
    <s v="Toko‐sun, Netherlands"/>
    <s v="Norway"/>
    <n v="0.34"/>
  </r>
  <r>
    <x v="16"/>
    <x v="1298"/>
    <s v="Thailand"/>
    <s v="Norway"/>
    <n v="0.1"/>
  </r>
  <r>
    <x v="3"/>
    <x v="1299"/>
    <s v="Norway"/>
    <s v="Norway"/>
    <n v="0.5"/>
  </r>
  <r>
    <x v="3"/>
    <x v="1300"/>
    <s v="Norway"/>
    <s v="Norway"/>
    <n v="0.3"/>
  </r>
  <r>
    <x v="3"/>
    <x v="1301"/>
    <m/>
    <s v="USA"/>
    <n v="0.25"/>
  </r>
  <r>
    <x v="3"/>
    <x v="1302"/>
    <s v="Norway"/>
    <s v="Norway"/>
    <n v="0.61"/>
  </r>
  <r>
    <x v="3"/>
    <x v="1303"/>
    <s v="Phillips Mushrooms"/>
    <s v="USA"/>
    <n v="0.31"/>
  </r>
  <r>
    <x v="3"/>
    <x v="1303"/>
    <m/>
    <s v="USA"/>
    <n v="0.25"/>
  </r>
  <r>
    <x v="3"/>
    <x v="1303"/>
    <s v="Monterrey Mushrooms"/>
    <s v="USA"/>
    <n v="0.33"/>
  </r>
  <r>
    <x v="3"/>
    <x v="1304"/>
    <s v="Norway"/>
    <s v="Norway"/>
    <n v="0.68"/>
  </r>
  <r>
    <x v="3"/>
    <x v="1305"/>
    <s v="Norway"/>
    <s v="Norway"/>
    <n v="0.27"/>
  </r>
  <r>
    <x v="3"/>
    <x v="1306"/>
    <s v="Monterrey Mushrooms"/>
    <s v="USA"/>
    <n v="0.23"/>
  </r>
  <r>
    <x v="3"/>
    <x v="1306"/>
    <s v="Phillips Mushrooms"/>
    <s v="USA"/>
    <n v="0.11"/>
  </r>
  <r>
    <x v="3"/>
    <x v="1307"/>
    <s v="Norway"/>
    <s v="Norway"/>
    <n v="0.8"/>
  </r>
  <r>
    <x v="3"/>
    <x v="1308"/>
    <m/>
    <s v="USA"/>
    <n v="0.06"/>
  </r>
  <r>
    <x v="3"/>
    <x v="1309"/>
    <m/>
    <s v="USA"/>
    <n v="0.22"/>
  </r>
  <r>
    <x v="3"/>
    <x v="1310"/>
    <m/>
    <s v="USA"/>
    <n v="0.34"/>
  </r>
  <r>
    <x v="3"/>
    <x v="1311"/>
    <s v="Norway"/>
    <s v="Norway"/>
    <n v="3.85"/>
  </r>
  <r>
    <x v="3"/>
    <x v="1312"/>
    <m/>
    <s v="USA"/>
    <n v="0.33"/>
  </r>
  <r>
    <x v="3"/>
    <x v="1313"/>
    <m/>
    <s v="USA"/>
    <n v="0.38"/>
  </r>
  <r>
    <x v="3"/>
    <x v="1314"/>
    <m/>
    <s v="USA"/>
    <n v="0.43"/>
  </r>
  <r>
    <x v="3"/>
    <x v="1315"/>
    <m/>
    <s v="USA"/>
    <n v="0.23"/>
  </r>
  <r>
    <x v="0"/>
    <x v="1316"/>
    <s v="Euro Shopper, Germany"/>
    <s v="Norway"/>
    <n v="0.41"/>
  </r>
  <r>
    <x v="0"/>
    <x v="1317"/>
    <s v="Landlord, Germany"/>
    <s v="Norway"/>
    <n v="0.48"/>
  </r>
  <r>
    <x v="0"/>
    <x v="1317"/>
    <s v="Nordkronen, Norway"/>
    <s v="Norway"/>
    <n v="0.66"/>
  </r>
  <r>
    <x v="1"/>
    <x v="1318"/>
    <s v="Spice Cargo"/>
    <s v="Mexico"/>
    <n v="10.3"/>
  </r>
  <r>
    <x v="1"/>
    <x v="1318"/>
    <s v="Colman's"/>
    <s v="Norway"/>
    <n v="10.39"/>
  </r>
  <r>
    <x v="1"/>
    <x v="1319"/>
    <m/>
    <s v="USA"/>
    <n v="10.53"/>
  </r>
  <r>
    <x v="1"/>
    <x v="1320"/>
    <s v="India"/>
    <s v="India"/>
    <n v="3.78"/>
  </r>
  <r>
    <x v="1"/>
    <x v="1321"/>
    <s v="Asian Bazaar"/>
    <s v="Mexico"/>
    <n v="6.7"/>
  </r>
  <r>
    <x v="1"/>
    <x v="1322"/>
    <s v="Mexico"/>
    <s v="Mexico"/>
    <n v="9.44"/>
  </r>
  <r>
    <x v="1"/>
    <x v="1323"/>
    <s v="Asian Bazaar"/>
    <s v="Mexico"/>
    <n v="7.52"/>
  </r>
  <r>
    <x v="14"/>
    <x v="1324"/>
    <s v="Stabburet, Norway"/>
    <s v="Norway"/>
    <n v="1.7"/>
  </r>
  <r>
    <x v="14"/>
    <x v="1325"/>
    <s v="Maille, France"/>
    <s v="Norway"/>
    <n v="2.48"/>
  </r>
  <r>
    <x v="14"/>
    <x v="1326"/>
    <s v="Stabburet, Norway"/>
    <s v="Norway"/>
    <n v="1.76"/>
  </r>
  <r>
    <x v="14"/>
    <x v="1327"/>
    <s v="Slotts, Sweden"/>
    <s v="Norway"/>
    <n v="2.09"/>
  </r>
  <r>
    <x v="14"/>
    <x v="1328"/>
    <s v="Japan"/>
    <s v="Japan"/>
    <n v="2.61"/>
  </r>
  <r>
    <x v="14"/>
    <x v="1329"/>
    <s v="S&amp;W, USA"/>
    <s v="Norway"/>
    <n v="1.43"/>
  </r>
  <r>
    <x v="14"/>
    <x v="1330"/>
    <s v="Colman's"/>
    <s v="Norway"/>
    <n v="0.8"/>
  </r>
  <r>
    <x v="14"/>
    <x v="1331"/>
    <s v="French`s"/>
    <s v="USA"/>
    <n v="1.57"/>
  </r>
  <r>
    <x v="14"/>
    <x v="1332"/>
    <s v="Store Brand"/>
    <s v="USA"/>
    <n v="1.52"/>
  </r>
  <r>
    <x v="14"/>
    <x v="1332"/>
    <s v="Other Brand"/>
    <s v="USA"/>
    <n v="1.42"/>
  </r>
  <r>
    <x v="2"/>
    <x v="1333"/>
    <s v="Pfizer Consumer Healthcare"/>
    <s v="USA"/>
    <n v="51.38"/>
  </r>
  <r>
    <x v="0"/>
    <x v="1334"/>
    <s v="Nabisco"/>
    <s v="USA"/>
    <n v="0.44"/>
  </r>
  <r>
    <x v="12"/>
    <x v="1335"/>
    <s v="Taco Bell"/>
    <s v="USA"/>
    <n v="0.36"/>
  </r>
  <r>
    <x v="12"/>
    <x v="1336"/>
    <s v="Taco Bell"/>
    <s v="USA"/>
    <n v="0.3"/>
  </r>
  <r>
    <x v="14"/>
    <x v="1337"/>
    <s v="Nali, Malawi"/>
    <s v="Malawi"/>
    <n v="0.7"/>
  </r>
  <r>
    <x v="14"/>
    <x v="1338"/>
    <s v="Nali, Malawi"/>
    <s v="Malawi"/>
    <n v="1.42"/>
  </r>
  <r>
    <x v="2"/>
    <x v="1339"/>
    <s v="Natrol"/>
    <s v="USA"/>
    <n v="0.15"/>
  </r>
  <r>
    <x v="2"/>
    <x v="1340"/>
    <s v="Nattkin Co, Japan"/>
    <s v="Norway"/>
    <n v="2.29"/>
  </r>
  <r>
    <x v="2"/>
    <x v="1340"/>
    <m/>
    <s v="Norway"/>
    <n v="3.11"/>
  </r>
  <r>
    <x v="2"/>
    <x v="1341"/>
    <s v="Nature Made"/>
    <s v="USA"/>
    <n v="7.0000000000000007E-2"/>
  </r>
  <r>
    <x v="2"/>
    <x v="1342"/>
    <s v="Nature Made"/>
    <s v="USA"/>
    <n v="0.62"/>
  </r>
  <r>
    <x v="2"/>
    <x v="1343"/>
    <s v="Nature Made"/>
    <s v="USA"/>
    <n v="0.12"/>
  </r>
  <r>
    <x v="2"/>
    <x v="1344"/>
    <s v="Nature Made"/>
    <s v="USA"/>
    <n v="0.01"/>
  </r>
  <r>
    <x v="2"/>
    <x v="1345"/>
    <s v="Nature Made"/>
    <s v="USA"/>
    <n v="0.04"/>
  </r>
  <r>
    <x v="2"/>
    <x v="1346"/>
    <s v="Nature Made"/>
    <s v="USA"/>
    <n v="0.08"/>
  </r>
  <r>
    <x v="2"/>
    <x v="1347"/>
    <s v="Nature's Bounty"/>
    <s v="USA"/>
    <n v="2.56"/>
  </r>
  <r>
    <x v="2"/>
    <x v="1348"/>
    <s v="Nature's Bounty"/>
    <s v="USA"/>
    <n v="7.0000000000000007E-2"/>
  </r>
  <r>
    <x v="2"/>
    <x v="1349"/>
    <s v="Nature's Bounty"/>
    <s v="USA"/>
    <n v="0.14000000000000001"/>
  </r>
  <r>
    <x v="2"/>
    <x v="1350"/>
    <s v="Nature's Bounty"/>
    <s v="USA"/>
    <n v="2.13"/>
  </r>
  <r>
    <x v="2"/>
    <x v="1351"/>
    <s v="Nature's Bounty"/>
    <s v="USA"/>
    <n v="0.69"/>
  </r>
  <r>
    <x v="2"/>
    <x v="1352"/>
    <s v="Nature's Bounty"/>
    <s v="USA"/>
    <n v="0.15"/>
  </r>
  <r>
    <x v="2"/>
    <x v="1353"/>
    <s v="Nature's Bounty"/>
    <s v="USA"/>
    <n v="0.32"/>
  </r>
  <r>
    <x v="2"/>
    <x v="1354"/>
    <s v="Nature's Bounty"/>
    <s v="USA"/>
    <n v="3.47"/>
  </r>
  <r>
    <x v="2"/>
    <x v="1355"/>
    <s v="Nature's Bounty"/>
    <s v="USA"/>
    <n v="0.12"/>
  </r>
  <r>
    <x v="2"/>
    <x v="1356"/>
    <s v="Nature's Resource"/>
    <s v="USA"/>
    <n v="118.54"/>
  </r>
  <r>
    <x v="16"/>
    <x v="1357"/>
    <s v="Viter"/>
    <s v="Norway"/>
    <n v="0.38"/>
  </r>
  <r>
    <x v="16"/>
    <x v="1358"/>
    <m/>
    <s v="USA"/>
    <n v="0.56999999999999995"/>
  </r>
  <r>
    <x v="16"/>
    <x v="1359"/>
    <m/>
    <s v="USA"/>
    <n v="0.11"/>
  </r>
  <r>
    <x v="8"/>
    <x v="1360"/>
    <s v="Eldorado"/>
    <s v="Norway"/>
    <n v="0.11"/>
  </r>
  <r>
    <x v="8"/>
    <x v="1360"/>
    <s v="Mills, Norway"/>
    <s v="Norway"/>
    <n v="0.14000000000000001"/>
  </r>
  <r>
    <x v="8"/>
    <x v="1361"/>
    <s v="Nora, Stabburet, Norway"/>
    <s v="Norway"/>
    <n v="0.08"/>
  </r>
  <r>
    <x v="9"/>
    <x v="1362"/>
    <s v="Carrefour"/>
    <s v="USA"/>
    <n v="0.59"/>
  </r>
  <r>
    <x v="8"/>
    <x v="1363"/>
    <s v="Nora, Stabburet, Norway"/>
    <s v="Norway"/>
    <n v="0.34"/>
  </r>
  <r>
    <x v="8"/>
    <x v="1364"/>
    <s v="Nora, Stabburet, Norway"/>
    <s v="Norway"/>
    <n v="0.4"/>
  </r>
  <r>
    <x v="8"/>
    <x v="1365"/>
    <s v="Nora, Stabburet, Norway"/>
    <s v="Norway"/>
    <n v="0.44"/>
  </r>
  <r>
    <x v="8"/>
    <x v="1365"/>
    <s v="Fellesmeieriet, Norway"/>
    <s v="Norway"/>
    <n v="0.14000000000000001"/>
  </r>
  <r>
    <x v="8"/>
    <x v="1365"/>
    <s v="Eldorado"/>
    <s v="Norway"/>
    <n v="0.17"/>
  </r>
  <r>
    <x v="8"/>
    <x v="1366"/>
    <m/>
    <s v="USA"/>
    <n v="0.12"/>
  </r>
  <r>
    <x v="5"/>
    <x v="1367"/>
    <m/>
    <s v="India"/>
    <n v="89.23"/>
  </r>
  <r>
    <x v="1"/>
    <x v="1368"/>
    <s v="The Norwegian Crop Research Institute, Norway"/>
    <s v="Norway"/>
    <n v="18.21"/>
  </r>
  <r>
    <x v="5"/>
    <x v="1369"/>
    <s v="The Himalaya Herbal Health Care"/>
    <s v="India"/>
    <n v="19.989999999999998"/>
  </r>
  <r>
    <x v="9"/>
    <x v="1370"/>
    <s v="Aquafina"/>
    <s v="USA"/>
    <n v="0"/>
  </r>
  <r>
    <x v="9"/>
    <x v="1370"/>
    <s v="Evian"/>
    <s v="USA"/>
    <n v="0"/>
  </r>
  <r>
    <x v="9"/>
    <x v="1370"/>
    <s v="Store Brand"/>
    <s v="USA"/>
    <n v="0"/>
  </r>
  <r>
    <x v="9"/>
    <x v="1370"/>
    <s v="Dannon"/>
    <s v="USA"/>
    <n v="0"/>
  </r>
  <r>
    <x v="9"/>
    <x v="1370"/>
    <s v="Calistoga"/>
    <s v="USA"/>
    <n v="0"/>
  </r>
  <r>
    <x v="9"/>
    <x v="1370"/>
    <s v="Naya"/>
    <s v="USA"/>
    <n v="0"/>
  </r>
  <r>
    <x v="9"/>
    <x v="1370"/>
    <s v="Crystal Geyser"/>
    <s v="USA"/>
    <n v="0"/>
  </r>
  <r>
    <x v="9"/>
    <x v="1370"/>
    <s v="Dasani"/>
    <s v="USA"/>
    <n v="0"/>
  </r>
  <r>
    <x v="9"/>
    <x v="1371"/>
    <s v="Snappple"/>
    <s v="USA"/>
    <n v="7.0000000000000007E-2"/>
  </r>
  <r>
    <x v="9"/>
    <x v="1372"/>
    <s v="Aquafina"/>
    <s v="USA"/>
    <n v="0.02"/>
  </r>
  <r>
    <x v="9"/>
    <x v="1373"/>
    <s v="Propel"/>
    <s v="USA"/>
    <n v="0.11"/>
  </r>
  <r>
    <x v="9"/>
    <x v="1374"/>
    <s v="Dannon"/>
    <s v="USA"/>
    <n v="0"/>
  </r>
  <r>
    <x v="9"/>
    <x v="1375"/>
    <s v="Very fine"/>
    <s v="USA"/>
    <n v="0"/>
  </r>
  <r>
    <x v="9"/>
    <x v="1376"/>
    <s v="Very fine"/>
    <s v="USA"/>
    <n v="0"/>
  </r>
  <r>
    <x v="2"/>
    <x v="1377"/>
    <s v="Fitness Pharma"/>
    <s v="USA"/>
    <n v="14.76"/>
  </r>
  <r>
    <x v="1"/>
    <x v="1378"/>
    <s v="The Norwegian Crop Research Institute, Norway"/>
    <s v="Norway"/>
    <n v="43.61"/>
  </r>
  <r>
    <x v="1"/>
    <x v="1379"/>
    <s v="The Norwegian Crop Research Institute, Norway"/>
    <s v="Norway"/>
    <n v="56.69"/>
  </r>
  <r>
    <x v="21"/>
    <x v="1380"/>
    <s v="Sunda, Norway"/>
    <s v="Norway"/>
    <n v="1.1000000000000001"/>
  </r>
  <r>
    <x v="1"/>
    <x v="1381"/>
    <s v="Roopaks, Ajmal Khan, N. Dehli"/>
    <s v="India"/>
    <n v="19.420000000000002"/>
  </r>
  <r>
    <x v="1"/>
    <x v="1382"/>
    <s v="India"/>
    <s v="India"/>
    <n v="33"/>
  </r>
  <r>
    <x v="1"/>
    <x v="1383"/>
    <s v="Black Boy, Rieber og søn"/>
    <s v="Norway"/>
    <n v="20.32"/>
  </r>
  <r>
    <x v="1"/>
    <x v="1383"/>
    <s v="Mexico"/>
    <s v="Mexico"/>
    <n v="43.52"/>
  </r>
  <r>
    <x v="1"/>
    <x v="1384"/>
    <s v="Jaifal, England"/>
    <s v="Norway"/>
    <n v="15.83"/>
  </r>
  <r>
    <x v="11"/>
    <x v="1385"/>
    <s v="Møllerens, Norway"/>
    <s v="Norway"/>
    <n v="0.27"/>
  </r>
  <r>
    <x v="0"/>
    <x v="1386"/>
    <s v="Ralston"/>
    <s v="USA"/>
    <n v="0.84"/>
  </r>
  <r>
    <x v="11"/>
    <x v="1387"/>
    <s v="Regal, Norway"/>
    <s v="Norway"/>
    <n v="0.31"/>
  </r>
  <r>
    <x v="0"/>
    <x v="1388"/>
    <s v="Nakskov Mil FoodsA/S Denmark for Quaker Oats Scandinavia"/>
    <s v="Norway"/>
    <n v="1.1399999999999999"/>
  </r>
  <r>
    <x v="11"/>
    <x v="1389"/>
    <s v="Regal, Norway"/>
    <s v="Norway"/>
    <n v="0.5"/>
  </r>
  <r>
    <x v="0"/>
    <x v="1390"/>
    <s v="Hakon, Norway"/>
    <s v="Norway"/>
    <n v="2.11"/>
  </r>
  <r>
    <x v="0"/>
    <x v="1390"/>
    <s v="Norgesmøllen DA, Norway"/>
    <s v="Norway"/>
    <n v="1.89"/>
  </r>
  <r>
    <x v="0"/>
    <x v="1390"/>
    <s v="Gaute Næringsmiddelindustri, Norway"/>
    <s v="Norway"/>
    <n v="1.79"/>
  </r>
  <r>
    <x v="11"/>
    <x v="1391"/>
    <s v="Axa"/>
    <s v="Norway"/>
    <n v="0.32"/>
  </r>
  <r>
    <x v="11"/>
    <x v="1392"/>
    <s v="Møllerens, Norway"/>
    <s v="Norway"/>
    <n v="0.7"/>
  </r>
  <r>
    <x v="17"/>
    <x v="1393"/>
    <s v="Gerber"/>
    <s v="USA"/>
    <n v="0.56000000000000005"/>
  </r>
  <r>
    <x v="11"/>
    <x v="1394"/>
    <m/>
    <s v="Norway"/>
    <n v="0.06"/>
  </r>
  <r>
    <x v="11"/>
    <x v="1395"/>
    <s v="Axa"/>
    <s v="Norway"/>
    <n v="0.06"/>
  </r>
  <r>
    <x v="11"/>
    <x v="1396"/>
    <s v="Quaker"/>
    <s v="USA"/>
    <n v="0.46"/>
  </r>
  <r>
    <x v="11"/>
    <x v="1396"/>
    <s v="Store Brand"/>
    <s v="USA"/>
    <n v="0.45"/>
  </r>
  <r>
    <x v="11"/>
    <x v="1397"/>
    <s v="Quaker"/>
    <s v="USA"/>
    <n v="0.11"/>
  </r>
  <r>
    <x v="11"/>
    <x v="1397"/>
    <s v="Store Brand"/>
    <s v="USA"/>
    <n v="0.1"/>
  </r>
  <r>
    <x v="11"/>
    <x v="1398"/>
    <s v="Store Brand"/>
    <s v="USA"/>
    <n v="0.09"/>
  </r>
  <r>
    <x v="11"/>
    <x v="1398"/>
    <s v="Quaker"/>
    <s v="USA"/>
    <n v="0.08"/>
  </r>
  <r>
    <x v="11"/>
    <x v="1399"/>
    <s v="Store Brand"/>
    <s v="USA"/>
    <n v="0.34"/>
  </r>
  <r>
    <x v="11"/>
    <x v="1399"/>
    <s v="Quaker"/>
    <s v="USA"/>
    <n v="0.37"/>
  </r>
  <r>
    <x v="11"/>
    <x v="1400"/>
    <s v="Quaker"/>
    <s v="USA"/>
    <n v="0.11"/>
  </r>
  <r>
    <x v="11"/>
    <x v="1400"/>
    <s v="Store Brand"/>
    <s v="USA"/>
    <n v="0.1"/>
  </r>
  <r>
    <x v="11"/>
    <x v="1401"/>
    <s v="Store Brand"/>
    <s v="USA"/>
    <n v="0.09"/>
  </r>
  <r>
    <x v="11"/>
    <x v="1401"/>
    <s v="Quaker"/>
    <s v="USA"/>
    <n v="0.09"/>
  </r>
  <r>
    <x v="11"/>
    <x v="1402"/>
    <s v="Store Brand"/>
    <s v="USA"/>
    <n v="0.36"/>
  </r>
  <r>
    <x v="11"/>
    <x v="1403"/>
    <s v="Quaker"/>
    <s v="USA"/>
    <n v="0.45"/>
  </r>
  <r>
    <x v="11"/>
    <x v="1404"/>
    <s v="Quaker"/>
    <s v="USA"/>
    <n v="0.1"/>
  </r>
  <r>
    <x v="11"/>
    <x v="1405"/>
    <s v="Quaker"/>
    <s v="USA"/>
    <n v="0.08"/>
  </r>
  <r>
    <x v="11"/>
    <x v="1406"/>
    <s v="Store Brand"/>
    <s v="USA"/>
    <n v="0.09"/>
  </r>
  <r>
    <x v="11"/>
    <x v="1407"/>
    <s v="Store Brand"/>
    <s v="USA"/>
    <n v="0.08"/>
  </r>
  <r>
    <x v="11"/>
    <x v="1408"/>
    <s v="Helios, Norway"/>
    <s v="Norway"/>
    <n v="0.54"/>
  </r>
  <r>
    <x v="2"/>
    <x v="1409"/>
    <s v="Bausch &amp; Lomb, USA"/>
    <s v="USA"/>
    <n v="281.14"/>
  </r>
  <r>
    <x v="3"/>
    <x v="1410"/>
    <s v="Mali"/>
    <s v="Mali"/>
    <n v="0.42"/>
  </r>
  <r>
    <x v="3"/>
    <x v="1411"/>
    <s v="Mali"/>
    <s v="Mali"/>
    <n v="4.24"/>
  </r>
  <r>
    <x v="0"/>
    <x v="1412"/>
    <s v="Kellogg's"/>
    <s v="USA"/>
    <n v="1.05"/>
  </r>
  <r>
    <x v="19"/>
    <x v="1413"/>
    <s v="Store Brand"/>
    <s v="USA"/>
    <n v="0.23"/>
  </r>
  <r>
    <x v="19"/>
    <x v="1414"/>
    <s v="Bertolli"/>
    <s v="USA"/>
    <n v="0.25"/>
  </r>
  <r>
    <x v="19"/>
    <x v="1414"/>
    <s v="Eldorado"/>
    <s v="Norway"/>
    <n v="0.41"/>
  </r>
  <r>
    <x v="19"/>
    <x v="1414"/>
    <s v="Gaea, Greece"/>
    <s v="Norway"/>
    <n v="0.28999999999999998"/>
  </r>
  <r>
    <x v="19"/>
    <x v="1414"/>
    <s v="Ybarra, Spain"/>
    <s v="Norway"/>
    <n v="0.36"/>
  </r>
  <r>
    <x v="19"/>
    <x v="1414"/>
    <s v="Pompeian"/>
    <s v="USA"/>
    <n v="0.31"/>
  </r>
  <r>
    <x v="19"/>
    <x v="1415"/>
    <s v="Pietro Coricelli, Italy"/>
    <s v="Norway"/>
    <n v="0.19"/>
  </r>
  <r>
    <x v="19"/>
    <x v="1416"/>
    <s v="Gaea, Greece"/>
    <s v="Norway"/>
    <n v="0.31"/>
  </r>
  <r>
    <x v="19"/>
    <x v="1417"/>
    <s v="Gaea, Greece"/>
    <s v="Norway"/>
    <n v="0.28000000000000003"/>
  </r>
  <r>
    <x v="19"/>
    <x v="1418"/>
    <s v="Iliada, Greece"/>
    <s v="Norway"/>
    <n v="0.28999999999999998"/>
  </r>
  <r>
    <x v="19"/>
    <x v="1419"/>
    <s v="Iliada, Greece"/>
    <s v="Norway"/>
    <n v="0.25"/>
  </r>
  <r>
    <x v="8"/>
    <x v="1420"/>
    <s v="Regina"/>
    <s v="Norway"/>
    <n v="3.25"/>
  </r>
  <r>
    <x v="8"/>
    <x v="1421"/>
    <s v="Mario’s, Spain"/>
    <s v="Norway"/>
    <n v="0.35"/>
  </r>
  <r>
    <x v="8"/>
    <x v="1422"/>
    <s v="Euro Shopper, Spain"/>
    <s v="Norway"/>
    <n v="0.23"/>
  </r>
  <r>
    <x v="8"/>
    <x v="1422"/>
    <s v="Hutesa, Spain"/>
    <s v="Norway"/>
    <n v="0.89"/>
  </r>
  <r>
    <x v="8"/>
    <x v="1423"/>
    <s v="Mario’s, Spain"/>
    <s v="Norway"/>
    <n v="0.99"/>
  </r>
  <r>
    <x v="8"/>
    <x v="1424"/>
    <s v="Marmara, Turkey"/>
    <s v="Norway"/>
    <n v="2.2599999999999998"/>
  </r>
  <r>
    <x v="8"/>
    <x v="1425"/>
    <s v="Olymp, Greece"/>
    <s v="Norway"/>
    <n v="1.01"/>
  </r>
  <r>
    <x v="8"/>
    <x v="1426"/>
    <s v="Gaea, Greece"/>
    <s v="Norway"/>
    <n v="2.11"/>
  </r>
  <r>
    <x v="8"/>
    <x v="1426"/>
    <s v="Iliada, Greece"/>
    <s v="Norway"/>
    <n v="3.13"/>
  </r>
  <r>
    <x v="2"/>
    <x v="1427"/>
    <s v="Bayer HealthCare, USA"/>
    <s v="USA"/>
    <n v="23.25"/>
  </r>
  <r>
    <x v="2"/>
    <x v="1428"/>
    <s v="Bayer HealthCare, USA"/>
    <s v="USA"/>
    <n v="4.4800000000000004"/>
  </r>
  <r>
    <x v="2"/>
    <x v="1429"/>
    <s v="Bayer HealthCare, USA"/>
    <s v="Norway"/>
    <n v="56.69"/>
  </r>
  <r>
    <x v="2"/>
    <x v="1430"/>
    <s v="Bayer HealthCare, USA"/>
    <s v="USA"/>
    <n v="32.479999999999997"/>
  </r>
  <r>
    <x v="3"/>
    <x v="1431"/>
    <s v="Mali"/>
    <s v="Mali"/>
    <n v="0.33"/>
  </r>
  <r>
    <x v="3"/>
    <x v="1431"/>
    <s v="Mali"/>
    <s v="Mali"/>
    <n v="0.22"/>
  </r>
  <r>
    <x v="3"/>
    <x v="1432"/>
    <s v="Natures Treats Australia PTY LTD, Australia"/>
    <s v="New Zealand "/>
    <n v="0.11"/>
  </r>
  <r>
    <x v="3"/>
    <x v="1433"/>
    <m/>
    <s v="Norway"/>
    <n v="0.34"/>
  </r>
  <r>
    <x v="1"/>
    <x v="1434"/>
    <m/>
    <s v="USA"/>
    <n v="0.95"/>
  </r>
  <r>
    <x v="3"/>
    <x v="1435"/>
    <s v="Italy"/>
    <s v="Norway"/>
    <n v="0.71"/>
  </r>
  <r>
    <x v="3"/>
    <x v="1436"/>
    <s v="Norwegian University of Life Sciences"/>
    <s v="Norway"/>
    <n v="0.67"/>
  </r>
  <r>
    <x v="3"/>
    <x v="1437"/>
    <s v="Mali"/>
    <s v="Mali"/>
    <n v="0.18"/>
  </r>
  <r>
    <x v="3"/>
    <x v="1438"/>
    <s v="Italy"/>
    <s v="Norway"/>
    <n v="0.12"/>
  </r>
  <r>
    <x v="3"/>
    <x v="1439"/>
    <m/>
    <s v="USA"/>
    <n v="0.24"/>
  </r>
  <r>
    <x v="3"/>
    <x v="1439"/>
    <s v="Norway"/>
    <s v="Norway"/>
    <n v="0.64"/>
  </r>
  <r>
    <x v="3"/>
    <x v="1440"/>
    <m/>
    <s v="USA"/>
    <n v="0.26"/>
  </r>
  <r>
    <x v="8"/>
    <x v="1441"/>
    <s v="Zenta"/>
    <s v="Norway"/>
    <n v="0.83"/>
  </r>
  <r>
    <x v="8"/>
    <x v="1441"/>
    <s v="Outspan, Netherlands"/>
    <s v="Norway"/>
    <n v="1.08"/>
  </r>
  <r>
    <x v="22"/>
    <x v="1442"/>
    <s v="USA"/>
    <s v="USA"/>
    <n v="0.03"/>
  </r>
  <r>
    <x v="22"/>
    <x v="1443"/>
    <s v="USA"/>
    <s v="USA"/>
    <n v="0.04"/>
  </r>
  <r>
    <x v="8"/>
    <x v="1444"/>
    <m/>
    <s v="USA"/>
    <n v="0.89"/>
  </r>
  <r>
    <x v="1"/>
    <x v="1445"/>
    <s v="La Surtidora"/>
    <s v="Mexico"/>
    <n v="73.77"/>
  </r>
  <r>
    <x v="1"/>
    <x v="1446"/>
    <m/>
    <s v="USA"/>
    <n v="40.299999999999997"/>
  </r>
  <r>
    <x v="1"/>
    <x v="1446"/>
    <s v="Greece"/>
    <s v="Norway"/>
    <n v="45.58"/>
  </r>
  <r>
    <x v="1"/>
    <x v="1446"/>
    <s v="Norsk Øko‐Urt AB, Norway"/>
    <s v="Norway"/>
    <n v="89.51"/>
  </r>
  <r>
    <x v="1"/>
    <x v="1446"/>
    <s v="Mexico"/>
    <s v="Mexico"/>
    <n v="47.64"/>
  </r>
  <r>
    <x v="1"/>
    <x v="1446"/>
    <s v="Gökqehan, Turkey"/>
    <s v="Norway"/>
    <n v="96.64"/>
  </r>
  <r>
    <x v="1"/>
    <x v="1446"/>
    <s v="Hindu, Norway"/>
    <s v="Norway"/>
    <n v="48.02"/>
  </r>
  <r>
    <x v="1"/>
    <x v="1446"/>
    <s v="Black Boy, Rieber og søn"/>
    <s v="Norway"/>
    <n v="44.99"/>
  </r>
  <r>
    <x v="1"/>
    <x v="1446"/>
    <s v="Santa Maria"/>
    <s v="Norway"/>
    <n v="21.42"/>
  </r>
  <r>
    <x v="1"/>
    <x v="1446"/>
    <s v="McCormick"/>
    <s v="Mexico"/>
    <n v="82.61"/>
  </r>
  <r>
    <x v="1"/>
    <x v="1447"/>
    <s v="Norway"/>
    <s v="Norway"/>
    <n v="3.75"/>
  </r>
  <r>
    <x v="1"/>
    <x v="1447"/>
    <s v="Gartner, BAMA, Norway"/>
    <s v="Norway"/>
    <n v="3.81"/>
  </r>
  <r>
    <x v="0"/>
    <x v="1448"/>
    <s v="Post"/>
    <s v="USA"/>
    <n v="0.23"/>
  </r>
  <r>
    <x v="1"/>
    <x v="1449"/>
    <s v="The Norwegian Crop Research Institute, Norway"/>
    <s v="Norway"/>
    <n v="57.83"/>
  </r>
  <r>
    <x v="2"/>
    <x v="1450"/>
    <s v="Pharmanex, Netherlands"/>
    <s v="Norway"/>
    <n v="301.83"/>
  </r>
  <r>
    <x v="5"/>
    <x v="1451"/>
    <s v="Tsumura Pharmaceutical Company, Japan"/>
    <s v="Japan"/>
    <n v="55.13"/>
  </r>
  <r>
    <x v="0"/>
    <x v="1452"/>
    <s v="Post"/>
    <s v="USA"/>
    <n v="0.73"/>
  </r>
  <r>
    <x v="7"/>
    <x v="1453"/>
    <s v="Hungry Jack"/>
    <s v="USA"/>
    <n v="0.17"/>
  </r>
  <r>
    <x v="7"/>
    <x v="1454"/>
    <s v="Aunt Jemima"/>
    <s v="USA"/>
    <n v="7.0000000000000007E-2"/>
  </r>
  <r>
    <x v="7"/>
    <x v="1454"/>
    <s v="Eggo"/>
    <s v="USA"/>
    <n v="0.1"/>
  </r>
  <r>
    <x v="7"/>
    <x v="1455"/>
    <s v="Eggo"/>
    <s v="USA"/>
    <n v="0.13"/>
  </r>
  <r>
    <x v="7"/>
    <x v="1455"/>
    <s v="Hungry Jack"/>
    <s v="USA"/>
    <n v="0.27"/>
  </r>
  <r>
    <x v="7"/>
    <x v="1456"/>
    <s v="Hungry Jack"/>
    <s v="USA"/>
    <n v="0.23"/>
  </r>
  <r>
    <x v="7"/>
    <x v="1456"/>
    <s v="Eggo"/>
    <s v="USA"/>
    <n v="0.14000000000000001"/>
  </r>
  <r>
    <x v="8"/>
    <x v="1457"/>
    <m/>
    <s v="Norway"/>
    <n v="0.76"/>
  </r>
  <r>
    <x v="8"/>
    <x v="1457"/>
    <s v="Mali"/>
    <s v="Mali"/>
    <n v="0.36"/>
  </r>
  <r>
    <x v="8"/>
    <x v="1458"/>
    <s v="Northwest Delights, USA"/>
    <s v="USA"/>
    <n v="0.14000000000000001"/>
  </r>
  <r>
    <x v="1"/>
    <x v="1459"/>
    <s v="Rajah"/>
    <s v="Norway"/>
    <n v="6.78"/>
  </r>
  <r>
    <x v="1"/>
    <x v="1459"/>
    <m/>
    <s v="USA"/>
    <n v="8.6"/>
  </r>
  <r>
    <x v="1"/>
    <x v="1459"/>
    <s v="Santa Maria, Sweden"/>
    <s v="Norway"/>
    <n v="5.93"/>
  </r>
  <r>
    <x v="1"/>
    <x v="1459"/>
    <s v="Paprika Molido"/>
    <s v="Mexico"/>
    <n v="7.44"/>
  </r>
  <r>
    <x v="1"/>
    <x v="1459"/>
    <s v="Engebretsen AS, Norway"/>
    <s v="Norway"/>
    <n v="8.08"/>
  </r>
  <r>
    <x v="1"/>
    <x v="1460"/>
    <s v="Black Boy, Rieber og søn"/>
    <s v="Norway"/>
    <n v="5.59"/>
  </r>
  <r>
    <x v="1"/>
    <x v="1461"/>
    <s v="Spice Cargo"/>
    <s v="Mexico"/>
    <n v="5.75"/>
  </r>
  <r>
    <x v="1"/>
    <x v="1462"/>
    <s v="Linnes gård, Norway"/>
    <s v="Norway"/>
    <n v="1.93"/>
  </r>
  <r>
    <x v="1"/>
    <x v="1463"/>
    <s v="Mali"/>
    <s v="Mali"/>
    <n v="1.1200000000000001"/>
  </r>
  <r>
    <x v="1"/>
    <x v="1463"/>
    <s v="Norway"/>
    <s v="Norway"/>
    <n v="0.86"/>
  </r>
  <r>
    <x v="1"/>
    <x v="1463"/>
    <s v="Sweden"/>
    <s v="Norway"/>
    <n v="1.22"/>
  </r>
  <r>
    <x v="1"/>
    <x v="1463"/>
    <s v="Lier"/>
    <s v="Norway"/>
    <n v="2"/>
  </r>
  <r>
    <x v="1"/>
    <x v="1464"/>
    <s v="Sweden"/>
    <s v="Norway"/>
    <n v="2.0299999999999998"/>
  </r>
  <r>
    <x v="1"/>
    <x v="1465"/>
    <s v="Hindu, Norway"/>
    <s v="Norway"/>
    <n v="3.72"/>
  </r>
  <r>
    <x v="1"/>
    <x v="1465"/>
    <m/>
    <s v="USA"/>
    <n v="7.43"/>
  </r>
  <r>
    <x v="1"/>
    <x v="1465"/>
    <s v="Norsk Øko‐Urt AB, Norway"/>
    <s v="Norway"/>
    <n v="10.09"/>
  </r>
  <r>
    <x v="1"/>
    <x v="1465"/>
    <s v="Black Boy, Rieber og søn"/>
    <s v="Norway"/>
    <n v="3.64"/>
  </r>
  <r>
    <x v="1"/>
    <x v="1465"/>
    <s v="Santa Maria"/>
    <s v="Norway"/>
    <n v="3.81"/>
  </r>
  <r>
    <x v="1"/>
    <x v="1465"/>
    <s v="Spice Cargo"/>
    <s v="Mexico"/>
    <n v="8.23"/>
  </r>
  <r>
    <x v="3"/>
    <x v="1466"/>
    <s v="France"/>
    <s v="Norway"/>
    <n v="0.11"/>
  </r>
  <r>
    <x v="3"/>
    <x v="1466"/>
    <s v="Netherlands"/>
    <s v="Norway"/>
    <n v="0.08"/>
  </r>
  <r>
    <x v="14"/>
    <x v="1467"/>
    <s v="La BioIdea"/>
    <s v="Norway"/>
    <n v="0.36"/>
  </r>
  <r>
    <x v="8"/>
    <x v="1468"/>
    <s v="Malawi"/>
    <s v="Malawi"/>
    <n v="0.44"/>
  </r>
  <r>
    <x v="17"/>
    <x v="1469"/>
    <s v="Småfolk Barnemat, Norway"/>
    <s v="Norway"/>
    <n v="0.2"/>
  </r>
  <r>
    <x v="17"/>
    <x v="1470"/>
    <s v="Nestlé, Norway"/>
    <s v="Norway"/>
    <n v="0.21"/>
  </r>
  <r>
    <x v="14"/>
    <x v="1471"/>
    <s v="Contadina"/>
    <s v="USA"/>
    <n v="1.03"/>
  </r>
  <r>
    <x v="14"/>
    <x v="1471"/>
    <s v="Hunt's"/>
    <s v="USA"/>
    <n v="0.98"/>
  </r>
  <r>
    <x v="14"/>
    <x v="1471"/>
    <s v="Store Brand"/>
    <s v="USA"/>
    <n v="0.88"/>
  </r>
  <r>
    <x v="8"/>
    <x v="1472"/>
    <m/>
    <s v="USA"/>
    <n v="0.15"/>
  </r>
  <r>
    <x v="8"/>
    <x v="1472"/>
    <m/>
    <s v="Norway"/>
    <n v="0.1"/>
  </r>
  <r>
    <x v="17"/>
    <x v="1472"/>
    <s v="Beechnut Stage 1"/>
    <s v="USA"/>
    <n v="1.17"/>
  </r>
  <r>
    <x v="17"/>
    <x v="1472"/>
    <s v="Heinz"/>
    <s v="USA"/>
    <n v="1.25"/>
  </r>
  <r>
    <x v="17"/>
    <x v="1472"/>
    <s v="Gerber 1st Foods"/>
    <s v="USA"/>
    <n v="1.06"/>
  </r>
  <r>
    <x v="8"/>
    <x v="1473"/>
    <s v="Store Brand"/>
    <s v="USA"/>
    <n v="0.11"/>
  </r>
  <r>
    <x v="8"/>
    <x v="1473"/>
    <s v="Libby"/>
    <s v="USA"/>
    <n v="0.1"/>
  </r>
  <r>
    <x v="8"/>
    <x v="1474"/>
    <s v="Store Brand"/>
    <s v="USA"/>
    <n v="0.1"/>
  </r>
  <r>
    <x v="8"/>
    <x v="1474"/>
    <s v="Libby"/>
    <s v="USA"/>
    <n v="0.1"/>
  </r>
  <r>
    <x v="8"/>
    <x v="1474"/>
    <s v="Del Monte"/>
    <s v="USA"/>
    <n v="0.09"/>
  </r>
  <r>
    <x v="8"/>
    <x v="1475"/>
    <s v="Del Monte"/>
    <s v="Norway"/>
    <n v="0.14000000000000001"/>
  </r>
  <r>
    <x v="8"/>
    <x v="1475"/>
    <s v="S&amp;W Fine Food, USA"/>
    <s v="Norway"/>
    <n v="0.37"/>
  </r>
  <r>
    <x v="8"/>
    <x v="1476"/>
    <s v="S&amp;W Fine Food, USA"/>
    <s v="Norway"/>
    <n v="0.17"/>
  </r>
  <r>
    <x v="8"/>
    <x v="1477"/>
    <s v="Del Monte"/>
    <s v="USA"/>
    <n v="0.1"/>
  </r>
  <r>
    <x v="4"/>
    <x v="1478"/>
    <s v="Mills, Norway"/>
    <s v="Norway"/>
    <n v="0.47"/>
  </r>
  <r>
    <x v="4"/>
    <x v="1479"/>
    <s v="Skippy"/>
    <s v="USA"/>
    <n v="0.66"/>
  </r>
  <r>
    <x v="4"/>
    <x v="1479"/>
    <s v="Jif"/>
    <s v="USA"/>
    <n v="0.56999999999999995"/>
  </r>
  <r>
    <x v="4"/>
    <x v="1480"/>
    <s v="Store Brand"/>
    <s v="USA"/>
    <n v="0.51"/>
  </r>
  <r>
    <x v="4"/>
    <x v="1480"/>
    <s v="Skippy"/>
    <s v="USA"/>
    <n v="0.55000000000000004"/>
  </r>
  <r>
    <x v="4"/>
    <x v="1481"/>
    <s v="Rab Processors Ltd, Malawi"/>
    <s v="Malawi"/>
    <n v="0.89"/>
  </r>
  <r>
    <x v="4"/>
    <x v="1482"/>
    <s v="KiMs, Norway"/>
    <s v="Norway"/>
    <n v="0.62"/>
  </r>
  <r>
    <x v="4"/>
    <x v="1483"/>
    <s v="Food Man"/>
    <s v="Norway"/>
    <n v="1.97"/>
  </r>
  <r>
    <x v="4"/>
    <x v="1484"/>
    <m/>
    <s v="USA"/>
    <n v="0.35"/>
  </r>
  <r>
    <x v="8"/>
    <x v="1485"/>
    <s v="Netherlands"/>
    <s v="Norway"/>
    <n v="0.18"/>
  </r>
  <r>
    <x v="8"/>
    <x v="1486"/>
    <m/>
    <s v="USA"/>
    <n v="0.22"/>
  </r>
  <r>
    <x v="8"/>
    <x v="1487"/>
    <s v="S&amp;W Fine Food for Oluf Lorentzen A/S"/>
    <s v="Norway"/>
    <n v="0.1"/>
  </r>
  <r>
    <x v="8"/>
    <x v="1488"/>
    <m/>
    <s v="USA"/>
    <n v="0.18"/>
  </r>
  <r>
    <x v="8"/>
    <x v="1489"/>
    <m/>
    <s v="USA"/>
    <n v="0.23"/>
  </r>
  <r>
    <x v="8"/>
    <x v="1490"/>
    <m/>
    <s v="USA"/>
    <n v="0.22"/>
  </r>
  <r>
    <x v="8"/>
    <x v="1491"/>
    <m/>
    <s v="USA"/>
    <n v="0.23"/>
  </r>
  <r>
    <x v="17"/>
    <x v="1492"/>
    <s v="Gerber 1st Foods"/>
    <s v="USA"/>
    <n v="0.1"/>
  </r>
  <r>
    <x v="17"/>
    <x v="1492"/>
    <s v="Heinz"/>
    <s v="USA"/>
    <n v="0.09"/>
  </r>
  <r>
    <x v="17"/>
    <x v="1492"/>
    <s v="Beechnut Stage 1"/>
    <s v="USA"/>
    <n v="0.1"/>
  </r>
  <r>
    <x v="16"/>
    <x v="1492"/>
    <s v="Produced in Norway for Hakon Gruppen A/S"/>
    <s v="Norway"/>
    <n v="0.26"/>
  </r>
  <r>
    <x v="16"/>
    <x v="1492"/>
    <s v="Norrek Engros A/S"/>
    <s v="Norway"/>
    <n v="0.25"/>
  </r>
  <r>
    <x v="16"/>
    <x v="1493"/>
    <s v="Store Brand"/>
    <s v="USA"/>
    <n v="0.1"/>
  </r>
  <r>
    <x v="16"/>
    <x v="1493"/>
    <s v="Le Sueur"/>
    <s v="USA"/>
    <n v="0.11"/>
  </r>
  <r>
    <x v="16"/>
    <x v="1494"/>
    <s v="Store Brand"/>
    <s v="USA"/>
    <n v="0.01"/>
  </r>
  <r>
    <x v="16"/>
    <x v="1495"/>
    <s v="Del Monte"/>
    <s v="USA"/>
    <n v="0.15"/>
  </r>
  <r>
    <x v="16"/>
    <x v="1495"/>
    <s v="Store Brand"/>
    <s v="USA"/>
    <n v="0.06"/>
  </r>
  <r>
    <x v="16"/>
    <x v="1495"/>
    <s v="Green Giant"/>
    <s v="USA"/>
    <n v="0.17"/>
  </r>
  <r>
    <x v="16"/>
    <x v="1496"/>
    <s v="Store Brand"/>
    <s v="USA"/>
    <n v="0.09"/>
  </r>
  <r>
    <x v="16"/>
    <x v="1496"/>
    <s v="Green Giant"/>
    <s v="USA"/>
    <n v="0.12"/>
  </r>
  <r>
    <x v="16"/>
    <x v="1496"/>
    <s v="Del Monte"/>
    <s v="USA"/>
    <n v="0.12"/>
  </r>
  <r>
    <x v="16"/>
    <x v="1497"/>
    <s v="Store Brand"/>
    <s v="USA"/>
    <n v="0.11"/>
  </r>
  <r>
    <x v="16"/>
    <x v="1497"/>
    <s v="Green Giant"/>
    <s v="USA"/>
    <n v="0.12"/>
  </r>
  <r>
    <x v="16"/>
    <x v="1497"/>
    <s v="Del Monte"/>
    <s v="USA"/>
    <n v="0.11"/>
  </r>
  <r>
    <x v="16"/>
    <x v="1498"/>
    <s v="S&amp;W, USA"/>
    <s v="Norway"/>
    <n v="0.12"/>
  </r>
  <r>
    <x v="4"/>
    <x v="1499"/>
    <s v="Den Lille Nøttefabrikken, Norway"/>
    <s v="Norway"/>
    <n v="8.24"/>
  </r>
  <r>
    <x v="4"/>
    <x v="1499"/>
    <s v="San Lázara"/>
    <s v="Mexico"/>
    <n v="10.62"/>
  </r>
  <r>
    <x v="4"/>
    <x v="1499"/>
    <s v="Sunport"/>
    <s v="Norway"/>
    <n v="7.31"/>
  </r>
  <r>
    <x v="4"/>
    <x v="1499"/>
    <s v="The Green Valley"/>
    <s v="Norway"/>
    <n v="9.24"/>
  </r>
  <r>
    <x v="4"/>
    <x v="1499"/>
    <m/>
    <s v="Norway"/>
    <n v="6.32"/>
  </r>
  <r>
    <x v="4"/>
    <x v="1499"/>
    <s v="La Pasiega, Mexico"/>
    <s v="Mexico"/>
    <n v="7.91"/>
  </r>
  <r>
    <x v="4"/>
    <x v="1499"/>
    <m/>
    <s v="USA"/>
    <n v="9.67"/>
  </r>
  <r>
    <x v="14"/>
    <x v="1500"/>
    <s v="Mutti"/>
    <s v="Norway"/>
    <n v="0.22"/>
  </r>
  <r>
    <x v="1"/>
    <x v="1501"/>
    <s v="McCormick"/>
    <s v="Mexico"/>
    <n v="50.96"/>
  </r>
  <r>
    <x v="3"/>
    <x v="1502"/>
    <m/>
    <s v="Norway"/>
    <n v="1.56"/>
  </r>
  <r>
    <x v="3"/>
    <x v="1502"/>
    <s v="Mali"/>
    <s v="Mali"/>
    <n v="0.44"/>
  </r>
  <r>
    <x v="3"/>
    <x v="1503"/>
    <m/>
    <s v="Norway"/>
    <n v="1.94"/>
  </r>
  <r>
    <x v="3"/>
    <x v="1504"/>
    <m/>
    <s v="Norway"/>
    <n v="1.81"/>
  </r>
  <r>
    <x v="3"/>
    <x v="1505"/>
    <m/>
    <s v="Norway"/>
    <n v="1.79"/>
  </r>
  <r>
    <x v="1"/>
    <x v="1506"/>
    <s v="La Surtidora"/>
    <s v="Mexico"/>
    <n v="5.08"/>
  </r>
  <r>
    <x v="1"/>
    <x v="1507"/>
    <s v="Spice Cargo"/>
    <s v="Mexico"/>
    <n v="6.68"/>
  </r>
  <r>
    <x v="1"/>
    <x v="1507"/>
    <s v="Rajah"/>
    <s v="Norway"/>
    <n v="6.65"/>
  </r>
  <r>
    <x v="1"/>
    <x v="1507"/>
    <s v="Black Boy, Rieber og søn"/>
    <s v="Norway"/>
    <n v="8.7100000000000009"/>
  </r>
  <r>
    <x v="1"/>
    <x v="1507"/>
    <m/>
    <s v="USA"/>
    <n v="4.54"/>
  </r>
  <r>
    <x v="1"/>
    <x v="1508"/>
    <s v="India"/>
    <s v="India"/>
    <n v="4.1500000000000004"/>
  </r>
  <r>
    <x v="1"/>
    <x v="1508"/>
    <m/>
    <s v="USA"/>
    <n v="4.34"/>
  </r>
  <r>
    <x v="1"/>
    <x v="1509"/>
    <s v="Thailand"/>
    <s v="Norway"/>
    <n v="0.26"/>
  </r>
  <r>
    <x v="3"/>
    <x v="1510"/>
    <m/>
    <s v="USA"/>
    <n v="0.26"/>
  </r>
  <r>
    <x v="1"/>
    <x v="1511"/>
    <s v="Thailand"/>
    <s v="Norway"/>
    <n v="0.46"/>
  </r>
  <r>
    <x v="3"/>
    <x v="1512"/>
    <m/>
    <s v="USA"/>
    <n v="1.22"/>
  </r>
  <r>
    <x v="3"/>
    <x v="1513"/>
    <m/>
    <s v="USA"/>
    <n v="0.91"/>
  </r>
  <r>
    <x v="3"/>
    <x v="1514"/>
    <m/>
    <s v="USA"/>
    <n v="1.64"/>
  </r>
  <r>
    <x v="1"/>
    <x v="1515"/>
    <s v="Santa Maria"/>
    <s v="Norway"/>
    <n v="3.92"/>
  </r>
  <r>
    <x v="1"/>
    <x v="1515"/>
    <s v="Rajah"/>
    <s v="Norway"/>
    <n v="5.0199999999999996"/>
  </r>
  <r>
    <x v="1"/>
    <x v="1516"/>
    <s v="Roopaks, Ajmal Khan, N. Dehli"/>
    <s v="India"/>
    <n v="3.49"/>
  </r>
  <r>
    <x v="1"/>
    <x v="1517"/>
    <s v="Norsk Øko‐Urt AB, Norway"/>
    <s v="Norway"/>
    <n v="160.82"/>
  </r>
  <r>
    <x v="1"/>
    <x v="1518"/>
    <m/>
    <s v="Norway"/>
    <n v="2.42"/>
  </r>
  <r>
    <x v="1"/>
    <x v="1519"/>
    <s v="The Norwegian Crop Research Institute, Norway"/>
    <s v="Norway"/>
    <n v="54.37"/>
  </r>
  <r>
    <x v="14"/>
    <x v="1520"/>
    <s v="Le ricette di MONTANINI, Italy"/>
    <s v="Norway"/>
    <n v="0.91"/>
  </r>
  <r>
    <x v="14"/>
    <x v="1521"/>
    <s v="HGL Gourmet Line's middelhavskjøkken"/>
    <s v="Norway"/>
    <n v="0.49"/>
  </r>
  <r>
    <x v="14"/>
    <x v="1522"/>
    <s v="HGL Gourmet Line's middelhavskjøkken"/>
    <s v="Norway"/>
    <n v="1.2"/>
  </r>
  <r>
    <x v="14"/>
    <x v="1523"/>
    <s v="Paradiso, Italy"/>
    <s v="Norway"/>
    <n v="0.68"/>
  </r>
  <r>
    <x v="14"/>
    <x v="1523"/>
    <s v="Le ricette di MONTANINI, Italy"/>
    <s v="Norway"/>
    <n v="0.86"/>
  </r>
  <r>
    <x v="14"/>
    <x v="1524"/>
    <s v="Barilla, Italy"/>
    <s v="Norway"/>
    <n v="2.5499999999999998"/>
  </r>
  <r>
    <x v="14"/>
    <x v="1525"/>
    <s v="Le ricette di MONTANINI, Italy"/>
    <s v="Norway"/>
    <n v="2.48"/>
  </r>
  <r>
    <x v="14"/>
    <x v="1526"/>
    <s v="ICA, Sweden"/>
    <s v="Norway"/>
    <n v="4.3600000000000003"/>
  </r>
  <r>
    <x v="8"/>
    <x v="1527"/>
    <s v="Malawi"/>
    <s v="Malawi"/>
    <n v="0.37"/>
  </r>
  <r>
    <x v="14"/>
    <x v="1528"/>
    <s v="Pace"/>
    <s v="Norway"/>
    <n v="0.37"/>
  </r>
  <r>
    <x v="3"/>
    <x v="1529"/>
    <s v="Sweets Favorite"/>
    <s v="USA"/>
    <n v="0.15"/>
  </r>
  <r>
    <x v="3"/>
    <x v="1530"/>
    <s v="Nora, Stabburet, Norway"/>
    <s v="Norway"/>
    <n v="7.0000000000000007E-2"/>
  </r>
  <r>
    <x v="7"/>
    <x v="1531"/>
    <s v="Store Brand"/>
    <s v="USA"/>
    <n v="0.05"/>
  </r>
  <r>
    <x v="7"/>
    <x v="1531"/>
    <s v="Marie Callender's"/>
    <s v="USA"/>
    <n v="0.01"/>
  </r>
  <r>
    <x v="7"/>
    <x v="1531"/>
    <s v="Pilsbury Pet‐Ritz"/>
    <s v="USA"/>
    <n v="0.05"/>
  </r>
  <r>
    <x v="7"/>
    <x v="1532"/>
    <s v="Store Brand"/>
    <s v="USA"/>
    <n v="0.15"/>
  </r>
  <r>
    <x v="7"/>
    <x v="1532"/>
    <s v="Pilsbury Pet‐Ritz"/>
    <s v="USA"/>
    <n v="0.21"/>
  </r>
  <r>
    <x v="7"/>
    <x v="1532"/>
    <s v="Marie Callender's"/>
    <s v="USA"/>
    <n v="0.17"/>
  </r>
  <r>
    <x v="7"/>
    <x v="1533"/>
    <s v="Store Brand"/>
    <s v="USA"/>
    <n v="0.08"/>
  </r>
  <r>
    <x v="7"/>
    <x v="1534"/>
    <s v="Store Brand"/>
    <s v="USA"/>
    <n v="0.31"/>
  </r>
  <r>
    <x v="1"/>
    <x v="1535"/>
    <s v="Engebretsen AS, Norway"/>
    <s v="Norway"/>
    <n v="0.61"/>
  </r>
  <r>
    <x v="4"/>
    <x v="1536"/>
    <s v="Den Lille Nøttefabrikken, Norway"/>
    <s v="Norway"/>
    <n v="0.52"/>
  </r>
  <r>
    <x v="4"/>
    <x v="1536"/>
    <m/>
    <s v="USA"/>
    <n v="0.71"/>
  </r>
  <r>
    <x v="4"/>
    <x v="1536"/>
    <s v="Davy's, Holland"/>
    <s v="Norway"/>
    <n v="0.1"/>
  </r>
  <r>
    <x v="4"/>
    <x v="1537"/>
    <s v="Urtekram, Denmark"/>
    <s v="Norway"/>
    <n v="7.0000000000000007E-2"/>
  </r>
  <r>
    <x v="8"/>
    <x v="1538"/>
    <s v="Mali"/>
    <s v="Mali"/>
    <n v="0.28999999999999998"/>
  </r>
  <r>
    <x v="8"/>
    <x v="1538"/>
    <m/>
    <s v="USA"/>
    <n v="0.6"/>
  </r>
  <r>
    <x v="8"/>
    <x v="1539"/>
    <s v="Mariani, USA"/>
    <s v="USA"/>
    <n v="0.18"/>
  </r>
  <r>
    <x v="8"/>
    <x v="1540"/>
    <s v="Del Monte"/>
    <s v="Norway"/>
    <n v="1.36"/>
  </r>
  <r>
    <x v="8"/>
    <x v="1541"/>
    <s v="Del Monte"/>
    <s v="USA"/>
    <n v="1.05"/>
  </r>
  <r>
    <x v="5"/>
    <x v="1542"/>
    <s v="Tsumura Pharmaceutical Company, Japan"/>
    <s v="Japan"/>
    <n v="0.28000000000000003"/>
  </r>
  <r>
    <x v="5"/>
    <x v="1543"/>
    <s v="Mexico"/>
    <s v="Mexico"/>
    <n v="2.31"/>
  </r>
  <r>
    <x v="16"/>
    <x v="1544"/>
    <s v="S&amp;W, USA"/>
    <s v="Norway"/>
    <n v="1.1499999999999999"/>
  </r>
  <r>
    <x v="16"/>
    <x v="1545"/>
    <m/>
    <s v="USA"/>
    <n v="1.18"/>
  </r>
  <r>
    <x v="16"/>
    <x v="1546"/>
    <m/>
    <s v="USA"/>
    <n v="0.19"/>
  </r>
  <r>
    <x v="1"/>
    <x v="1547"/>
    <s v="Santa Maria"/>
    <s v="Norway"/>
    <n v="9.39"/>
  </r>
  <r>
    <x v="1"/>
    <x v="1548"/>
    <s v="Black Boy, Rieber og søn"/>
    <s v="Norway"/>
    <n v="6.51"/>
  </r>
  <r>
    <x v="4"/>
    <x v="1549"/>
    <s v="India"/>
    <s v="Norway"/>
    <n v="4.9800000000000004"/>
  </r>
  <r>
    <x v="4"/>
    <x v="1549"/>
    <s v="Den Lille Nøttefabrikken, Norway"/>
    <s v="Norway"/>
    <n v="0.78"/>
  </r>
  <r>
    <x v="4"/>
    <x v="1549"/>
    <s v="Sunport"/>
    <s v="Norway"/>
    <n v="1.08"/>
  </r>
  <r>
    <x v="4"/>
    <x v="1549"/>
    <s v="Iran"/>
    <s v="Iran"/>
    <n v="1.1599999999999999"/>
  </r>
  <r>
    <x v="4"/>
    <x v="1549"/>
    <m/>
    <s v="Norway"/>
    <n v="1"/>
  </r>
  <r>
    <x v="4"/>
    <x v="1549"/>
    <m/>
    <s v="USA"/>
    <n v="1.43"/>
  </r>
  <r>
    <x v="4"/>
    <x v="1550"/>
    <s v="Mexico"/>
    <s v="Mexico"/>
    <n v="1.41"/>
  </r>
  <r>
    <x v="4"/>
    <x v="1551"/>
    <s v="Iran"/>
    <s v="Iran"/>
    <n v="1.38"/>
  </r>
  <r>
    <x v="14"/>
    <x v="1552"/>
    <s v="Mesterkokkens, Norway"/>
    <s v="Norway"/>
    <n v="0.48"/>
  </r>
  <r>
    <x v="14"/>
    <x v="1553"/>
    <s v="Toro, Norway"/>
    <s v="Norway"/>
    <n v="0.71"/>
  </r>
  <r>
    <x v="14"/>
    <x v="1554"/>
    <s v="Toro, Norway"/>
    <s v="Norway"/>
    <n v="0.89"/>
  </r>
  <r>
    <x v="14"/>
    <x v="1555"/>
    <s v="Toro, Norway"/>
    <s v="Norway"/>
    <n v="0.62"/>
  </r>
  <r>
    <x v="12"/>
    <x v="1556"/>
    <s v="Stabburet, Norway"/>
    <s v="Norway"/>
    <n v="0.13"/>
  </r>
  <r>
    <x v="12"/>
    <x v="1557"/>
    <s v="Celeste pizza for one"/>
    <s v="USA"/>
    <n v="0.15"/>
  </r>
  <r>
    <x v="12"/>
    <x v="1557"/>
    <s v="Mr. P's"/>
    <s v="USA"/>
    <n v="0.16"/>
  </r>
  <r>
    <x v="12"/>
    <x v="1557"/>
    <s v="Totino's"/>
    <s v="USA"/>
    <n v="0.1"/>
  </r>
  <r>
    <x v="12"/>
    <x v="1557"/>
    <s v="McCain Ellio's"/>
    <s v="USA"/>
    <n v="0.11"/>
  </r>
  <r>
    <x v="12"/>
    <x v="1558"/>
    <s v="Tony's"/>
    <s v="USA"/>
    <n v="0.08"/>
  </r>
  <r>
    <x v="12"/>
    <x v="1558"/>
    <s v="DiGiorno"/>
    <s v="USA"/>
    <n v="0.21"/>
  </r>
  <r>
    <x v="12"/>
    <x v="1558"/>
    <s v="Red Baron"/>
    <s v="USA"/>
    <n v="0.19"/>
  </r>
  <r>
    <x v="12"/>
    <x v="1559"/>
    <s v="Domino's"/>
    <s v="USA"/>
    <n v="0.2"/>
  </r>
  <r>
    <x v="12"/>
    <x v="1560"/>
    <s v="Little Caesar’s"/>
    <s v="USA"/>
    <n v="0.18"/>
  </r>
  <r>
    <x v="12"/>
    <x v="1561"/>
    <s v="Papa John's"/>
    <s v="USA"/>
    <n v="0.3"/>
  </r>
  <r>
    <x v="12"/>
    <x v="1562"/>
    <s v="Pizza Hut"/>
    <s v="USA"/>
    <n v="0.18"/>
  </r>
  <r>
    <x v="12"/>
    <x v="1563"/>
    <s v="Pizza Hut"/>
    <s v="USA"/>
    <n v="0.17"/>
  </r>
  <r>
    <x v="12"/>
    <x v="1564"/>
    <s v="Papa John's"/>
    <s v="USA"/>
    <n v="0.26"/>
  </r>
  <r>
    <x v="12"/>
    <x v="1564"/>
    <s v="Little Caesar’s"/>
    <s v="USA"/>
    <n v="0.22"/>
  </r>
  <r>
    <x v="12"/>
    <x v="1564"/>
    <s v="Pizza Hut"/>
    <s v="USA"/>
    <n v="0.2"/>
  </r>
  <r>
    <x v="12"/>
    <x v="1565"/>
    <s v="Domino's"/>
    <s v="USA"/>
    <n v="0.2"/>
  </r>
  <r>
    <x v="12"/>
    <x v="1566"/>
    <s v="Domino's"/>
    <s v="USA"/>
    <n v="0.18"/>
  </r>
  <r>
    <x v="12"/>
    <x v="1567"/>
    <s v="Stabburet, Norway"/>
    <s v="Norway"/>
    <n v="0.31"/>
  </r>
  <r>
    <x v="12"/>
    <x v="1568"/>
    <s v="Stabburet, Norway"/>
    <s v="Norway"/>
    <n v="0.25"/>
  </r>
  <r>
    <x v="12"/>
    <x v="1569"/>
    <s v="Stabburet, Norway"/>
    <s v="Norway"/>
    <n v="0.1"/>
  </r>
  <r>
    <x v="12"/>
    <x v="1570"/>
    <s v="Little Caesar’s"/>
    <s v="USA"/>
    <n v="0.21"/>
  </r>
  <r>
    <x v="12"/>
    <x v="1571"/>
    <s v="Little Caesar’s"/>
    <s v="USA"/>
    <n v="0.19"/>
  </r>
  <r>
    <x v="12"/>
    <x v="1572"/>
    <s v="Domino's"/>
    <s v="USA"/>
    <n v="0.21"/>
  </r>
  <r>
    <x v="12"/>
    <x v="1573"/>
    <s v="Little Caesar’s"/>
    <s v="USA"/>
    <n v="0.16"/>
  </r>
  <r>
    <x v="12"/>
    <x v="1574"/>
    <s v="Papa John's"/>
    <s v="USA"/>
    <n v="0.24"/>
  </r>
  <r>
    <x v="12"/>
    <x v="1575"/>
    <s v="Little Caesar’s"/>
    <s v="USA"/>
    <n v="0.17"/>
  </r>
  <r>
    <x v="12"/>
    <x v="1576"/>
    <s v="Pizza Hut"/>
    <s v="USA"/>
    <n v="0.18"/>
  </r>
  <r>
    <x v="12"/>
    <x v="1577"/>
    <s v="Pizza Hut"/>
    <s v="USA"/>
    <n v="0.14000000000000001"/>
  </r>
  <r>
    <x v="12"/>
    <x v="1578"/>
    <s v="Domino's"/>
    <s v="USA"/>
    <n v="0.19"/>
  </r>
  <r>
    <x v="12"/>
    <x v="1579"/>
    <s v="Peppes Pizza, Norway"/>
    <s v="Norway"/>
    <n v="0.24"/>
  </r>
  <r>
    <x v="12"/>
    <x v="1580"/>
    <s v="Comisal Int.Srl.Italy for Hakon"/>
    <s v="Norway"/>
    <n v="0.31"/>
  </r>
  <r>
    <x v="12"/>
    <x v="1581"/>
    <s v="Comisal Int.Srl.Italy for Hakon"/>
    <s v="Norway"/>
    <n v="0.33"/>
  </r>
  <r>
    <x v="12"/>
    <x v="1582"/>
    <s v="First Price"/>
    <s v="Norway"/>
    <n v="0.08"/>
  </r>
  <r>
    <x v="12"/>
    <x v="1582"/>
    <s v="Eldorado"/>
    <s v="Norway"/>
    <n v="0.15"/>
  </r>
  <r>
    <x v="12"/>
    <x v="1583"/>
    <s v="Dr Oetker"/>
    <s v="Norway"/>
    <n v="0.19"/>
  </r>
  <r>
    <x v="12"/>
    <x v="1584"/>
    <s v="Red Baron"/>
    <s v="USA"/>
    <n v="0.18"/>
  </r>
  <r>
    <x v="12"/>
    <x v="1585"/>
    <s v="Pizza Hut"/>
    <s v="USA"/>
    <n v="0.2"/>
  </r>
  <r>
    <x v="12"/>
    <x v="1586"/>
    <s v="Papa John's"/>
    <s v="USA"/>
    <n v="0.23"/>
  </r>
  <r>
    <x v="12"/>
    <x v="1587"/>
    <s v="Domino's"/>
    <s v="USA"/>
    <n v="0.28000000000000003"/>
  </r>
  <r>
    <x v="8"/>
    <x v="1588"/>
    <s v="Mali"/>
    <s v="Mali"/>
    <n v="0.17"/>
  </r>
  <r>
    <x v="8"/>
    <x v="1589"/>
    <s v="Norway"/>
    <s v="Norway"/>
    <n v="1.02"/>
  </r>
  <r>
    <x v="8"/>
    <x v="1589"/>
    <m/>
    <s v="USA"/>
    <n v="0.83"/>
  </r>
  <r>
    <x v="8"/>
    <x v="1590"/>
    <m/>
    <s v="USA"/>
    <n v="1.83"/>
  </r>
  <r>
    <x v="8"/>
    <x v="1591"/>
    <s v="Sunsweet, USA"/>
    <s v="Norway"/>
    <n v="3.24"/>
  </r>
  <r>
    <x v="8"/>
    <x v="1592"/>
    <s v="Forlimpopoli, Italy"/>
    <s v="Norway"/>
    <n v="0.73"/>
  </r>
  <r>
    <x v="8"/>
    <x v="1592"/>
    <s v="Kitto’s"/>
    <s v="Norway"/>
    <n v="1.42"/>
  </r>
  <r>
    <x v="8"/>
    <x v="1593"/>
    <s v="S&amp;W Fine Food for Oluf Lorentzen A/S"/>
    <s v="Norway"/>
    <n v="0.97"/>
  </r>
  <r>
    <x v="22"/>
    <x v="1594"/>
    <s v="Fiskern Maritime Produkter, Norway"/>
    <s v="Norway"/>
    <n v="0.2"/>
  </r>
  <r>
    <x v="22"/>
    <x v="1595"/>
    <s v="Norway"/>
    <s v="Norway"/>
    <n v="0.04"/>
  </r>
  <r>
    <x v="14"/>
    <x v="1596"/>
    <s v="Mutti"/>
    <s v="Norway"/>
    <n v="0.34"/>
  </r>
  <r>
    <x v="14"/>
    <x v="1597"/>
    <s v="Mutti"/>
    <s v="Norway"/>
    <n v="0.38"/>
  </r>
  <r>
    <x v="8"/>
    <x v="1598"/>
    <s v="India"/>
    <s v="India"/>
    <n v="7.28"/>
  </r>
  <r>
    <x v="8"/>
    <x v="1599"/>
    <m/>
    <s v="Norway"/>
    <n v="1.94"/>
  </r>
  <r>
    <x v="8"/>
    <x v="1599"/>
    <m/>
    <s v="Norway"/>
    <n v="1.76"/>
  </r>
  <r>
    <x v="8"/>
    <x v="1600"/>
    <m/>
    <s v="Norway"/>
    <n v="9.0500000000000007"/>
  </r>
  <r>
    <x v="8"/>
    <x v="1601"/>
    <m/>
    <s v="Norway"/>
    <n v="2.2599999999999998"/>
  </r>
  <r>
    <x v="8"/>
    <x v="1602"/>
    <m/>
    <s v="Norway"/>
    <n v="5.51"/>
  </r>
  <r>
    <x v="8"/>
    <x v="1603"/>
    <m/>
    <s v="Norway"/>
    <n v="1.59"/>
  </r>
  <r>
    <x v="8"/>
    <x v="1604"/>
    <m/>
    <s v="Norway"/>
    <n v="0.88"/>
  </r>
  <r>
    <x v="8"/>
    <x v="1605"/>
    <s v="Spain"/>
    <s v="Norway"/>
    <n v="55.52"/>
  </r>
  <r>
    <x v="8"/>
    <x v="1606"/>
    <s v="Turkey"/>
    <s v="Norway"/>
    <n v="1.59"/>
  </r>
  <r>
    <x v="8"/>
    <x v="1607"/>
    <s v="Spain"/>
    <s v="Norway"/>
    <n v="1"/>
  </r>
  <r>
    <x v="8"/>
    <x v="1608"/>
    <s v="Meypa, Turkey"/>
    <s v="Norway"/>
    <n v="2.78"/>
  </r>
  <r>
    <x v="8"/>
    <x v="1608"/>
    <m/>
    <s v="Norway"/>
    <n v="1.44"/>
  </r>
  <r>
    <x v="8"/>
    <x v="1608"/>
    <m/>
    <s v="Norway"/>
    <n v="5.57"/>
  </r>
  <r>
    <x v="8"/>
    <x v="1608"/>
    <s v="Spain"/>
    <s v="Norway"/>
    <n v="6.54"/>
  </r>
  <r>
    <x v="14"/>
    <x v="1609"/>
    <s v="Azienda Terra Shardana"/>
    <s v="Norway"/>
    <n v="0.47"/>
  </r>
  <r>
    <x v="14"/>
    <x v="1610"/>
    <s v="Cicina Antica"/>
    <s v="Norway"/>
    <n v="0.82"/>
  </r>
  <r>
    <x v="14"/>
    <x v="1611"/>
    <s v="Le ricette di MONTANINI, Italy"/>
    <s v="Norway"/>
    <n v="0.72"/>
  </r>
  <r>
    <x v="14"/>
    <x v="1612"/>
    <s v="Mutti"/>
    <s v="Norway"/>
    <n v="0.49"/>
  </r>
  <r>
    <x v="14"/>
    <x v="1613"/>
    <s v="Andalini"/>
    <s v="Norway"/>
    <n v="0.56000000000000005"/>
  </r>
  <r>
    <x v="14"/>
    <x v="1614"/>
    <s v="Azienda Terra Shardana"/>
    <s v="Norway"/>
    <n v="0.8"/>
  </r>
  <r>
    <x v="18"/>
    <x v="1615"/>
    <s v="Maarud, Norway"/>
    <s v="Norway"/>
    <n v="0.56000000000000005"/>
  </r>
  <r>
    <x v="18"/>
    <x v="1616"/>
    <s v="Pop Secret"/>
    <s v="USA"/>
    <n v="0.46"/>
  </r>
  <r>
    <x v="18"/>
    <x v="1616"/>
    <s v="Orville Redenbacher Smart Pop"/>
    <s v="USA"/>
    <n v="0.59"/>
  </r>
  <r>
    <x v="18"/>
    <x v="1617"/>
    <s v="Store Brand"/>
    <s v="USA"/>
    <n v="0.59"/>
  </r>
  <r>
    <x v="18"/>
    <x v="1617"/>
    <s v="Jolly Time Healthy Pop"/>
    <s v="USA"/>
    <n v="0.62"/>
  </r>
  <r>
    <x v="18"/>
    <x v="1618"/>
    <s v="Store Brand"/>
    <s v="USA"/>
    <n v="0.47"/>
  </r>
  <r>
    <x v="18"/>
    <x v="1618"/>
    <s v="Pop Secret"/>
    <s v="USA"/>
    <n v="0.48"/>
  </r>
  <r>
    <x v="18"/>
    <x v="1618"/>
    <s v="Orville Redenbacher"/>
    <s v="USA"/>
    <n v="0.37"/>
  </r>
  <r>
    <x v="18"/>
    <x v="1618"/>
    <s v="Jolly Time Butterlicious"/>
    <s v="USA"/>
    <n v="0.52"/>
  </r>
  <r>
    <x v="4"/>
    <x v="1619"/>
    <s v="Spice Cargo"/>
    <s v="Mexico"/>
    <n v="0.44"/>
  </r>
  <r>
    <x v="4"/>
    <x v="1619"/>
    <m/>
    <s v="USA"/>
    <n v="0.03"/>
  </r>
  <r>
    <x v="4"/>
    <x v="1620"/>
    <s v="Black Boy, Rieber og søn"/>
    <s v="Norway"/>
    <n v="0.31"/>
  </r>
  <r>
    <x v="4"/>
    <x v="1620"/>
    <s v="TRS Wholesale CO, England"/>
    <s v="Norway"/>
    <n v="0.16"/>
  </r>
  <r>
    <x v="17"/>
    <x v="1621"/>
    <s v="Småfolk Barnemat, Norway"/>
    <s v="Norway"/>
    <n v="0.06"/>
  </r>
  <r>
    <x v="17"/>
    <x v="1622"/>
    <s v="Hipp, Germany"/>
    <s v="Norway"/>
    <n v="0.15"/>
  </r>
  <r>
    <x v="17"/>
    <x v="1623"/>
    <s v="Nestlé, Norway"/>
    <s v="Norway"/>
    <n v="0.27"/>
  </r>
  <r>
    <x v="17"/>
    <x v="1624"/>
    <s v="Nestlé, Norway"/>
    <s v="Norway"/>
    <n v="0.31"/>
  </r>
  <r>
    <x v="1"/>
    <x v="1625"/>
    <s v="Norsk Øko‐Urt AB, Norway"/>
    <s v="Norway"/>
    <n v="11.47"/>
  </r>
  <r>
    <x v="18"/>
    <x v="1626"/>
    <s v="Lays Classic"/>
    <s v="USA"/>
    <n v="0.78"/>
  </r>
  <r>
    <x v="18"/>
    <x v="1626"/>
    <s v="Lays"/>
    <s v="USA"/>
    <n v="0.74"/>
  </r>
  <r>
    <x v="18"/>
    <x v="1626"/>
    <s v="Store Brand"/>
    <s v="USA"/>
    <n v="0.47"/>
  </r>
  <r>
    <x v="18"/>
    <x v="1626"/>
    <s v="Ruffles"/>
    <s v="USA"/>
    <n v="0.59"/>
  </r>
  <r>
    <x v="18"/>
    <x v="1627"/>
    <s v="Pringles"/>
    <s v="USA"/>
    <n v="0.44"/>
  </r>
  <r>
    <x v="18"/>
    <x v="1628"/>
    <s v="Lays Wow"/>
    <s v="USA"/>
    <n v="0.15"/>
  </r>
  <r>
    <x v="18"/>
    <x v="1629"/>
    <s v="Maarud, Norway"/>
    <s v="Norway"/>
    <n v="0.66"/>
  </r>
  <r>
    <x v="3"/>
    <x v="1630"/>
    <s v="France"/>
    <s v="Norway"/>
    <n v="0.93"/>
  </r>
  <r>
    <x v="3"/>
    <x v="1631"/>
    <s v="Mali"/>
    <s v="Mali"/>
    <n v="0.13"/>
  </r>
  <r>
    <x v="3"/>
    <x v="1632"/>
    <s v="Norway"/>
    <s v="Norway"/>
    <n v="0.06"/>
  </r>
  <r>
    <x v="3"/>
    <x v="1633"/>
    <m/>
    <s v="USA"/>
    <n v="0.22"/>
  </r>
  <r>
    <x v="3"/>
    <x v="1634"/>
    <m/>
    <s v="USA"/>
    <n v="0.45"/>
  </r>
  <r>
    <x v="3"/>
    <x v="1635"/>
    <s v="France"/>
    <s v="Norway"/>
    <n v="0.08"/>
  </r>
  <r>
    <x v="3"/>
    <x v="1636"/>
    <m/>
    <s v="USA"/>
    <n v="0.42"/>
  </r>
  <r>
    <x v="3"/>
    <x v="1637"/>
    <m/>
    <s v="USA"/>
    <n v="0.5"/>
  </r>
  <r>
    <x v="3"/>
    <x v="1638"/>
    <m/>
    <s v="USA"/>
    <n v="0.19"/>
  </r>
  <r>
    <x v="3"/>
    <x v="1639"/>
    <m/>
    <s v="USA"/>
    <n v="0.43"/>
  </r>
  <r>
    <x v="21"/>
    <x v="1640"/>
    <m/>
    <s v="USA"/>
    <n v="2.76"/>
  </r>
  <r>
    <x v="22"/>
    <x v="1641"/>
    <s v="Reinhartsen Seafood, Denmark"/>
    <s v="Norway"/>
    <n v="0.24"/>
  </r>
  <r>
    <x v="18"/>
    <x v="1642"/>
    <s v="Store Brand"/>
    <s v="USA"/>
    <n v="0.77"/>
  </r>
  <r>
    <x v="18"/>
    <x v="1642"/>
    <s v="Frito Lay Rold Gold"/>
    <s v="USA"/>
    <n v="1.1000000000000001"/>
  </r>
  <r>
    <x v="18"/>
    <x v="1642"/>
    <s v="Snyders of Hanover/Utz"/>
    <s v="USA"/>
    <n v="0.98"/>
  </r>
  <r>
    <x v="0"/>
    <x v="1643"/>
    <s v="Kellogg's"/>
    <s v="USA"/>
    <n v="4.01"/>
  </r>
  <r>
    <x v="7"/>
    <x v="1644"/>
    <s v="Nora, Stabburet, Norway"/>
    <s v="Norway"/>
    <n v="0.67"/>
  </r>
  <r>
    <x v="9"/>
    <x v="1645"/>
    <s v="Nestlé"/>
    <s v="Norway"/>
    <n v="1.79"/>
  </r>
  <r>
    <x v="17"/>
    <x v="1646"/>
    <s v="Nestlé, Norway"/>
    <s v="Norway"/>
    <n v="1.18"/>
  </r>
  <r>
    <x v="8"/>
    <x v="1647"/>
    <s v="Nestlé"/>
    <s v="Norway"/>
    <n v="1.54"/>
  </r>
  <r>
    <x v="8"/>
    <x v="1648"/>
    <s v="Eldorado"/>
    <s v="Norway"/>
    <n v="3.7"/>
  </r>
  <r>
    <x v="8"/>
    <x v="1648"/>
    <s v="Sunsweet, USA"/>
    <s v="Norway"/>
    <n v="2.17"/>
  </r>
  <r>
    <x v="8"/>
    <x v="1648"/>
    <s v="Sunsweet, USA"/>
    <s v="USA"/>
    <n v="2.31"/>
  </r>
  <r>
    <x v="8"/>
    <x v="1648"/>
    <s v="Diva"/>
    <s v="Norway"/>
    <n v="1.95"/>
  </r>
  <r>
    <x v="8"/>
    <x v="1648"/>
    <s v="Angas Park, Australia"/>
    <s v="New Zealand "/>
    <n v="2.19"/>
  </r>
  <r>
    <x v="8"/>
    <x v="1648"/>
    <m/>
    <s v="USA"/>
    <n v="2.1"/>
  </r>
  <r>
    <x v="7"/>
    <x v="1649"/>
    <s v="Jell‐O"/>
    <s v="USA"/>
    <n v="2.2400000000000002"/>
  </r>
  <r>
    <x v="7"/>
    <x v="1650"/>
    <s v="Jell‐O"/>
    <s v="USA"/>
    <n v="4.0999999999999996"/>
  </r>
  <r>
    <x v="7"/>
    <x v="1651"/>
    <s v="Jell‐O"/>
    <s v="USA"/>
    <n v="2.74"/>
  </r>
  <r>
    <x v="7"/>
    <x v="1652"/>
    <s v="Jell‐O"/>
    <s v="USA"/>
    <n v="0.37"/>
  </r>
  <r>
    <x v="7"/>
    <x v="1653"/>
    <s v="Jell‐O"/>
    <s v="USA"/>
    <n v="0.14000000000000001"/>
  </r>
  <r>
    <x v="7"/>
    <x v="1654"/>
    <s v="Jell‐O"/>
    <s v="USA"/>
    <n v="0.13"/>
  </r>
  <r>
    <x v="7"/>
    <x v="1655"/>
    <s v="Jell‐O"/>
    <s v="USA"/>
    <n v="0.75"/>
  </r>
  <r>
    <x v="7"/>
    <x v="1656"/>
    <s v="Tine, Norway"/>
    <s v="Norway"/>
    <n v="0.03"/>
  </r>
  <r>
    <x v="7"/>
    <x v="1657"/>
    <s v="Tine, Norway"/>
    <s v="Norway"/>
    <n v="0.35"/>
  </r>
  <r>
    <x v="7"/>
    <x v="1658"/>
    <s v="Kraft"/>
    <s v="USA"/>
    <n v="0.05"/>
  </r>
  <r>
    <x v="7"/>
    <x v="1659"/>
    <s v="Kraft"/>
    <s v="USA"/>
    <n v="0.41"/>
  </r>
  <r>
    <x v="7"/>
    <x v="1660"/>
    <s v="Jell‐O"/>
    <s v="USA"/>
    <n v="0.08"/>
  </r>
  <r>
    <x v="7"/>
    <x v="1661"/>
    <s v="Jell‐O"/>
    <s v="USA"/>
    <n v="0.4"/>
  </r>
  <r>
    <x v="7"/>
    <x v="1661"/>
    <s v="Swiss Miss"/>
    <s v="USA"/>
    <n v="0.31"/>
  </r>
  <r>
    <x v="7"/>
    <x v="1662"/>
    <s v="Jell‐O"/>
    <s v="USA"/>
    <n v="0.02"/>
  </r>
  <r>
    <x v="7"/>
    <x v="1663"/>
    <s v="Swiss Miss"/>
    <s v="USA"/>
    <n v="0.04"/>
  </r>
  <r>
    <x v="7"/>
    <x v="1664"/>
    <s v="Swiss Miss"/>
    <s v="USA"/>
    <n v="0.06"/>
  </r>
  <r>
    <x v="7"/>
    <x v="1665"/>
    <s v="Hunt's"/>
    <s v="USA"/>
    <n v="0.26"/>
  </r>
  <r>
    <x v="7"/>
    <x v="1666"/>
    <s v="Hunt's"/>
    <s v="USA"/>
    <n v="0.03"/>
  </r>
  <r>
    <x v="7"/>
    <x v="1667"/>
    <s v="Hunt's"/>
    <s v="USA"/>
    <n v="0.06"/>
  </r>
  <r>
    <x v="0"/>
    <x v="1668"/>
    <s v="Quaker"/>
    <s v="USA"/>
    <n v="0.43"/>
  </r>
  <r>
    <x v="0"/>
    <x v="1668"/>
    <s v="Cub Foods"/>
    <s v="USA"/>
    <n v="0.28999999999999998"/>
  </r>
  <r>
    <x v="0"/>
    <x v="1669"/>
    <s v="Cub Foods"/>
    <s v="USA"/>
    <n v="1.26"/>
  </r>
  <r>
    <x v="3"/>
    <x v="1670"/>
    <m/>
    <s v="Norway"/>
    <n v="0.05"/>
  </r>
  <r>
    <x v="3"/>
    <x v="1671"/>
    <s v="Mali"/>
    <s v="Mali"/>
    <n v="0.02"/>
  </r>
  <r>
    <x v="2"/>
    <x v="1672"/>
    <s v="Madaus AG, Germany"/>
    <s v="Norway"/>
    <n v="0.11"/>
  </r>
  <r>
    <x v="1"/>
    <x v="1673"/>
    <s v="Norsk Øko‐Urt AB, Norway"/>
    <s v="Norway"/>
    <n v="16.09"/>
  </r>
  <r>
    <x v="1"/>
    <x v="1674"/>
    <s v="The Norwegian Crop Research Institute, Norway"/>
    <s v="Norway"/>
    <n v="111.04"/>
  </r>
  <r>
    <x v="2"/>
    <x v="1675"/>
    <s v="Bronson"/>
    <s v="USA"/>
    <n v="49.58"/>
  </r>
  <r>
    <x v="1"/>
    <x v="1676"/>
    <s v="The Norwegian Crop Research Institute, Norway"/>
    <s v="Norway"/>
    <n v="0.88"/>
  </r>
  <r>
    <x v="12"/>
    <x v="1677"/>
    <s v="McDonald's"/>
    <s v="USA"/>
    <n v="0.08"/>
  </r>
  <r>
    <x v="12"/>
    <x v="1678"/>
    <s v="McDonald's"/>
    <s v="USA"/>
    <n v="0.09"/>
  </r>
  <r>
    <x v="3"/>
    <x v="1679"/>
    <m/>
    <s v="USA"/>
    <n v="0.12"/>
  </r>
  <r>
    <x v="3"/>
    <x v="1679"/>
    <s v="Primaflor, Spain"/>
    <s v="Norway"/>
    <n v="0.39"/>
  </r>
  <r>
    <x v="3"/>
    <x v="1679"/>
    <s v="France"/>
    <s v="Norway"/>
    <n v="0.4"/>
  </r>
  <r>
    <x v="14"/>
    <x v="1680"/>
    <s v="Barilla, Italy"/>
    <s v="Norway"/>
    <n v="0.37"/>
  </r>
  <r>
    <x v="1"/>
    <x v="1681"/>
    <s v="India"/>
    <s v="India"/>
    <n v="2.84"/>
  </r>
  <r>
    <x v="0"/>
    <x v="1682"/>
    <s v="Kellogg's"/>
    <s v="USA"/>
    <n v="1.1599999999999999"/>
  </r>
  <r>
    <x v="0"/>
    <x v="1682"/>
    <s v="Post"/>
    <s v="USA"/>
    <n v="0.77"/>
  </r>
  <r>
    <x v="0"/>
    <x v="1682"/>
    <s v="Malt O`meal"/>
    <s v="USA"/>
    <n v="0.75"/>
  </r>
  <r>
    <x v="8"/>
    <x v="1683"/>
    <m/>
    <s v="USA"/>
    <n v="0.79"/>
  </r>
  <r>
    <x v="8"/>
    <x v="1683"/>
    <s v="Sun Maid, USA"/>
    <s v="USA"/>
    <n v="1.1399999999999999"/>
  </r>
  <r>
    <x v="8"/>
    <x v="1683"/>
    <s v="Sunbeam Foods, Australia"/>
    <s v="New Zealand "/>
    <n v="0.79"/>
  </r>
  <r>
    <x v="8"/>
    <x v="1683"/>
    <s v="Sun Maid, USA"/>
    <s v="Norway"/>
    <n v="0.91"/>
  </r>
  <r>
    <x v="8"/>
    <x v="1684"/>
    <s v="Arteche, Spain"/>
    <s v="Norway"/>
    <n v="0.92"/>
  </r>
  <r>
    <x v="8"/>
    <x v="1685"/>
    <s v="India"/>
    <s v="India"/>
    <n v="0.65"/>
  </r>
  <r>
    <x v="6"/>
    <x v="1686"/>
    <m/>
    <s v="USA"/>
    <n v="2.33"/>
  </r>
  <r>
    <x v="6"/>
    <x v="1686"/>
    <s v="Norway"/>
    <s v="Norway"/>
    <n v="3.35"/>
  </r>
  <r>
    <x v="6"/>
    <x v="1687"/>
    <s v="Norske Dessertbær, Norway (berries from Poland)"/>
    <s v="Norway"/>
    <n v="3.46"/>
  </r>
  <r>
    <x v="6"/>
    <x v="1688"/>
    <s v="Malawi"/>
    <s v="Malawi"/>
    <n v="1.73"/>
  </r>
  <r>
    <x v="6"/>
    <x v="1688"/>
    <s v="Norway"/>
    <s v="Norway"/>
    <n v="3.97"/>
  </r>
  <r>
    <x v="6"/>
    <x v="1688"/>
    <s v="Fruitmaster, Netherlands"/>
    <s v="Norway"/>
    <n v="2.5"/>
  </r>
  <r>
    <x v="6"/>
    <x v="1689"/>
    <s v="Nora, Stabburet, Norway"/>
    <s v="Norway"/>
    <n v="1.26"/>
  </r>
  <r>
    <x v="6"/>
    <x v="1690"/>
    <s v="Eldorado, Norgesgruppen, Norway"/>
    <s v="Norway"/>
    <n v="1.1200000000000001"/>
  </r>
  <r>
    <x v="6"/>
    <x v="1691"/>
    <s v="Lerum Konserves, Norway"/>
    <s v="Norway"/>
    <n v="1.4"/>
  </r>
  <r>
    <x v="6"/>
    <x v="1692"/>
    <s v="Nora, Stabburet, Norway"/>
    <s v="Norway"/>
    <n v="1.27"/>
  </r>
  <r>
    <x v="1"/>
    <x v="1693"/>
    <s v="Norsk Øko‐Urt AB, Norway"/>
    <s v="Norway"/>
    <n v="46.89"/>
  </r>
  <r>
    <x v="1"/>
    <x v="1693"/>
    <s v="The Norwegian Crop Research Institute, Norway"/>
    <s v="Norway"/>
    <n v="32.56"/>
  </r>
  <r>
    <x v="1"/>
    <x v="1694"/>
    <s v="Norway"/>
    <s v="Norway"/>
    <n v="21.36"/>
  </r>
  <r>
    <x v="1"/>
    <x v="1695"/>
    <s v="Norsk Øko‐Urt AB, Norway"/>
    <s v="Norway"/>
    <n v="39.92"/>
  </r>
  <r>
    <x v="6"/>
    <x v="1696"/>
    <s v="The Norwegian Crop Research Institute, Norway"/>
    <s v="Norway"/>
    <n v="32.28"/>
  </r>
  <r>
    <x v="6"/>
    <x v="1697"/>
    <s v="Poland"/>
    <s v="Norway"/>
    <n v="4.9800000000000004"/>
  </r>
  <r>
    <x v="6"/>
    <x v="1698"/>
    <s v="Corona, Norway"/>
    <s v="Norway"/>
    <n v="2.34"/>
  </r>
  <r>
    <x v="6"/>
    <x v="1699"/>
    <s v="Norway"/>
    <s v="Norway"/>
    <n v="5"/>
  </r>
  <r>
    <x v="1"/>
    <x v="1700"/>
    <s v="The Norwegian Crop Research Institute, Norway"/>
    <s v="Norway"/>
    <n v="102.07"/>
  </r>
  <r>
    <x v="1"/>
    <x v="1701"/>
    <s v="The Norwegian Crop Research Institute, Norway"/>
    <s v="Norway"/>
    <n v="56.66"/>
  </r>
  <r>
    <x v="6"/>
    <x v="1702"/>
    <s v="Norway"/>
    <s v="Norway"/>
    <n v="1.61"/>
  </r>
  <r>
    <x v="6"/>
    <x v="1703"/>
    <s v="Norske Dessertbær, Norway (berries from Poland)"/>
    <s v="Norway"/>
    <n v="1.87"/>
  </r>
  <r>
    <x v="2"/>
    <x v="1704"/>
    <s v="Rexall"/>
    <s v="USA"/>
    <n v="3.27"/>
  </r>
  <r>
    <x v="5"/>
    <x v="1705"/>
    <s v="Tsumura Pharmaceutical Company, Japan"/>
    <s v="Japan"/>
    <n v="3.94"/>
  </r>
  <r>
    <x v="3"/>
    <x v="1706"/>
    <s v="Norway"/>
    <s v="Norway"/>
    <n v="0.62"/>
  </r>
  <r>
    <x v="1"/>
    <x v="1707"/>
    <s v="The Norwegian Crop Research Institute, Norway"/>
    <s v="Norway"/>
    <n v="34.81"/>
  </r>
  <r>
    <x v="11"/>
    <x v="1708"/>
    <s v="Shakati Bhoug Snacks LTD Dehli"/>
    <s v="India"/>
    <n v="0.16"/>
  </r>
  <r>
    <x v="0"/>
    <x v="1709"/>
    <m/>
    <s v="USA"/>
    <n v="0.37"/>
  </r>
  <r>
    <x v="0"/>
    <x v="1710"/>
    <s v="Kellogg's"/>
    <s v="USA"/>
    <n v="0.86"/>
  </r>
  <r>
    <x v="0"/>
    <x v="1710"/>
    <s v="Ralston"/>
    <s v="USA"/>
    <n v="1.02"/>
  </r>
  <r>
    <x v="0"/>
    <x v="1711"/>
    <s v="Kellogg's"/>
    <s v="USA"/>
    <n v="0.88"/>
  </r>
  <r>
    <x v="11"/>
    <x v="1712"/>
    <s v="Fjordland, Norway"/>
    <s v="Norway"/>
    <n v="0.06"/>
  </r>
  <r>
    <x v="0"/>
    <x v="1713"/>
    <s v="Cub Foods"/>
    <s v="USA"/>
    <n v="0.24"/>
  </r>
  <r>
    <x v="11"/>
    <x v="1714"/>
    <s v="Urtekram, Denmark"/>
    <s v="Norway"/>
    <n v="0.33"/>
  </r>
  <r>
    <x v="11"/>
    <x v="1715"/>
    <s v="Tilda, England"/>
    <s v="Norway"/>
    <n v="0.36"/>
  </r>
  <r>
    <x v="11"/>
    <x v="1716"/>
    <s v="Tilda, England"/>
    <s v="Norway"/>
    <n v="0.27"/>
  </r>
  <r>
    <x v="11"/>
    <x v="1717"/>
    <s v="Ming"/>
    <s v="Norway"/>
    <n v="0.01"/>
  </r>
  <r>
    <x v="11"/>
    <x v="1718"/>
    <s v="Hakon, Norway"/>
    <s v="Norway"/>
    <n v="0.02"/>
  </r>
  <r>
    <x v="11"/>
    <x v="1719"/>
    <s v="Store Brand"/>
    <s v="USA"/>
    <n v="0.08"/>
  </r>
  <r>
    <x v="11"/>
    <x v="1720"/>
    <s v="Store Brand"/>
    <s v="USA"/>
    <n v="0.02"/>
  </r>
  <r>
    <x v="0"/>
    <x v="1721"/>
    <s v="Hakon, Norway"/>
    <s v="Norway"/>
    <n v="0.3"/>
  </r>
  <r>
    <x v="11"/>
    <x v="1722"/>
    <s v="Risenta"/>
    <s v="Norway"/>
    <n v="0.06"/>
  </r>
  <r>
    <x v="11"/>
    <x v="1722"/>
    <s v="Nutana, Denmark"/>
    <s v="Norway"/>
    <n v="0.05"/>
  </r>
  <r>
    <x v="11"/>
    <x v="1722"/>
    <s v="Thailand"/>
    <s v="Norway"/>
    <n v="0.02"/>
  </r>
  <r>
    <x v="11"/>
    <x v="1723"/>
    <s v="Store Brand"/>
    <s v="USA"/>
    <n v="0.02"/>
  </r>
  <r>
    <x v="11"/>
    <x v="1723"/>
    <s v="Minute"/>
    <s v="USA"/>
    <n v="0.03"/>
  </r>
  <r>
    <x v="11"/>
    <x v="1724"/>
    <s v="Canilla"/>
    <s v="USA"/>
    <n v="0.03"/>
  </r>
  <r>
    <x v="11"/>
    <x v="1725"/>
    <s v="Canilla"/>
    <s v="USA"/>
    <n v="0.03"/>
  </r>
  <r>
    <x v="11"/>
    <x v="1726"/>
    <s v="Minute"/>
    <s v="USA"/>
    <n v="7.0000000000000007E-2"/>
  </r>
  <r>
    <x v="11"/>
    <x v="1727"/>
    <s v="Canilla"/>
    <s v="USA"/>
    <n v="0.1"/>
  </r>
  <r>
    <x v="11"/>
    <x v="1727"/>
    <s v="Store Brand"/>
    <s v="USA"/>
    <n v="0.12"/>
  </r>
  <r>
    <x v="11"/>
    <x v="1727"/>
    <s v="Canilla"/>
    <s v="USA"/>
    <n v="0.1"/>
  </r>
  <r>
    <x v="11"/>
    <x v="1728"/>
    <s v="Eldorado"/>
    <s v="Norway"/>
    <n v="0.14000000000000001"/>
  </r>
  <r>
    <x v="11"/>
    <x v="1729"/>
    <s v="Store Brand"/>
    <s v="USA"/>
    <n v="0.04"/>
  </r>
  <r>
    <x v="11"/>
    <x v="1729"/>
    <s v="Canilla"/>
    <s v="USA"/>
    <n v="0.04"/>
  </r>
  <r>
    <x v="11"/>
    <x v="1730"/>
    <s v="Store Brand"/>
    <s v="USA"/>
    <n v="0.03"/>
  </r>
  <r>
    <x v="11"/>
    <x v="1731"/>
    <s v="Canilla"/>
    <s v="USA"/>
    <n v="0.03"/>
  </r>
  <r>
    <x v="11"/>
    <x v="1732"/>
    <s v="Uncle Ben's"/>
    <s v="USA"/>
    <n v="0.17"/>
  </r>
  <r>
    <x v="11"/>
    <x v="1733"/>
    <s v="Uncle Ben's"/>
    <s v="USA"/>
    <n v="0.12"/>
  </r>
  <r>
    <x v="11"/>
    <x v="1734"/>
    <s v="Mali"/>
    <s v="Mali"/>
    <n v="0.02"/>
  </r>
  <r>
    <x v="9"/>
    <x v="1735"/>
    <s v="Nestlé, South Africa"/>
    <s v="Malawi"/>
    <n v="51.86"/>
  </r>
  <r>
    <x v="14"/>
    <x v="1736"/>
    <s v="Barilla, Italy"/>
    <s v="Norway"/>
    <n v="0.41"/>
  </r>
  <r>
    <x v="6"/>
    <x v="1737"/>
    <s v="Norway"/>
    <s v="Norway"/>
    <n v="8.51"/>
  </r>
  <r>
    <x v="1"/>
    <x v="1738"/>
    <s v="Norsk Øko‐Urt AB, Norway"/>
    <s v="Norway"/>
    <n v="101.33"/>
  </r>
  <r>
    <x v="1"/>
    <x v="1739"/>
    <s v="Norsk Øko‐Urt AB, Norway"/>
    <s v="Norway"/>
    <n v="93.48"/>
  </r>
  <r>
    <x v="1"/>
    <x v="1740"/>
    <s v="The Norwegian Crop Research Institute, Norway"/>
    <s v="Norway"/>
    <n v="120.99"/>
  </r>
  <r>
    <x v="1"/>
    <x v="1741"/>
    <s v="Norsk Øko‐Urt AB, Norway"/>
    <s v="Norway"/>
    <n v="153.9"/>
  </r>
  <r>
    <x v="1"/>
    <x v="1742"/>
    <s v="Hindu, Norway"/>
    <s v="Norway"/>
    <n v="35.81"/>
  </r>
  <r>
    <x v="1"/>
    <x v="1742"/>
    <s v="Black Boy, Rieber og søn"/>
    <s v="Norway"/>
    <n v="66.92"/>
  </r>
  <r>
    <x v="1"/>
    <x v="1743"/>
    <s v="Norway"/>
    <s v="Norway"/>
    <n v="5.64"/>
  </r>
  <r>
    <x v="1"/>
    <x v="1744"/>
    <s v="Gartner, BAMA, Norway"/>
    <s v="Norway"/>
    <n v="11.07"/>
  </r>
  <r>
    <x v="1"/>
    <x v="1744"/>
    <s v="BAMA gruppen, Norway"/>
    <s v="Norway"/>
    <n v="6.34"/>
  </r>
  <r>
    <x v="1"/>
    <x v="1745"/>
    <s v="Norsk Øko‐Urt AB, Norway"/>
    <s v="Norway"/>
    <n v="56.95"/>
  </r>
  <r>
    <x v="1"/>
    <x v="1745"/>
    <s v="Spice Cargo"/>
    <s v="Mexico"/>
    <n v="39.99"/>
  </r>
  <r>
    <x v="1"/>
    <x v="1745"/>
    <s v="Gökqehan, Turkey"/>
    <s v="Norway"/>
    <n v="24.34"/>
  </r>
  <r>
    <x v="1"/>
    <x v="1746"/>
    <s v="The Norwegian Crop Research Institute, Norway"/>
    <s v="Norway"/>
    <n v="5.63"/>
  </r>
  <r>
    <x v="6"/>
    <x v="1747"/>
    <s v="The Norwegian Crop Research Institute, Norway"/>
    <s v="Norway"/>
    <n v="19.13"/>
  </r>
  <r>
    <x v="6"/>
    <x v="1747"/>
    <s v="Norsk Øko‐Urt BA, Norway"/>
    <s v="Norway"/>
    <n v="10.130000000000001"/>
  </r>
  <r>
    <x v="6"/>
    <x v="1748"/>
    <s v="Norway"/>
    <s v="Norway"/>
    <n v="2.36"/>
  </r>
  <r>
    <x v="11"/>
    <x v="1749"/>
    <s v="Regal, Norway"/>
    <s v="Norway"/>
    <n v="0.2"/>
  </r>
  <r>
    <x v="11"/>
    <x v="1749"/>
    <s v="Møllerens, Norway"/>
    <s v="Norway"/>
    <n v="0.25"/>
  </r>
  <r>
    <x v="11"/>
    <x v="1750"/>
    <s v="Helios, Norway"/>
    <s v="Norway"/>
    <n v="0.35"/>
  </r>
  <r>
    <x v="11"/>
    <x v="1751"/>
    <s v="Regal, Norway"/>
    <s v="Norway"/>
    <n v="0.2"/>
  </r>
  <r>
    <x v="11"/>
    <x v="1752"/>
    <s v="Regal, Norway"/>
    <s v="Norway"/>
    <n v="0.5"/>
  </r>
  <r>
    <x v="11"/>
    <x v="1753"/>
    <s v="Regal, Norway"/>
    <s v="Norway"/>
    <n v="0.56999999999999995"/>
  </r>
  <r>
    <x v="2"/>
    <x v="1754"/>
    <s v="Naturata Spielberger, Germany"/>
    <s v="Norway"/>
    <n v="1.38"/>
  </r>
  <r>
    <x v="1"/>
    <x v="1755"/>
    <s v="Delhi Keshar co."/>
    <s v="India"/>
    <n v="23.83"/>
  </r>
  <r>
    <x v="1"/>
    <x v="1756"/>
    <s v="Roopaks, Ajmal Khan, N. Dehli"/>
    <s v="India"/>
    <n v="61.72"/>
  </r>
  <r>
    <x v="1"/>
    <x v="1756"/>
    <s v="Gaea, Greece"/>
    <s v="Norway"/>
    <n v="47.83"/>
  </r>
  <r>
    <x v="1"/>
    <x v="1757"/>
    <s v="Mexico"/>
    <s v="Mexico"/>
    <n v="7.02"/>
  </r>
  <r>
    <x v="1"/>
    <x v="1757"/>
    <s v="Carmencita, Spain"/>
    <s v="Norway"/>
    <n v="24.83"/>
  </r>
  <r>
    <x v="1"/>
    <x v="1757"/>
    <s v="Bahraman Saffron, Iran"/>
    <s v="Iran"/>
    <n v="20.58"/>
  </r>
  <r>
    <x v="1"/>
    <x v="1758"/>
    <s v="Hindu, Norway"/>
    <s v="Norway"/>
    <n v="34.880000000000003"/>
  </r>
  <r>
    <x v="1"/>
    <x v="1758"/>
    <s v="Spice Cargo"/>
    <s v="Mexico"/>
    <n v="58.8"/>
  </r>
  <r>
    <x v="1"/>
    <x v="1759"/>
    <s v="Norsk Øko‐Urt AB, Norway"/>
    <s v="Norway"/>
    <n v="39.36"/>
  </r>
  <r>
    <x v="5"/>
    <x v="1760"/>
    <s v="Tsumura Pharmaceutical Company, Japan"/>
    <s v="Japan"/>
    <n v="21.35"/>
  </r>
  <r>
    <x v="13"/>
    <x v="1761"/>
    <s v="Gilde, Norway"/>
    <s v="Norway"/>
    <n v="0.46"/>
  </r>
  <r>
    <x v="13"/>
    <x v="1762"/>
    <s v="Grilstad fabrikker AS, Norway"/>
    <s v="Norway"/>
    <n v="0.08"/>
  </r>
  <r>
    <x v="22"/>
    <x v="1763"/>
    <s v="Other Brand"/>
    <s v="USA"/>
    <n v="0.08"/>
  </r>
  <r>
    <x v="22"/>
    <x v="1764"/>
    <s v="Bumble Bee"/>
    <s v="USA"/>
    <n v="7.0000000000000007E-2"/>
  </r>
  <r>
    <x v="22"/>
    <x v="1764"/>
    <s v="Chicken of the Sea"/>
    <s v="USA"/>
    <n v="7.0000000000000007E-2"/>
  </r>
  <r>
    <x v="22"/>
    <x v="1764"/>
    <s v="Store Brand"/>
    <s v="USA"/>
    <n v="7.0000000000000007E-2"/>
  </r>
  <r>
    <x v="22"/>
    <x v="1765"/>
    <s v="Norway"/>
    <s v="Norway"/>
    <n v="0.03"/>
  </r>
  <r>
    <x v="22"/>
    <x v="1766"/>
    <s v="Bumble Bee"/>
    <s v="USA"/>
    <n v="0.1"/>
  </r>
  <r>
    <x v="22"/>
    <x v="1766"/>
    <s v="Chicken of the Sea"/>
    <s v="USA"/>
    <n v="0.08"/>
  </r>
  <r>
    <x v="22"/>
    <x v="1766"/>
    <s v="Other Brand"/>
    <s v="USA"/>
    <n v="0.06"/>
  </r>
  <r>
    <x v="22"/>
    <x v="1766"/>
    <s v="Store Brand"/>
    <s v="USA"/>
    <n v="0.13"/>
  </r>
  <r>
    <x v="11"/>
    <x v="1767"/>
    <s v="Norwegian University of Life Sciences"/>
    <s v="Norway"/>
    <n v="0.84"/>
  </r>
  <r>
    <x v="14"/>
    <x v="1768"/>
    <s v="Old El Paso"/>
    <s v="Norway"/>
    <n v="0.51"/>
  </r>
  <r>
    <x v="14"/>
    <x v="1768"/>
    <s v="First Price"/>
    <s v="Norway"/>
    <n v="0.31"/>
  </r>
  <r>
    <x v="14"/>
    <x v="1769"/>
    <s v="Tostitos"/>
    <s v="USA"/>
    <n v="0.33"/>
  </r>
  <r>
    <x v="14"/>
    <x v="1770"/>
    <s v="Santa Maria"/>
    <s v="Norway"/>
    <n v="0.34"/>
  </r>
  <r>
    <x v="14"/>
    <x v="1770"/>
    <s v="ICA"/>
    <s v="Norway"/>
    <n v="3.92"/>
  </r>
  <r>
    <x v="14"/>
    <x v="1771"/>
    <s v="Old El Paso"/>
    <s v="Norway"/>
    <n v="0.43"/>
  </r>
  <r>
    <x v="14"/>
    <x v="1772"/>
    <s v="Santa Maria, Sweden"/>
    <s v="Norway"/>
    <n v="0.44"/>
  </r>
  <r>
    <x v="14"/>
    <x v="1773"/>
    <s v="Santa Maria"/>
    <s v="Norway"/>
    <n v="0.27"/>
  </r>
  <r>
    <x v="14"/>
    <x v="1774"/>
    <s v="Mexico"/>
    <s v="Mexico"/>
    <n v="1.59"/>
  </r>
  <r>
    <x v="14"/>
    <x v="1775"/>
    <s v="Santa Maria"/>
    <s v="Norway"/>
    <n v="0.28000000000000003"/>
  </r>
  <r>
    <x v="14"/>
    <x v="1776"/>
    <s v="Tostitos"/>
    <s v="USA"/>
    <n v="0.31"/>
  </r>
  <r>
    <x v="14"/>
    <x v="1777"/>
    <s v="Mexico"/>
    <s v="Mexico"/>
    <n v="0.89"/>
  </r>
  <r>
    <x v="14"/>
    <x v="1778"/>
    <s v="Santa Maria"/>
    <s v="Norway"/>
    <n v="0.46"/>
  </r>
  <r>
    <x v="14"/>
    <x v="1779"/>
    <s v="Old El Paso"/>
    <s v="USA"/>
    <n v="0.3"/>
  </r>
  <r>
    <x v="14"/>
    <x v="1779"/>
    <s v="Old El Paso"/>
    <s v="Norway"/>
    <n v="0.49"/>
  </r>
  <r>
    <x v="14"/>
    <x v="1780"/>
    <s v="Old El Paso"/>
    <s v="USA"/>
    <n v="0.31"/>
  </r>
  <r>
    <x v="14"/>
    <x v="1781"/>
    <s v="Pace"/>
    <s v="USA"/>
    <n v="0.36"/>
  </r>
  <r>
    <x v="14"/>
    <x v="1782"/>
    <s v="Santa Maria, Sweden"/>
    <s v="Norway"/>
    <n v="0.28999999999999998"/>
  </r>
  <r>
    <x v="10"/>
    <x v="1783"/>
    <s v="Morton"/>
    <s v="USA"/>
    <n v="0"/>
  </r>
  <r>
    <x v="18"/>
    <x v="1784"/>
    <s v="Store Brand"/>
    <s v="USA"/>
    <n v="0.28000000000000003"/>
  </r>
  <r>
    <x v="18"/>
    <x v="1784"/>
    <s v="Nabisco Premium Original"/>
    <s v="USA"/>
    <n v="0.37"/>
  </r>
  <r>
    <x v="18"/>
    <x v="1784"/>
    <s v="Sunshine Krispy Original"/>
    <s v="USA"/>
    <n v="0.43"/>
  </r>
  <r>
    <x v="18"/>
    <x v="1784"/>
    <s v="Sunshine Keebler Zesty Original"/>
    <s v="USA"/>
    <n v="0.28000000000000003"/>
  </r>
  <r>
    <x v="2"/>
    <x v="1785"/>
    <s v="Medtech Pharma"/>
    <s v="USA"/>
    <n v="65.81"/>
  </r>
  <r>
    <x v="5"/>
    <x v="1786"/>
    <s v="Iquitos, Peru"/>
    <s v="Peru"/>
    <n v="2897.11"/>
  </r>
  <r>
    <x v="1"/>
    <x v="1787"/>
    <s v="The Norwegian Crop Research Institute, Norway"/>
    <s v="Norway"/>
    <n v="33.369999999999997"/>
  </r>
  <r>
    <x v="5"/>
    <x v="1788"/>
    <s v="Peru"/>
    <s v="Peru"/>
    <n v="0.47"/>
  </r>
  <r>
    <x v="14"/>
    <x v="1789"/>
    <s v="Knorr"/>
    <s v="Norway"/>
    <n v="0.63"/>
  </r>
  <r>
    <x v="14"/>
    <x v="1790"/>
    <s v="Toro, Norway"/>
    <s v="Norway"/>
    <n v="0.34"/>
  </r>
  <r>
    <x v="14"/>
    <x v="1791"/>
    <s v="HP Foods, England"/>
    <s v="Norway"/>
    <n v="0.75"/>
  </r>
  <r>
    <x v="14"/>
    <x v="1792"/>
    <s v="Toro, Norway"/>
    <s v="Norway"/>
    <n v="0.03"/>
  </r>
  <r>
    <x v="14"/>
    <x v="1793"/>
    <s v="Knorr"/>
    <s v="Norway"/>
    <n v="0.09"/>
  </r>
  <r>
    <x v="14"/>
    <x v="1794"/>
    <s v="Hunt's"/>
    <s v="USA"/>
    <n v="0.34"/>
  </r>
  <r>
    <x v="14"/>
    <x v="1794"/>
    <s v="Store Brand"/>
    <s v="USA"/>
    <n v="0.28999999999999998"/>
  </r>
  <r>
    <x v="14"/>
    <x v="1795"/>
    <s v="Trappeyey's Foods Inc."/>
    <s v="Norway"/>
    <n v="0.26"/>
  </r>
  <r>
    <x v="14"/>
    <x v="1796"/>
    <s v="Uncle Ben's"/>
    <s v="Norway"/>
    <n v="0.36"/>
  </r>
  <r>
    <x v="14"/>
    <x v="1797"/>
    <s v="Heinz, Portugal"/>
    <s v="Norway"/>
    <n v="0.53"/>
  </r>
  <r>
    <x v="14"/>
    <x v="1798"/>
    <s v="Blue Dragon, Malaysia"/>
    <s v="Norway"/>
    <n v="0.2"/>
  </r>
  <r>
    <x v="14"/>
    <x v="1799"/>
    <s v="First Price"/>
    <s v="Norway"/>
    <n v="0.31"/>
  </r>
  <r>
    <x v="14"/>
    <x v="1800"/>
    <s v="Dolmio"/>
    <s v="Norway"/>
    <n v="0.2"/>
  </r>
  <r>
    <x v="14"/>
    <x v="1801"/>
    <s v="Knorr"/>
    <s v="Norway"/>
    <n v="0.55000000000000004"/>
  </r>
  <r>
    <x v="14"/>
    <x v="1802"/>
    <s v="Toro, Norway"/>
    <s v="Norway"/>
    <n v="0.24"/>
  </r>
  <r>
    <x v="14"/>
    <x v="1803"/>
    <s v="Ragu"/>
    <s v="USA"/>
    <n v="0.37"/>
  </r>
  <r>
    <x v="14"/>
    <x v="1804"/>
    <s v="Hunt's"/>
    <s v="USA"/>
    <n v="0.51"/>
  </r>
  <r>
    <x v="14"/>
    <x v="1804"/>
    <s v="Prego"/>
    <s v="USA"/>
    <n v="0.51"/>
  </r>
  <r>
    <x v="14"/>
    <x v="1805"/>
    <s v="Ragu"/>
    <s v="USA"/>
    <n v="0.4"/>
  </r>
  <r>
    <x v="14"/>
    <x v="1806"/>
    <s v="Prego"/>
    <s v="USA"/>
    <n v="0.37"/>
  </r>
  <r>
    <x v="14"/>
    <x v="1807"/>
    <s v="Meridian"/>
    <s v="Norway"/>
    <n v="0.61"/>
  </r>
  <r>
    <x v="14"/>
    <x v="1808"/>
    <s v="Meridian"/>
    <s v="Norway"/>
    <n v="0.49"/>
  </r>
  <r>
    <x v="14"/>
    <x v="1809"/>
    <s v="Barilla, Italy"/>
    <s v="Norway"/>
    <n v="0.56999999999999995"/>
  </r>
  <r>
    <x v="14"/>
    <x v="1810"/>
    <s v="Barilla, Italy"/>
    <s v="Norway"/>
    <n v="0.54"/>
  </r>
  <r>
    <x v="14"/>
    <x v="1811"/>
    <s v="ICA"/>
    <s v="Norway"/>
    <n v="0.35"/>
  </r>
  <r>
    <x v="14"/>
    <x v="1812"/>
    <s v="Knorr"/>
    <s v="Norway"/>
    <n v="0.39"/>
  </r>
  <r>
    <x v="14"/>
    <x v="1813"/>
    <s v="Knorr"/>
    <s v="Norway"/>
    <n v="0.56999999999999995"/>
  </r>
  <r>
    <x v="14"/>
    <x v="1814"/>
    <s v="Barilla, Italy"/>
    <s v="Norway"/>
    <n v="0.39"/>
  </r>
  <r>
    <x v="14"/>
    <x v="1815"/>
    <s v="Dolmio"/>
    <s v="Norway"/>
    <n v="0.61"/>
  </r>
  <r>
    <x v="14"/>
    <x v="1816"/>
    <s v="Dolmio"/>
    <s v="Norway"/>
    <n v="0.68"/>
  </r>
  <r>
    <x v="14"/>
    <x v="1817"/>
    <s v="Dolmio"/>
    <s v="Norway"/>
    <n v="0.5"/>
  </r>
  <r>
    <x v="14"/>
    <x v="1818"/>
    <s v="Dolmio"/>
    <s v="Norway"/>
    <n v="0.43"/>
  </r>
  <r>
    <x v="14"/>
    <x v="1819"/>
    <s v="ICA"/>
    <s v="Norway"/>
    <n v="0.5"/>
  </r>
  <r>
    <x v="14"/>
    <x v="1819"/>
    <s v="Eldorado"/>
    <s v="Norway"/>
    <n v="0.33"/>
  </r>
  <r>
    <x v="14"/>
    <x v="1820"/>
    <s v="Dolmio"/>
    <s v="Norway"/>
    <n v="0.79"/>
  </r>
  <r>
    <x v="14"/>
    <x v="1821"/>
    <s v="Idun, Norway"/>
    <s v="Norway"/>
    <n v="0.63"/>
  </r>
  <r>
    <x v="14"/>
    <x v="1822"/>
    <s v="Toro, Norway"/>
    <s v="Norway"/>
    <n v="0.77"/>
  </r>
  <r>
    <x v="14"/>
    <x v="1823"/>
    <s v="Dolmio"/>
    <s v="Norway"/>
    <n v="0.38"/>
  </r>
  <r>
    <x v="14"/>
    <x v="1824"/>
    <s v="Mutti"/>
    <s v="Norway"/>
    <n v="0.56999999999999995"/>
  </r>
  <r>
    <x v="14"/>
    <x v="1825"/>
    <s v="Knorr"/>
    <s v="Norway"/>
    <n v="0.31"/>
  </r>
  <r>
    <x v="14"/>
    <x v="1826"/>
    <s v="Sopps, Norway"/>
    <s v="Norway"/>
    <n v="0.27"/>
  </r>
  <r>
    <x v="14"/>
    <x v="1826"/>
    <s v="Toro, Norway"/>
    <s v="Norway"/>
    <n v="0.26"/>
  </r>
  <r>
    <x v="14"/>
    <x v="1827"/>
    <s v="Knorr"/>
    <s v="Norway"/>
    <n v="0.01"/>
  </r>
  <r>
    <x v="14"/>
    <x v="1828"/>
    <s v="Uncle Ben's"/>
    <s v="Norway"/>
    <n v="0.21"/>
  </r>
  <r>
    <x v="14"/>
    <x v="1829"/>
    <s v="Toro, Norway"/>
    <s v="Norway"/>
    <n v="0.52"/>
  </r>
  <r>
    <x v="14"/>
    <x v="1830"/>
    <s v="HP"/>
    <s v="Norway"/>
    <n v="1.48"/>
  </r>
  <r>
    <x v="14"/>
    <x v="1831"/>
    <s v="SW"/>
    <s v="Norway"/>
    <n v="0.18"/>
  </r>
  <r>
    <x v="14"/>
    <x v="1832"/>
    <s v="SW"/>
    <s v="Norway"/>
    <n v="0.26"/>
  </r>
  <r>
    <x v="14"/>
    <x v="1833"/>
    <s v="SW"/>
    <s v="Norway"/>
    <n v="0.31"/>
  </r>
  <r>
    <x v="14"/>
    <x v="1834"/>
    <s v="SW"/>
    <s v="Norway"/>
    <n v="0.27"/>
  </r>
  <r>
    <x v="14"/>
    <x v="1835"/>
    <s v="Kikkoman Foods, Netherlands"/>
    <s v="Norway"/>
    <n v="2.68"/>
  </r>
  <r>
    <x v="14"/>
    <x v="1836"/>
    <s v="Amoy Food LTD, Hong Kong"/>
    <s v="Norway"/>
    <n v="0.68"/>
  </r>
  <r>
    <x v="14"/>
    <x v="1837"/>
    <s v="Amoy Food LTD, Hong Kong"/>
    <s v="Norway"/>
    <n v="0.54"/>
  </r>
  <r>
    <x v="14"/>
    <x v="1838"/>
    <s v="Heinz"/>
    <s v="Norway"/>
    <n v="0.52"/>
  </r>
  <r>
    <x v="14"/>
    <x v="1839"/>
    <s v="Landlord"/>
    <s v="Norway"/>
    <n v="4.25"/>
  </r>
  <r>
    <x v="14"/>
    <x v="1840"/>
    <s v="ICA"/>
    <s v="Norway"/>
    <n v="0.88"/>
  </r>
  <r>
    <x v="14"/>
    <x v="1840"/>
    <s v="Santa Maria"/>
    <s v="Norway"/>
    <n v="0.36"/>
  </r>
  <r>
    <x v="14"/>
    <x v="1840"/>
    <s v="First Price"/>
    <s v="Norway"/>
    <n v="4.66"/>
  </r>
  <r>
    <x v="14"/>
    <x v="1840"/>
    <s v="Casa Fiesta"/>
    <s v="Norway"/>
    <n v="3.5"/>
  </r>
  <r>
    <x v="14"/>
    <x v="1841"/>
    <s v="Santa Maria, Sweden"/>
    <s v="Norway"/>
    <n v="0.2"/>
  </r>
  <r>
    <x v="14"/>
    <x v="1842"/>
    <s v="ICA, Belgium"/>
    <s v="Norway"/>
    <n v="3.17"/>
  </r>
  <r>
    <x v="14"/>
    <x v="1843"/>
    <s v="Old El Paso"/>
    <s v="Norway"/>
    <n v="0.28000000000000003"/>
  </r>
  <r>
    <x v="14"/>
    <x v="1844"/>
    <s v="Old El Paso"/>
    <s v="Norway"/>
    <n v="0.18"/>
  </r>
  <r>
    <x v="14"/>
    <x v="1845"/>
    <s v="ICA, Belgium"/>
    <s v="Norway"/>
    <n v="3.5"/>
  </r>
  <r>
    <x v="14"/>
    <x v="1846"/>
    <s v="Santa Maria, Sweden"/>
    <s v="Norway"/>
    <n v="0.22"/>
  </r>
  <r>
    <x v="14"/>
    <x v="1847"/>
    <s v="Santa Maria, Sweden"/>
    <s v="Norway"/>
    <n v="0.48"/>
  </r>
  <r>
    <x v="14"/>
    <x v="1848"/>
    <s v="Santa Maria, Sweden"/>
    <s v="Norway"/>
    <n v="0.44"/>
  </r>
  <r>
    <x v="14"/>
    <x v="1849"/>
    <s v="Uncle Ben's"/>
    <s v="Norway"/>
    <n v="0.36"/>
  </r>
  <r>
    <x v="14"/>
    <x v="1850"/>
    <s v="Zwergwnwiese"/>
    <s v="Norway"/>
    <n v="0.42"/>
  </r>
  <r>
    <x v="14"/>
    <x v="1851"/>
    <s v="Hunt's"/>
    <s v="Norway"/>
    <n v="0.25"/>
  </r>
  <r>
    <x v="14"/>
    <x v="1852"/>
    <s v="Hunt's"/>
    <s v="Norway"/>
    <n v="0.24"/>
  </r>
  <r>
    <x v="14"/>
    <x v="1853"/>
    <s v="HP Foods, England"/>
    <s v="Norway"/>
    <n v="0.24"/>
  </r>
  <r>
    <x v="14"/>
    <x v="1854"/>
    <s v="Casa Fiesta"/>
    <s v="Norway"/>
    <n v="3.7"/>
  </r>
  <r>
    <x v="1"/>
    <x v="1855"/>
    <s v="India"/>
    <s v="India"/>
    <n v="7.09"/>
  </r>
  <r>
    <x v="1"/>
    <x v="1856"/>
    <s v="India"/>
    <s v="India"/>
    <n v="6.46"/>
  </r>
  <r>
    <x v="12"/>
    <x v="1857"/>
    <s v="Tony's"/>
    <s v="USA"/>
    <n v="0.16"/>
  </r>
  <r>
    <x v="12"/>
    <x v="1858"/>
    <s v="McDonald's"/>
    <s v="USA"/>
    <n v="0.37"/>
  </r>
  <r>
    <x v="12"/>
    <x v="1859"/>
    <s v="McDonald's"/>
    <s v="USA"/>
    <n v="0.21"/>
  </r>
  <r>
    <x v="12"/>
    <x v="1860"/>
    <s v="McDonald's"/>
    <s v="USA"/>
    <n v="0.09"/>
  </r>
  <r>
    <x v="12"/>
    <x v="1861"/>
    <s v="McDonald's"/>
    <s v="USA"/>
    <n v="0.23"/>
  </r>
  <r>
    <x v="12"/>
    <x v="1862"/>
    <s v="McDonald's"/>
    <s v="USA"/>
    <n v="0.16"/>
  </r>
  <r>
    <x v="3"/>
    <x v="1863"/>
    <m/>
    <s v="Norway"/>
    <n v="0.42"/>
  </r>
  <r>
    <x v="3"/>
    <x v="1864"/>
    <s v="Norwegian University of Life Sciences"/>
    <s v="Norway"/>
    <n v="0.4"/>
  </r>
  <r>
    <x v="2"/>
    <x v="1865"/>
    <s v="Bronson"/>
    <s v="USA"/>
    <n v="0.49"/>
  </r>
  <r>
    <x v="1"/>
    <x v="1866"/>
    <s v="Norsk Øko‐Urt AB, Norway"/>
    <s v="Norway"/>
    <n v="16.63"/>
  </r>
  <r>
    <x v="2"/>
    <x v="1867"/>
    <s v="Schiff"/>
    <s v="USA"/>
    <n v="185.74"/>
  </r>
  <r>
    <x v="5"/>
    <x v="1868"/>
    <s v="Tsumura Pharmaceutical Company, Japan"/>
    <s v="Japan"/>
    <n v="111.33"/>
  </r>
  <r>
    <x v="6"/>
    <x v="1869"/>
    <s v="Denmark"/>
    <s v="Denmark"/>
    <n v="2.21"/>
  </r>
  <r>
    <x v="6"/>
    <x v="1869"/>
    <s v="Norway"/>
    <s v="Norway"/>
    <n v="4.58"/>
  </r>
  <r>
    <x v="2"/>
    <x v="1870"/>
    <s v="CVS"/>
    <s v="USA"/>
    <n v="0.95"/>
  </r>
  <r>
    <x v="4"/>
    <x v="1871"/>
    <s v="Nutana, Denmark"/>
    <s v="Norway"/>
    <n v="1.21"/>
  </r>
  <r>
    <x v="4"/>
    <x v="1871"/>
    <s v="Spice Cargo"/>
    <s v="Mexico"/>
    <n v="0.95"/>
  </r>
  <r>
    <x v="4"/>
    <x v="1872"/>
    <s v="La Surtidora"/>
    <s v="Mexico"/>
    <n v="1.32"/>
  </r>
  <r>
    <x v="4"/>
    <x v="1873"/>
    <s v="India"/>
    <s v="India"/>
    <n v="0.26"/>
  </r>
  <r>
    <x v="4"/>
    <x v="1874"/>
    <m/>
    <s v="USA"/>
    <n v="0.06"/>
  </r>
  <r>
    <x v="4"/>
    <x v="1875"/>
    <s v="India"/>
    <s v="India"/>
    <n v="0.49"/>
  </r>
  <r>
    <x v="4"/>
    <x v="1876"/>
    <s v="Risenta, Finland"/>
    <s v="Norway"/>
    <n v="1.1599999999999999"/>
  </r>
  <r>
    <x v="4"/>
    <x v="1877"/>
    <s v="Hakon, Norway"/>
    <s v="Norway"/>
    <n v="0.3"/>
  </r>
  <r>
    <x v="4"/>
    <x v="1877"/>
    <s v="NatuVit, Denmark"/>
    <s v="Norway"/>
    <n v="0.43"/>
  </r>
  <r>
    <x v="1"/>
    <x v="1878"/>
    <s v="Roopaks, Ajmal Khan, N. Dehli"/>
    <s v="India"/>
    <n v="5.34"/>
  </r>
  <r>
    <x v="2"/>
    <x v="1879"/>
    <s v="Shaklee Corp"/>
    <s v="USA"/>
    <n v="19.36"/>
  </r>
  <r>
    <x v="5"/>
    <x v="1880"/>
    <s v="The Himalaya Herbal Health Care"/>
    <s v="India"/>
    <n v="2.58"/>
  </r>
  <r>
    <x v="8"/>
    <x v="1881"/>
    <m/>
    <s v="Norway"/>
    <n v="0.39"/>
  </r>
  <r>
    <x v="8"/>
    <x v="1881"/>
    <s v="Italy"/>
    <s v="Norway"/>
    <n v="0.79"/>
  </r>
  <r>
    <x v="2"/>
    <x v="1882"/>
    <s v="Shaw's"/>
    <s v="USA"/>
    <n v="0.01"/>
  </r>
  <r>
    <x v="1"/>
    <x v="1883"/>
    <s v="The Norwegian Crop Research Institute, Norway"/>
    <s v="Norway"/>
    <n v="5.52"/>
  </r>
  <r>
    <x v="0"/>
    <x v="1884"/>
    <s v="Kraft"/>
    <s v="USA"/>
    <n v="0.24"/>
  </r>
  <r>
    <x v="0"/>
    <x v="1884"/>
    <s v="Post"/>
    <s v="USA"/>
    <n v="0.22"/>
  </r>
  <r>
    <x v="22"/>
    <x v="1885"/>
    <s v="Orleans or Bumblebee"/>
    <s v="USA"/>
    <n v="0.04"/>
  </r>
  <r>
    <x v="5"/>
    <x v="1886"/>
    <s v="The Himalaya Herbal Health Care"/>
    <s v="India"/>
    <n v="13.77"/>
  </r>
  <r>
    <x v="1"/>
    <x v="1887"/>
    <s v="The Norwegian Crop Research Institute, Norway"/>
    <s v="Norway"/>
    <n v="35.79"/>
  </r>
  <r>
    <x v="11"/>
    <x v="1888"/>
    <m/>
    <s v="Japan"/>
    <n v="0.68"/>
  </r>
  <r>
    <x v="21"/>
    <x v="1889"/>
    <s v="Slim‐Fast Foods co, USA"/>
    <s v="Norway"/>
    <n v="1.96"/>
  </r>
  <r>
    <x v="21"/>
    <x v="1890"/>
    <s v="Slim‐Fast Foods co, USA"/>
    <s v="Norway"/>
    <n v="2.1"/>
  </r>
  <r>
    <x v="21"/>
    <x v="1891"/>
    <s v="Slim‐Fast Foods co, USA"/>
    <s v="Norway"/>
    <n v="3.55"/>
  </r>
  <r>
    <x v="1"/>
    <x v="1892"/>
    <s v="The Norwegian Crop Research Institute, Norway"/>
    <s v="Norway"/>
    <n v="34.83"/>
  </r>
  <r>
    <x v="9"/>
    <x v="1893"/>
    <s v="Coca Cola Drikker"/>
    <s v="Norway"/>
    <n v="0.08"/>
  </r>
  <r>
    <x v="9"/>
    <x v="1894"/>
    <s v="Burger King"/>
    <s v="USA"/>
    <n v="0.05"/>
  </r>
  <r>
    <x v="9"/>
    <x v="1894"/>
    <s v="Pepsi"/>
    <s v="USA"/>
    <n v="0.04"/>
  </r>
  <r>
    <x v="9"/>
    <x v="1894"/>
    <s v="Coke"/>
    <s v="USA"/>
    <n v="0.04"/>
  </r>
  <r>
    <x v="9"/>
    <x v="1894"/>
    <s v="Wendy's"/>
    <s v="USA"/>
    <n v="0.03"/>
  </r>
  <r>
    <x v="9"/>
    <x v="1894"/>
    <s v="McDonald's"/>
    <s v="USA"/>
    <n v="0.02"/>
  </r>
  <r>
    <x v="9"/>
    <x v="1894"/>
    <s v="Pepsi One"/>
    <s v="USA"/>
    <n v="0.06"/>
  </r>
  <r>
    <x v="9"/>
    <x v="1895"/>
    <s v="Pepsi"/>
    <s v="USA"/>
    <n v="0.04"/>
  </r>
  <r>
    <x v="9"/>
    <x v="1895"/>
    <s v="Pepsi Co Nordic Norway AS"/>
    <s v="Norway"/>
    <n v="0.04"/>
  </r>
  <r>
    <x v="9"/>
    <x v="1895"/>
    <s v="Coca‐Cola Company"/>
    <s v="USA"/>
    <n v="0.05"/>
  </r>
  <r>
    <x v="9"/>
    <x v="1895"/>
    <s v="Wendy's"/>
    <s v="USA"/>
    <n v="0.02"/>
  </r>
  <r>
    <x v="9"/>
    <x v="1895"/>
    <s v="Coca Cola Drikker"/>
    <s v="Norway"/>
    <n v="0.04"/>
  </r>
  <r>
    <x v="9"/>
    <x v="1895"/>
    <s v="Burger King"/>
    <s v="USA"/>
    <n v="0.03"/>
  </r>
  <r>
    <x v="9"/>
    <x v="1895"/>
    <s v="McDonald's"/>
    <s v="USA"/>
    <n v="0"/>
  </r>
  <r>
    <x v="9"/>
    <x v="1896"/>
    <s v="Coca Cola Drikker"/>
    <s v="Norway"/>
    <n v="0.08"/>
  </r>
  <r>
    <x v="9"/>
    <x v="1897"/>
    <s v="Ringnes, Norway"/>
    <s v="Norway"/>
    <n v="0"/>
  </r>
  <r>
    <x v="9"/>
    <x v="1898"/>
    <s v="Coca Cola Company"/>
    <s v="USA"/>
    <n v="0"/>
  </r>
  <r>
    <x v="9"/>
    <x v="1899"/>
    <s v="Coca‐Cola Drikker"/>
    <s v="Norway"/>
    <n v="0"/>
  </r>
  <r>
    <x v="9"/>
    <x v="1900"/>
    <s v="Ringnes, Norway"/>
    <s v="Norway"/>
    <n v="0.13"/>
  </r>
  <r>
    <x v="9"/>
    <x v="1901"/>
    <s v="McDonald's"/>
    <s v="USA"/>
    <n v="1.27"/>
  </r>
  <r>
    <x v="2"/>
    <x v="1902"/>
    <s v="GNC"/>
    <s v="USA"/>
    <n v="140.08000000000001"/>
  </r>
  <r>
    <x v="1"/>
    <x v="1903"/>
    <s v="Iran"/>
    <s v="Iran"/>
    <n v="85.58"/>
  </r>
  <r>
    <x v="11"/>
    <x v="1904"/>
    <s v="Parma"/>
    <s v="Norway"/>
    <n v="0.06"/>
  </r>
  <r>
    <x v="11"/>
    <x v="1905"/>
    <s v="Jalpur"/>
    <s v="Norway"/>
    <n v="0.3"/>
  </r>
  <r>
    <x v="11"/>
    <x v="1906"/>
    <s v="Mali"/>
    <s v="Mali"/>
    <n v="0.19"/>
  </r>
  <r>
    <x v="1"/>
    <x v="1907"/>
    <s v="The Norwegian Crop Research Institute, Norway"/>
    <s v="Norway"/>
    <n v="19.52"/>
  </r>
  <r>
    <x v="1"/>
    <x v="1908"/>
    <s v="The Norwegian Crop Research Institute, Norway"/>
    <s v="Norway"/>
    <n v="6.54"/>
  </r>
  <r>
    <x v="10"/>
    <x v="1909"/>
    <s v="Mali"/>
    <s v="Mali"/>
    <n v="1.7"/>
  </r>
  <r>
    <x v="14"/>
    <x v="1910"/>
    <m/>
    <s v="Japan"/>
    <n v="0.93"/>
  </r>
  <r>
    <x v="14"/>
    <x v="1911"/>
    <s v="Japan"/>
    <s v="Japan"/>
    <n v="7.0000000000000007E-2"/>
  </r>
  <r>
    <x v="14"/>
    <x v="1912"/>
    <s v="Knorr"/>
    <s v="USA"/>
    <n v="0.45"/>
  </r>
  <r>
    <x v="14"/>
    <x v="1913"/>
    <s v="Progresso Traditional"/>
    <s v="USA"/>
    <n v="0.02"/>
  </r>
  <r>
    <x v="14"/>
    <x v="1914"/>
    <s v="Campbell's"/>
    <s v="USA"/>
    <n v="0.02"/>
  </r>
  <r>
    <x v="14"/>
    <x v="1915"/>
    <s v="Japan"/>
    <s v="Japan"/>
    <n v="0.41"/>
  </r>
  <r>
    <x v="14"/>
    <x v="1916"/>
    <s v="Campbell`s"/>
    <s v="USA"/>
    <n v="0.05"/>
  </r>
  <r>
    <x v="14"/>
    <x v="1917"/>
    <s v="Campbell's"/>
    <s v="USA"/>
    <n v="0.03"/>
  </r>
  <r>
    <x v="14"/>
    <x v="1917"/>
    <s v="Store Brand"/>
    <s v="USA"/>
    <n v="0.01"/>
  </r>
  <r>
    <x v="14"/>
    <x v="1918"/>
    <s v="Store Brand"/>
    <s v="USA"/>
    <n v="0.03"/>
  </r>
  <r>
    <x v="14"/>
    <x v="1918"/>
    <s v="Campbell's"/>
    <s v="USA"/>
    <n v="0.04"/>
  </r>
  <r>
    <x v="14"/>
    <x v="1919"/>
    <s v="Campbell's"/>
    <s v="USA"/>
    <n v="0.04"/>
  </r>
  <r>
    <x v="14"/>
    <x v="1920"/>
    <s v="Store Brand"/>
    <s v="USA"/>
    <n v="0.66"/>
  </r>
  <r>
    <x v="14"/>
    <x v="1921"/>
    <s v="Knorr"/>
    <s v="Denmark"/>
    <n v="0.14000000000000001"/>
  </r>
  <r>
    <x v="7"/>
    <x v="1922"/>
    <s v="Ekströms"/>
    <s v="Norway"/>
    <n v="2.79"/>
  </r>
  <r>
    <x v="14"/>
    <x v="1923"/>
    <s v="Campbell`s"/>
    <s v="Norway"/>
    <n v="0.25"/>
  </r>
  <r>
    <x v="14"/>
    <x v="1924"/>
    <s v="Toro, Norway"/>
    <s v="Norway"/>
    <n v="0.52"/>
  </r>
  <r>
    <x v="14"/>
    <x v="1925"/>
    <s v="Toro, Norway"/>
    <s v="Norway"/>
    <n v="0.63"/>
  </r>
  <r>
    <x v="14"/>
    <x v="1926"/>
    <s v="Knorr"/>
    <s v="Denmark"/>
    <n v="7.0000000000000007E-2"/>
  </r>
  <r>
    <x v="14"/>
    <x v="1927"/>
    <s v="Nissin Top Ramen Noodles"/>
    <s v="USA"/>
    <n v="0.41"/>
  </r>
  <r>
    <x v="14"/>
    <x v="1928"/>
    <s v="Toro, Norway"/>
    <s v="Norway"/>
    <n v="0.14000000000000001"/>
  </r>
  <r>
    <x v="14"/>
    <x v="1929"/>
    <s v="Campbell`s"/>
    <s v="Norway"/>
    <n v="0.28999999999999998"/>
  </r>
  <r>
    <x v="14"/>
    <x v="1929"/>
    <s v="Heinz"/>
    <s v="Norway"/>
    <n v="0.24"/>
  </r>
  <r>
    <x v="14"/>
    <x v="1930"/>
    <s v="Campbell's"/>
    <s v="USA"/>
    <n v="0.24"/>
  </r>
  <r>
    <x v="14"/>
    <x v="1931"/>
    <s v="Knorr"/>
    <s v="Denmark"/>
    <n v="0.18"/>
  </r>
  <r>
    <x v="14"/>
    <x v="1932"/>
    <s v="Confecta, Norway"/>
    <s v="Norway"/>
    <n v="7.0000000000000007E-2"/>
  </r>
  <r>
    <x v="14"/>
    <x v="1932"/>
    <s v="Knorr"/>
    <s v="Norway"/>
    <n v="0.16"/>
  </r>
  <r>
    <x v="14"/>
    <x v="1932"/>
    <s v="Toro, Norway"/>
    <s v="Norway"/>
    <n v="0.15"/>
  </r>
  <r>
    <x v="14"/>
    <x v="1933"/>
    <s v="Toro, Norway"/>
    <s v="Norway"/>
    <n v="0.17"/>
  </r>
  <r>
    <x v="14"/>
    <x v="1934"/>
    <s v="Knorr"/>
    <s v="Norway"/>
    <n v="0.34"/>
  </r>
  <r>
    <x v="14"/>
    <x v="1935"/>
    <s v="First Price"/>
    <s v="Norway"/>
    <n v="0.13"/>
  </r>
  <r>
    <x v="14"/>
    <x v="1936"/>
    <s v="Toro, Norway"/>
    <s v="Norway"/>
    <n v="0.12"/>
  </r>
  <r>
    <x v="14"/>
    <x v="1937"/>
    <s v="Toro, Norway"/>
    <s v="Norway"/>
    <n v="0.16"/>
  </r>
  <r>
    <x v="6"/>
    <x v="1938"/>
    <s v="Norway"/>
    <s v="Norway"/>
    <n v="7.14"/>
  </r>
  <r>
    <x v="6"/>
    <x v="1939"/>
    <s v="Poland"/>
    <s v="Norway"/>
    <n v="3.3"/>
  </r>
  <r>
    <x v="6"/>
    <x v="1939"/>
    <s v="Norway"/>
    <s v="Norway"/>
    <n v="6.07"/>
  </r>
  <r>
    <x v="20"/>
    <x v="1940"/>
    <s v="Breakstone"/>
    <s v="USA"/>
    <n v="0.01"/>
  </r>
  <r>
    <x v="20"/>
    <x v="1940"/>
    <s v="Store Brand"/>
    <s v="USA"/>
    <n v="0.06"/>
  </r>
  <r>
    <x v="20"/>
    <x v="1940"/>
    <s v="Tine, Norway"/>
    <s v="Norway"/>
    <n v="0.15"/>
  </r>
  <r>
    <x v="20"/>
    <x v="1940"/>
    <s v="Other Brand"/>
    <s v="USA"/>
    <n v="0.03"/>
  </r>
  <r>
    <x v="20"/>
    <x v="1941"/>
    <s v="Tine, Norway"/>
    <s v="Norway"/>
    <n v="0.09"/>
  </r>
  <r>
    <x v="1"/>
    <x v="1942"/>
    <s v="The Norwegian Crop Research Institute, Norway"/>
    <s v="Norway"/>
    <n v="34.880000000000003"/>
  </r>
  <r>
    <x v="19"/>
    <x v="1943"/>
    <s v="Mills, Norway"/>
    <s v="Norway"/>
    <n v="0.47"/>
  </r>
  <r>
    <x v="19"/>
    <x v="1943"/>
    <s v="Mazola Vegetable Oil"/>
    <s v="USA"/>
    <n v="0.35"/>
  </r>
  <r>
    <x v="19"/>
    <x v="1943"/>
    <s v="Store Brand"/>
    <s v="USA"/>
    <n v="0.53"/>
  </r>
  <r>
    <x v="19"/>
    <x v="1943"/>
    <s v="Wesson Vegetable Oil"/>
    <s v="USA"/>
    <n v="0.43"/>
  </r>
  <r>
    <x v="16"/>
    <x v="1944"/>
    <s v="Thailand"/>
    <s v="Norway"/>
    <n v="0.82"/>
  </r>
  <r>
    <x v="16"/>
    <x v="1945"/>
    <s v="India"/>
    <s v="India"/>
    <n v="0.99"/>
  </r>
  <r>
    <x v="16"/>
    <x v="1946"/>
    <s v="Alpro"/>
    <s v="Norway"/>
    <n v="0.3"/>
  </r>
  <r>
    <x v="16"/>
    <x v="1947"/>
    <s v="Trader Joe's, USA"/>
    <s v="USA"/>
    <n v="0.25"/>
  </r>
  <r>
    <x v="16"/>
    <x v="1948"/>
    <s v="Provamel Alpro NV, Belgium"/>
    <s v="Norway"/>
    <n v="0.08"/>
  </r>
  <r>
    <x v="16"/>
    <x v="1949"/>
    <s v="Trader Joe's, USA"/>
    <s v="USA"/>
    <n v="0.05"/>
  </r>
  <r>
    <x v="16"/>
    <x v="1950"/>
    <s v="The Hain Celestial Group, Inc"/>
    <s v="Norway"/>
    <n v="7.0000000000000007E-2"/>
  </r>
  <r>
    <x v="16"/>
    <x v="1951"/>
    <s v="Trader Joe's, USA"/>
    <s v="USA"/>
    <n v="0.1"/>
  </r>
  <r>
    <x v="16"/>
    <x v="1952"/>
    <s v="Vital Soya Industy, Sri Goindwal Sahib, District Amritsar"/>
    <s v="India"/>
    <n v="1.32"/>
  </r>
  <r>
    <x v="17"/>
    <x v="1953"/>
    <s v="Hipp, Germany"/>
    <s v="Norway"/>
    <n v="0.14000000000000001"/>
  </r>
  <r>
    <x v="14"/>
    <x v="1954"/>
    <s v="Toro, Norway"/>
    <s v="Norway"/>
    <n v="0.31"/>
  </r>
  <r>
    <x v="12"/>
    <x v="1955"/>
    <s v="Chef Boyardee"/>
    <s v="USA"/>
    <n v="0.22"/>
  </r>
  <r>
    <x v="12"/>
    <x v="1956"/>
    <s v="Chef Boyardee"/>
    <s v="USA"/>
    <n v="0.22"/>
  </r>
  <r>
    <x v="12"/>
    <x v="1957"/>
    <s v="Franco American"/>
    <s v="USA"/>
    <n v="0.17"/>
  </r>
  <r>
    <x v="12"/>
    <x v="1958"/>
    <s v="Franco American"/>
    <s v="USA"/>
    <n v="0.16"/>
  </r>
  <r>
    <x v="12"/>
    <x v="1959"/>
    <s v="Franco American"/>
    <s v="USA"/>
    <n v="0.13"/>
  </r>
  <r>
    <x v="12"/>
    <x v="1960"/>
    <s v="Franco American"/>
    <s v="USA"/>
    <n v="0.12"/>
  </r>
  <r>
    <x v="11"/>
    <x v="1961"/>
    <s v="Store Brand"/>
    <s v="USA"/>
    <n v="0.12"/>
  </r>
  <r>
    <x v="11"/>
    <x v="1961"/>
    <s v="Hakon, Norway"/>
    <s v="Norway"/>
    <n v="0.12"/>
  </r>
  <r>
    <x v="11"/>
    <x v="1961"/>
    <s v="Buitoni, Italy"/>
    <s v="Norway"/>
    <n v="0.13"/>
  </r>
  <r>
    <x v="11"/>
    <x v="1961"/>
    <s v="Mueller’s"/>
    <s v="USA"/>
    <n v="0.12"/>
  </r>
  <r>
    <x v="11"/>
    <x v="1961"/>
    <s v="Sopps, Norway"/>
    <s v="Norway"/>
    <n v="0.03"/>
  </r>
  <r>
    <x v="11"/>
    <x v="1961"/>
    <s v="Ronzoni"/>
    <s v="USA"/>
    <n v="0.04"/>
  </r>
  <r>
    <x v="11"/>
    <x v="1962"/>
    <s v="San Giorgio"/>
    <s v="USA"/>
    <n v="0.02"/>
  </r>
  <r>
    <x v="11"/>
    <x v="1962"/>
    <s v="Mueller’s"/>
    <s v="USA"/>
    <n v="0.04"/>
  </r>
  <r>
    <x v="11"/>
    <x v="1962"/>
    <s v="Store Brand"/>
    <s v="USA"/>
    <n v="0.06"/>
  </r>
  <r>
    <x v="11"/>
    <x v="1962"/>
    <s v="Ronzoni"/>
    <s v="USA"/>
    <n v="0.02"/>
  </r>
  <r>
    <x v="12"/>
    <x v="1963"/>
    <s v="Franco American"/>
    <s v="USA"/>
    <n v="0.14000000000000001"/>
  </r>
  <r>
    <x v="12"/>
    <x v="1964"/>
    <s v="Franco American"/>
    <s v="USA"/>
    <n v="0.13"/>
  </r>
  <r>
    <x v="12"/>
    <x v="1965"/>
    <s v="Franco American"/>
    <s v="USA"/>
    <n v="0.14000000000000001"/>
  </r>
  <r>
    <x v="1"/>
    <x v="1966"/>
    <s v="Norsk Øko‐Urt AB, Norway"/>
    <s v="Norway"/>
    <n v="54.96"/>
  </r>
  <r>
    <x v="12"/>
    <x v="1967"/>
    <s v="McDonald's"/>
    <s v="USA"/>
    <n v="0.15"/>
  </r>
  <r>
    <x v="0"/>
    <x v="1968"/>
    <s v="Kellogg's Company of Great Britain Ltd. For nordic Kellogg`s Norway"/>
    <s v="Norway"/>
    <n v="0.9"/>
  </r>
  <r>
    <x v="0"/>
    <x v="1969"/>
    <s v="Kellogg's"/>
    <s v="USA"/>
    <n v="1.56"/>
  </r>
  <r>
    <x v="0"/>
    <x v="1969"/>
    <s v="Kellogg's"/>
    <s v="Norway"/>
    <n v="1.83"/>
  </r>
  <r>
    <x v="1"/>
    <x v="1970"/>
    <s v="The Norwegian Crop Research Institute, Norway"/>
    <s v="Norway"/>
    <n v="94.79"/>
  </r>
  <r>
    <x v="11"/>
    <x v="1971"/>
    <s v="Regal, Norway"/>
    <s v="Norway"/>
    <n v="0.21"/>
  </r>
  <r>
    <x v="11"/>
    <x v="1972"/>
    <s v="Kvelde Mølle, Norway"/>
    <s v="Norway"/>
    <n v="0.21"/>
  </r>
  <r>
    <x v="11"/>
    <x v="1973"/>
    <s v="Regal, Norway"/>
    <s v="Norway"/>
    <n v="0.16"/>
  </r>
  <r>
    <x v="1"/>
    <x v="1974"/>
    <s v="Black Boy, Rieber og søn"/>
    <s v="Norway"/>
    <n v="0.39"/>
  </r>
  <r>
    <x v="1"/>
    <x v="1975"/>
    <s v="Knorr"/>
    <s v="Norway"/>
    <n v="0.27"/>
  </r>
  <r>
    <x v="1"/>
    <x v="1976"/>
    <s v="Gastromat A/S, Norway"/>
    <s v="Norway"/>
    <n v="0.6"/>
  </r>
  <r>
    <x v="1"/>
    <x v="1977"/>
    <s v="ICA, Sweden"/>
    <s v="Norway"/>
    <n v="2.63"/>
  </r>
  <r>
    <x v="1"/>
    <x v="1978"/>
    <s v="Santa Maria, Sweden"/>
    <s v="Norway"/>
    <n v="4.1100000000000003"/>
  </r>
  <r>
    <x v="1"/>
    <x v="1979"/>
    <s v="Old El Paso"/>
    <s v="Norway"/>
    <n v="3.8"/>
  </r>
  <r>
    <x v="3"/>
    <x v="1980"/>
    <s v="Italy"/>
    <s v="Norway"/>
    <n v="0.89"/>
  </r>
  <r>
    <x v="3"/>
    <x v="1981"/>
    <s v="Store Brand"/>
    <s v="USA"/>
    <n v="0.97"/>
  </r>
  <r>
    <x v="3"/>
    <x v="1981"/>
    <s v="Birds Eye"/>
    <s v="USA"/>
    <n v="1"/>
  </r>
  <r>
    <x v="3"/>
    <x v="1981"/>
    <s v="Green Giant"/>
    <s v="USA"/>
    <n v="1.01"/>
  </r>
  <r>
    <x v="3"/>
    <x v="1982"/>
    <s v="Store Brand"/>
    <s v="USA"/>
    <n v="0.99"/>
  </r>
  <r>
    <x v="3"/>
    <x v="1982"/>
    <s v="Birds Eye"/>
    <s v="USA"/>
    <n v="1.1299999999999999"/>
  </r>
  <r>
    <x v="3"/>
    <x v="1983"/>
    <s v="Store Brand"/>
    <s v="USA"/>
    <n v="1.1000000000000001"/>
  </r>
  <r>
    <x v="3"/>
    <x v="1983"/>
    <s v="Birds Eye"/>
    <s v="USA"/>
    <n v="1.21"/>
  </r>
  <r>
    <x v="3"/>
    <x v="1984"/>
    <s v="Birds Eye"/>
    <s v="USA"/>
    <n v="1.31"/>
  </r>
  <r>
    <x v="3"/>
    <x v="1984"/>
    <s v="Store Brand"/>
    <s v="USA"/>
    <n v="1.17"/>
  </r>
  <r>
    <x v="3"/>
    <x v="1985"/>
    <s v="Store Brand"/>
    <s v="USA"/>
    <n v="1.1000000000000001"/>
  </r>
  <r>
    <x v="3"/>
    <x v="1985"/>
    <s v="Birds Eye"/>
    <s v="USA"/>
    <n v="1.1100000000000001"/>
  </r>
  <r>
    <x v="3"/>
    <x v="1986"/>
    <s v="Store Brand"/>
    <s v="USA"/>
    <n v="1.31"/>
  </r>
  <r>
    <x v="3"/>
    <x v="1986"/>
    <s v="Birds Eye"/>
    <s v="USA"/>
    <n v="1.35"/>
  </r>
  <r>
    <x v="9"/>
    <x v="1987"/>
    <s v="Bræmhults, Sweden"/>
    <s v="Norway"/>
    <n v="0.38"/>
  </r>
  <r>
    <x v="9"/>
    <x v="1988"/>
    <s v="Gatorade"/>
    <s v="USA"/>
    <n v="0.01"/>
  </r>
  <r>
    <x v="9"/>
    <x v="1989"/>
    <s v="Powerade"/>
    <s v="USA"/>
    <n v="0.01"/>
  </r>
  <r>
    <x v="9"/>
    <x v="1990"/>
    <s v="Gatorade"/>
    <s v="USA"/>
    <n v="0"/>
  </r>
  <r>
    <x v="11"/>
    <x v="1991"/>
    <s v="Norwegian University of Life Sciences"/>
    <s v="Norway"/>
    <n v="3.31"/>
  </r>
  <r>
    <x v="1"/>
    <x v="1992"/>
    <s v="Norsk Øko‐Urt AB, Norway"/>
    <s v="Norway"/>
    <n v="29.31"/>
  </r>
  <r>
    <x v="0"/>
    <x v="1993"/>
    <s v="Quaker"/>
    <s v="USA"/>
    <n v="1.03"/>
  </r>
  <r>
    <x v="0"/>
    <x v="1994"/>
    <s v="Quaker"/>
    <s v="USA"/>
    <n v="1.01"/>
  </r>
  <r>
    <x v="17"/>
    <x v="1995"/>
    <s v="Gerber 1st Foods"/>
    <s v="USA"/>
    <n v="0.11"/>
  </r>
  <r>
    <x v="17"/>
    <x v="1995"/>
    <s v="Heinz"/>
    <s v="USA"/>
    <n v="0.17"/>
  </r>
  <r>
    <x v="8"/>
    <x v="1996"/>
    <m/>
    <s v="Norway"/>
    <n v="0.11"/>
  </r>
  <r>
    <x v="1"/>
    <x v="1997"/>
    <s v="The Norwegian Crop Research Institute, Norway"/>
    <s v="Norway"/>
    <n v="72.16"/>
  </r>
  <r>
    <x v="1"/>
    <x v="1998"/>
    <s v="India"/>
    <s v="India"/>
    <n v="11.3"/>
  </r>
  <r>
    <x v="12"/>
    <x v="1999"/>
    <s v="McDonald's"/>
    <s v="USA"/>
    <n v="0.08"/>
  </r>
  <r>
    <x v="13"/>
    <x v="2000"/>
    <m/>
    <s v="Norway"/>
    <n v="0.02"/>
  </r>
  <r>
    <x v="13"/>
    <x v="2001"/>
    <m/>
    <s v="Norway"/>
    <n v="0.03"/>
  </r>
  <r>
    <x v="13"/>
    <x v="2002"/>
    <m/>
    <s v="Norway"/>
    <n v="0.01"/>
  </r>
  <r>
    <x v="13"/>
    <x v="2003"/>
    <m/>
    <s v="Norway"/>
    <n v="0"/>
  </r>
  <r>
    <x v="13"/>
    <x v="2004"/>
    <m/>
    <s v="Norway"/>
    <n v="0.01"/>
  </r>
  <r>
    <x v="10"/>
    <x v="2005"/>
    <s v="www.naturlegemiddel.no"/>
    <s v="Norway"/>
    <n v="0.4"/>
  </r>
  <r>
    <x v="1"/>
    <x v="2006"/>
    <s v="Medurt Pharma"/>
    <s v="Norway"/>
    <n v="3.28"/>
  </r>
  <r>
    <x v="10"/>
    <x v="2007"/>
    <s v="www.naturlegemiddel.no"/>
    <s v="Norway"/>
    <n v="0.31"/>
  </r>
  <r>
    <x v="10"/>
    <x v="2008"/>
    <s v="Sweet Leaf"/>
    <s v="Norway"/>
    <n v="0.1"/>
  </r>
  <r>
    <x v="10"/>
    <x v="2009"/>
    <s v="Sweet Leaf"/>
    <s v="USA"/>
    <n v="0.04"/>
  </r>
  <r>
    <x v="1"/>
    <x v="2010"/>
    <s v="Medurt Pharma"/>
    <s v="Norway"/>
    <n v="63.55"/>
  </r>
  <r>
    <x v="1"/>
    <x v="2011"/>
    <s v="Medurt Pharma"/>
    <s v="Norway"/>
    <n v="3.17"/>
  </r>
  <r>
    <x v="1"/>
    <x v="2012"/>
    <s v="Medurt Pharma"/>
    <s v="Norway"/>
    <n v="6.27"/>
  </r>
  <r>
    <x v="1"/>
    <x v="2012"/>
    <m/>
    <s v="Norway"/>
    <n v="14.25"/>
  </r>
  <r>
    <x v="10"/>
    <x v="2013"/>
    <s v="Stevia Canada, JG Group"/>
    <s v="Canada"/>
    <n v="0.02"/>
  </r>
  <r>
    <x v="17"/>
    <x v="2014"/>
    <s v="Småfolk Barnemat, Norway"/>
    <s v="Norway"/>
    <n v="0.19"/>
  </r>
  <r>
    <x v="12"/>
    <x v="2015"/>
    <s v="Trondhjems, Norway"/>
    <s v="Norway"/>
    <n v="0.19"/>
  </r>
  <r>
    <x v="12"/>
    <x v="2016"/>
    <s v="Terina as, Norway"/>
    <s v="Norway"/>
    <n v="0.13"/>
  </r>
  <r>
    <x v="1"/>
    <x v="2017"/>
    <s v="The Norwegian Crop Research Institute, Norway"/>
    <s v="Norway"/>
    <n v="13.09"/>
  </r>
  <r>
    <x v="1"/>
    <x v="2018"/>
    <s v="Norway"/>
    <s v="Norway"/>
    <n v="3.66"/>
  </r>
  <r>
    <x v="6"/>
    <x v="2019"/>
    <s v="Norwegian University of Life Sciences"/>
    <s v="Norway"/>
    <n v="2.33"/>
  </r>
  <r>
    <x v="6"/>
    <x v="2020"/>
    <s v="Norwegian University of Life Sciences"/>
    <s v="Norway"/>
    <n v="1.85"/>
  </r>
  <r>
    <x v="6"/>
    <x v="2021"/>
    <s v="Norway"/>
    <s v="Norway"/>
    <n v="2.0499999999999998"/>
  </r>
  <r>
    <x v="6"/>
    <x v="2022"/>
    <m/>
    <s v="USA"/>
    <n v="2.16"/>
  </r>
  <r>
    <x v="6"/>
    <x v="2023"/>
    <s v="Nora, Stabburet, Norway"/>
    <s v="Norway"/>
    <n v="0.64"/>
  </r>
  <r>
    <x v="6"/>
    <x v="2024"/>
    <s v="Nora, Stabburet, Norway"/>
    <s v="Norway"/>
    <n v="0.68"/>
  </r>
  <r>
    <x v="5"/>
    <x v="2025"/>
    <m/>
    <s v="India"/>
    <n v="6.39"/>
  </r>
  <r>
    <x v="10"/>
    <x v="2026"/>
    <s v="Toro, Norway"/>
    <s v="Norway"/>
    <n v="15.54"/>
  </r>
  <r>
    <x v="1"/>
    <x v="2027"/>
    <s v="Iceland"/>
    <s v="Iceland"/>
    <n v="0.26"/>
  </r>
  <r>
    <x v="3"/>
    <x v="2028"/>
    <s v="Safar, Kenya"/>
    <s v="Norway"/>
    <n v="0.64"/>
  </r>
  <r>
    <x v="10"/>
    <x v="2029"/>
    <s v="Sweet Cloud"/>
    <s v="USA"/>
    <n v="0.33"/>
  </r>
  <r>
    <x v="10"/>
    <x v="2030"/>
    <s v="Kroger"/>
    <s v="USA"/>
    <n v="0"/>
  </r>
  <r>
    <x v="10"/>
    <x v="2031"/>
    <s v="Sugar In The Raw"/>
    <s v="USA"/>
    <n v="0.21"/>
  </r>
  <r>
    <x v="1"/>
    <x v="2032"/>
    <s v="Khater Spice, Lebanon"/>
    <s v="Norway"/>
    <n v="42.36"/>
  </r>
  <r>
    <x v="1"/>
    <x v="2033"/>
    <s v="Norsk Øko‐Urt AB, Norway"/>
    <s v="Norway"/>
    <n v="59.66"/>
  </r>
  <r>
    <x v="3"/>
    <x v="2034"/>
    <s v="Spain"/>
    <s v="Norway"/>
    <n v="0.08"/>
  </r>
  <r>
    <x v="3"/>
    <x v="2034"/>
    <s v="Norway"/>
    <s v="Norway"/>
    <n v="0.11"/>
  </r>
  <r>
    <x v="3"/>
    <x v="2035"/>
    <s v="Spain"/>
    <s v="Norway"/>
    <n v="0.06"/>
  </r>
  <r>
    <x v="1"/>
    <x v="2036"/>
    <s v="The Norwegian Crop Research Institute, Norway"/>
    <s v="Norway"/>
    <n v="79.02"/>
  </r>
  <r>
    <x v="1"/>
    <x v="2037"/>
    <s v="The Norwegian Crop Research Institute, Norway"/>
    <s v="Norway"/>
    <n v="85.97"/>
  </r>
  <r>
    <x v="14"/>
    <x v="2038"/>
    <s v="Sacla, Italy"/>
    <s v="Norway"/>
    <n v="0.75"/>
  </r>
  <r>
    <x v="14"/>
    <x v="2039"/>
    <s v="Eldorado"/>
    <s v="Norway"/>
    <n v="1.22"/>
  </r>
  <r>
    <x v="14"/>
    <x v="2040"/>
    <s v="Paradisi"/>
    <s v="Norway"/>
    <n v="1.69"/>
  </r>
  <r>
    <x v="19"/>
    <x v="2041"/>
    <s v="Euro Shopper"/>
    <s v="Norway"/>
    <n v="0.33"/>
  </r>
  <r>
    <x v="4"/>
    <x v="2042"/>
    <s v="Hakon, Norway"/>
    <s v="Norway"/>
    <n v="7.5"/>
  </r>
  <r>
    <x v="4"/>
    <x v="2042"/>
    <s v="NatuVit, Denmark"/>
    <s v="Norway"/>
    <n v="5.39"/>
  </r>
  <r>
    <x v="2"/>
    <x v="2043"/>
    <s v="Pharmanex, Netherlands"/>
    <s v="Norway"/>
    <n v="449.98"/>
  </r>
  <r>
    <x v="3"/>
    <x v="2044"/>
    <m/>
    <s v="Norway"/>
    <n v="0.43"/>
  </r>
  <r>
    <x v="3"/>
    <x v="2045"/>
    <s v="Norwegian University of Life Sciences"/>
    <s v="Norway"/>
    <n v="0.37"/>
  </r>
  <r>
    <x v="8"/>
    <x v="2046"/>
    <s v="USA"/>
    <s v="Norway"/>
    <n v="0.62"/>
  </r>
  <r>
    <x v="6"/>
    <x v="2047"/>
    <s v="Norway"/>
    <s v="Norway"/>
    <n v="1.42"/>
  </r>
  <r>
    <x v="8"/>
    <x v="2048"/>
    <s v="S&amp;W Fine Food for Oluf Lorentzen A/S"/>
    <s v="Norway"/>
    <n v="1.6"/>
  </r>
  <r>
    <x v="8"/>
    <x v="2049"/>
    <s v="Safeway, USA"/>
    <s v="USA"/>
    <n v="4.05"/>
  </r>
  <r>
    <x v="1"/>
    <x v="2050"/>
    <s v="Norsk Øko‐Urt AB, Norway"/>
    <s v="Norway"/>
    <n v="92.31"/>
  </r>
  <r>
    <x v="3"/>
    <x v="2051"/>
    <m/>
    <s v="USA"/>
    <n v="0.15"/>
  </r>
  <r>
    <x v="3"/>
    <x v="2052"/>
    <m/>
    <s v="Norway"/>
    <n v="0.54"/>
  </r>
  <r>
    <x v="3"/>
    <x v="2053"/>
    <s v="Mexico"/>
    <s v="Norway"/>
    <n v="0.24"/>
  </r>
  <r>
    <x v="3"/>
    <x v="2053"/>
    <m/>
    <s v="USA"/>
    <n v="0.08"/>
  </r>
  <r>
    <x v="3"/>
    <x v="2054"/>
    <m/>
    <s v="USA"/>
    <n v="0.79"/>
  </r>
  <r>
    <x v="3"/>
    <x v="2055"/>
    <m/>
    <s v="USA"/>
    <n v="0.33"/>
  </r>
  <r>
    <x v="3"/>
    <x v="2056"/>
    <s v="New Zealand"/>
    <s v="New Zealand "/>
    <n v="0.2"/>
  </r>
  <r>
    <x v="3"/>
    <x v="2057"/>
    <s v="Mali"/>
    <s v="Mali"/>
    <n v="0.16"/>
  </r>
  <r>
    <x v="3"/>
    <x v="2058"/>
    <s v="Mali"/>
    <s v="Mali"/>
    <n v="0.12"/>
  </r>
  <r>
    <x v="8"/>
    <x v="2059"/>
    <m/>
    <s v="Norway"/>
    <n v="1.68"/>
  </r>
  <r>
    <x v="8"/>
    <x v="2060"/>
    <m/>
    <s v="Norway"/>
    <n v="0.1"/>
  </r>
  <r>
    <x v="8"/>
    <x v="2061"/>
    <m/>
    <s v="Norway"/>
    <n v="0.79"/>
  </r>
  <r>
    <x v="3"/>
    <x v="2062"/>
    <s v="Roopaks, Ajmal Khan, N. Dehli"/>
    <s v="India"/>
    <n v="7.0000000000000007E-2"/>
  </r>
  <r>
    <x v="14"/>
    <x v="2063"/>
    <s v="Mcllhenny Company"/>
    <s v="Norway"/>
    <n v="0.56000000000000005"/>
  </r>
  <r>
    <x v="12"/>
    <x v="2064"/>
    <s v="Taco Bell"/>
    <s v="USA"/>
    <n v="0.13"/>
  </r>
  <r>
    <x v="11"/>
    <x v="2065"/>
    <s v="Dinner Hakon, Norway"/>
    <s v="Norway"/>
    <n v="0.2"/>
  </r>
  <r>
    <x v="11"/>
    <x v="2066"/>
    <s v="Store Brand"/>
    <s v="USA"/>
    <n v="0.53"/>
  </r>
  <r>
    <x v="11"/>
    <x v="2066"/>
    <s v="Ortega"/>
    <s v="USA"/>
    <n v="0.57999999999999996"/>
  </r>
  <r>
    <x v="11"/>
    <x v="2066"/>
    <s v="Old El Paso"/>
    <s v="USA"/>
    <n v="0.37"/>
  </r>
  <r>
    <x v="11"/>
    <x v="2067"/>
    <s v="Meadowlands, Netherlands"/>
    <s v="Norway"/>
    <n v="0.28000000000000003"/>
  </r>
  <r>
    <x v="11"/>
    <x v="2068"/>
    <s v="Santa Maria, Danske krydderier, Denmark"/>
    <s v="Norway"/>
    <n v="0.27"/>
  </r>
  <r>
    <x v="12"/>
    <x v="2069"/>
    <s v="Taco Bell"/>
    <s v="USA"/>
    <n v="0.24"/>
  </r>
  <r>
    <x v="12"/>
    <x v="2070"/>
    <s v="Taco Bell"/>
    <s v="USA"/>
    <n v="0.1"/>
  </r>
  <r>
    <x v="12"/>
    <x v="2071"/>
    <s v="Taco Bell"/>
    <s v="USA"/>
    <n v="0.06"/>
  </r>
  <r>
    <x v="12"/>
    <x v="2072"/>
    <s v="Taco Bell"/>
    <s v="USA"/>
    <n v="7.0000000000000007E-2"/>
  </r>
  <r>
    <x v="5"/>
    <x v="2073"/>
    <s v="The Himalaya Herbal Health Care"/>
    <s v="India"/>
    <n v="6.44"/>
  </r>
  <r>
    <x v="2"/>
    <x v="2074"/>
    <m/>
    <s v="Norway"/>
    <n v="0.94"/>
  </r>
  <r>
    <x v="1"/>
    <x v="2075"/>
    <s v="India"/>
    <s v="India"/>
    <n v="3.5"/>
  </r>
  <r>
    <x v="9"/>
    <x v="2076"/>
    <s v="Mexico"/>
    <s v="Mexico"/>
    <n v="2.0499999999999998"/>
  </r>
  <r>
    <x v="9"/>
    <x v="2077"/>
    <s v="Mexico"/>
    <s v="Mexico"/>
    <n v="0.54"/>
  </r>
  <r>
    <x v="9"/>
    <x v="2078"/>
    <s v="Mexico"/>
    <s v="Mexico"/>
    <n v="1.1200000000000001"/>
  </r>
  <r>
    <x v="8"/>
    <x v="2079"/>
    <m/>
    <s v="USA"/>
    <n v="0.62"/>
  </r>
  <r>
    <x v="8"/>
    <x v="2080"/>
    <m/>
    <s v="USA"/>
    <n v="0.44"/>
  </r>
  <r>
    <x v="1"/>
    <x v="2081"/>
    <s v="The Norwegian Crop Research Institute, Norway"/>
    <s v="Norway"/>
    <n v="30.71"/>
  </r>
  <r>
    <x v="9"/>
    <x v="2082"/>
    <s v="Solberg &amp; Hansen, Norway"/>
    <s v="Norway"/>
    <n v="0.75"/>
  </r>
  <r>
    <x v="9"/>
    <x v="2083"/>
    <m/>
    <s v="New Zealand"/>
    <n v="1.21"/>
  </r>
  <r>
    <x v="9"/>
    <x v="2084"/>
    <m/>
    <s v="Norway"/>
    <n v="1.1200000000000001"/>
  </r>
  <r>
    <x v="9"/>
    <x v="2085"/>
    <s v="Twinings, England"/>
    <s v="Norway"/>
    <n v="0.95"/>
  </r>
  <r>
    <x v="9"/>
    <x v="2085"/>
    <m/>
    <s v="Norway"/>
    <n v="0.82"/>
  </r>
  <r>
    <x v="9"/>
    <x v="2086"/>
    <s v="Dihlma"/>
    <s v="New Zealand"/>
    <n v="0.1"/>
  </r>
  <r>
    <x v="9"/>
    <x v="2087"/>
    <s v="The Foods Company Ltd, Malawi"/>
    <s v="Malawi"/>
    <n v="57.57"/>
  </r>
  <r>
    <x v="9"/>
    <x v="2088"/>
    <s v="Roopaks, Ajmal Khan, N. Dehli"/>
    <s v="India"/>
    <n v="2.93"/>
  </r>
  <r>
    <x v="9"/>
    <x v="2089"/>
    <s v="Helios, Norway"/>
    <s v="Norway"/>
    <n v="0.2"/>
  </r>
  <r>
    <x v="9"/>
    <x v="2090"/>
    <s v="Weiders Farmasøytiske A/S, Norway"/>
    <s v="Norway"/>
    <n v="2.4900000000000002"/>
  </r>
  <r>
    <x v="9"/>
    <x v="2091"/>
    <m/>
    <s v="Norway"/>
    <n v="0.31"/>
  </r>
  <r>
    <x v="9"/>
    <x v="2092"/>
    <s v="Mexico"/>
    <s v="Mexico"/>
    <n v="6.99"/>
  </r>
  <r>
    <x v="9"/>
    <x v="2093"/>
    <s v="Twinings, England"/>
    <s v="Norway"/>
    <n v="0.98"/>
  </r>
  <r>
    <x v="9"/>
    <x v="2094"/>
    <s v="Solberg &amp; Hansen, Norway"/>
    <s v="Norway"/>
    <n v="0.49"/>
  </r>
  <r>
    <x v="9"/>
    <x v="2095"/>
    <s v="NPS, Japan"/>
    <s v="Norway"/>
    <n v="1347.83"/>
  </r>
  <r>
    <x v="9"/>
    <x v="2096"/>
    <s v="Solberg &amp; Hansen, Norway"/>
    <s v="Norway"/>
    <n v="1.49"/>
  </r>
  <r>
    <x v="9"/>
    <x v="2097"/>
    <m/>
    <s v="Norway"/>
    <n v="24.31"/>
  </r>
  <r>
    <x v="9"/>
    <x v="2098"/>
    <s v="Twinings, England"/>
    <s v="Norway"/>
    <n v="1.43"/>
  </r>
  <r>
    <x v="9"/>
    <x v="2099"/>
    <s v="Tetly Australia PtyLtd"/>
    <s v="New Zealand"/>
    <n v="1.36"/>
  </r>
  <r>
    <x v="9"/>
    <x v="2100"/>
    <s v="Twinings, England"/>
    <s v="Norway"/>
    <n v="2.62"/>
  </r>
  <r>
    <x v="9"/>
    <x v="2101"/>
    <s v="Lipton"/>
    <s v="India"/>
    <n v="6.77"/>
  </r>
  <r>
    <x v="9"/>
    <x v="2102"/>
    <s v="China"/>
    <s v="Norway"/>
    <n v="1.31"/>
  </r>
  <r>
    <x v="9"/>
    <x v="2102"/>
    <s v="Solberg &amp; Hansen, Norway"/>
    <s v="Norway"/>
    <n v="1.19"/>
  </r>
  <r>
    <x v="9"/>
    <x v="2103"/>
    <s v="Lipton"/>
    <s v="Norway"/>
    <n v="1.27"/>
  </r>
  <r>
    <x v="9"/>
    <x v="2104"/>
    <s v="Twinings, England"/>
    <s v="Norway"/>
    <n v="1.93"/>
  </r>
  <r>
    <x v="9"/>
    <x v="2104"/>
    <s v="Dilhma"/>
    <s v="New Zealand "/>
    <n v="2.11"/>
  </r>
  <r>
    <x v="9"/>
    <x v="2105"/>
    <s v="Twinings, England"/>
    <s v="Norway"/>
    <n v="2.31"/>
  </r>
  <r>
    <x v="9"/>
    <x v="2106"/>
    <s v="Ajmal Khan, N. Dehli"/>
    <s v="India"/>
    <n v="10.130000000000001"/>
  </r>
  <r>
    <x v="9"/>
    <x v="2107"/>
    <s v="Solberg &amp; Hansen, Norway"/>
    <s v="Norway"/>
    <n v="1.26"/>
  </r>
  <r>
    <x v="9"/>
    <x v="2108"/>
    <s v="Lipton"/>
    <s v="Norway"/>
    <n v="0.88"/>
  </r>
  <r>
    <x v="9"/>
    <x v="2109"/>
    <s v="China"/>
    <s v="Norway"/>
    <n v="0.56999999999999995"/>
  </r>
  <r>
    <x v="9"/>
    <x v="2110"/>
    <s v="Solberg &amp; Hansen, Norway"/>
    <s v="Norway"/>
    <n v="1.24"/>
  </r>
  <r>
    <x v="9"/>
    <x v="2111"/>
    <s v="Solberg &amp; Hansen, Norway"/>
    <s v="Norway"/>
    <n v="1.43"/>
  </r>
  <r>
    <x v="9"/>
    <x v="2112"/>
    <m/>
    <s v="Norway"/>
    <n v="0.27"/>
  </r>
  <r>
    <x v="9"/>
    <x v="2113"/>
    <s v="Wendy's"/>
    <s v="USA"/>
    <n v="0.37"/>
  </r>
  <r>
    <x v="9"/>
    <x v="2114"/>
    <s v="Eldorado"/>
    <s v="Norway"/>
    <n v="0.46"/>
  </r>
  <r>
    <x v="9"/>
    <x v="2115"/>
    <s v="Lipton"/>
    <s v="USA"/>
    <n v="0.05"/>
  </r>
  <r>
    <x v="9"/>
    <x v="2116"/>
    <s v="Arizona"/>
    <s v="USA"/>
    <n v="0.16"/>
  </r>
  <r>
    <x v="9"/>
    <x v="2117"/>
    <s v="Nestea"/>
    <s v="USA"/>
    <n v="0.05"/>
  </r>
  <r>
    <x v="9"/>
    <x v="2118"/>
    <s v="Nestea"/>
    <s v="USA"/>
    <n v="165.86"/>
  </r>
  <r>
    <x v="9"/>
    <x v="2119"/>
    <s v="Lipton"/>
    <s v="USA"/>
    <n v="0.94"/>
  </r>
  <r>
    <x v="9"/>
    <x v="2120"/>
    <s v="Malawi"/>
    <s v="Malawi"/>
    <n v="26.55"/>
  </r>
  <r>
    <x v="9"/>
    <x v="2121"/>
    <m/>
    <s v="Norway"/>
    <n v="0.43"/>
  </r>
  <r>
    <x v="9"/>
    <x v="2122"/>
    <s v="Rab Processors Ltd, Malawi"/>
    <s v="Malawi"/>
    <n v="57.72"/>
  </r>
  <r>
    <x v="9"/>
    <x v="2123"/>
    <s v="Freshpak, South Africa"/>
    <s v="South Africa"/>
    <n v="0.42"/>
  </r>
  <r>
    <x v="9"/>
    <x v="2124"/>
    <s v="South‐Africa"/>
    <s v="Norway"/>
    <n v="0.61"/>
  </r>
  <r>
    <x v="9"/>
    <x v="2125"/>
    <m/>
    <s v="Norway"/>
    <n v="2.4500000000000002"/>
  </r>
  <r>
    <x v="9"/>
    <x v="2126"/>
    <m/>
    <s v="Norway"/>
    <n v="155.41999999999999"/>
  </r>
  <r>
    <x v="2"/>
    <x v="2127"/>
    <s v="Pharmanex, USA"/>
    <s v="Norway"/>
    <n v="731.18"/>
  </r>
  <r>
    <x v="1"/>
    <x v="2128"/>
    <s v="India"/>
    <s v="India"/>
    <n v="18.54"/>
  </r>
  <r>
    <x v="5"/>
    <x v="2129"/>
    <s v="Mexico"/>
    <s v="Mexico"/>
    <n v="64.58"/>
  </r>
  <r>
    <x v="5"/>
    <x v="2130"/>
    <s v="Mexico"/>
    <s v="Mexico"/>
    <n v="5.88"/>
  </r>
  <r>
    <x v="2"/>
    <x v="2131"/>
    <s v="Bristol Myers Squibb"/>
    <s v="USA"/>
    <n v="197.6"/>
  </r>
  <r>
    <x v="2"/>
    <x v="2132"/>
    <s v="Manufactured in China for Bristol‐Meyers products, USA"/>
    <s v="Norway"/>
    <n v="29.97"/>
  </r>
  <r>
    <x v="1"/>
    <x v="2133"/>
    <s v="Greece"/>
    <s v="Norway"/>
    <n v="42.56"/>
  </r>
  <r>
    <x v="1"/>
    <x v="2134"/>
    <s v="Black Boy, Rieber og søn"/>
    <s v="Norway"/>
    <n v="63.75"/>
  </r>
  <r>
    <x v="1"/>
    <x v="2134"/>
    <s v="Greece"/>
    <s v="Norway"/>
    <n v="42"/>
  </r>
  <r>
    <x v="1"/>
    <x v="2134"/>
    <s v="Norsk Øko‐Urt AB, Norway"/>
    <s v="Norway"/>
    <n v="63.13"/>
  </r>
  <r>
    <x v="1"/>
    <x v="2135"/>
    <s v="Norway"/>
    <s v="Norway"/>
    <n v="2.16"/>
  </r>
  <r>
    <x v="1"/>
    <x v="2136"/>
    <s v="Gartner, BAMA, Norway"/>
    <s v="Norway"/>
    <n v="2.65"/>
  </r>
  <r>
    <x v="1"/>
    <x v="2136"/>
    <s v="BAMA gruppen, Norway"/>
    <s v="Norway"/>
    <n v="1.46"/>
  </r>
  <r>
    <x v="5"/>
    <x v="2137"/>
    <s v="Mexico"/>
    <s v="Mexico"/>
    <n v="19.489999999999998"/>
  </r>
  <r>
    <x v="22"/>
    <x v="2138"/>
    <s v="USA"/>
    <s v="USA"/>
    <n v="0.14000000000000001"/>
  </r>
  <r>
    <x v="22"/>
    <x v="2139"/>
    <s v="USA"/>
    <s v="USA"/>
    <n v="0.08"/>
  </r>
  <r>
    <x v="14"/>
    <x v="2140"/>
    <s v="Wilkin&amp;Son Ltd, England"/>
    <s v="Norway"/>
    <n v="0.35"/>
  </r>
  <r>
    <x v="7"/>
    <x v="2141"/>
    <s v="Store Brand"/>
    <s v="USA"/>
    <n v="0.18"/>
  </r>
  <r>
    <x v="7"/>
    <x v="2141"/>
    <s v="Kellogg's Pop Tarts"/>
    <s v="USA"/>
    <n v="0.15"/>
  </r>
  <r>
    <x v="7"/>
    <x v="2142"/>
    <s v="Store Brand"/>
    <s v="USA"/>
    <n v="0.28000000000000003"/>
  </r>
  <r>
    <x v="7"/>
    <x v="2142"/>
    <s v="Kellogg's Pop Tarts"/>
    <s v="USA"/>
    <n v="0.28000000000000003"/>
  </r>
  <r>
    <x v="7"/>
    <x v="2143"/>
    <s v="Store Brand"/>
    <s v="USA"/>
    <n v="0.17"/>
  </r>
  <r>
    <x v="7"/>
    <x v="2143"/>
    <s v="Kellogg's Pop Tarts"/>
    <s v="USA"/>
    <n v="0.16"/>
  </r>
  <r>
    <x v="7"/>
    <x v="2144"/>
    <s v="Store Brand"/>
    <s v="USA"/>
    <n v="0.31"/>
  </r>
  <r>
    <x v="18"/>
    <x v="2145"/>
    <s v="Keebler"/>
    <s v="USA"/>
    <n v="1.06"/>
  </r>
  <r>
    <x v="18"/>
    <x v="2145"/>
    <s v="Golden Flake"/>
    <s v="USA"/>
    <n v="0.97"/>
  </r>
  <r>
    <x v="18"/>
    <x v="2145"/>
    <s v="Ritz Bits"/>
    <s v="USA"/>
    <n v="1.07"/>
  </r>
  <r>
    <x v="18"/>
    <x v="2145"/>
    <s v="Austin"/>
    <s v="USA"/>
    <n v="0.97"/>
  </r>
  <r>
    <x v="18"/>
    <x v="2145"/>
    <s v="Little Debbie"/>
    <s v="USA"/>
    <n v="1.17"/>
  </r>
  <r>
    <x v="16"/>
    <x v="2146"/>
    <s v="Scandinavian Soya"/>
    <s v="Norway"/>
    <n v="0.09"/>
  </r>
  <r>
    <x v="16"/>
    <x v="2147"/>
    <s v="Tofutti London"/>
    <s v="Norway"/>
    <n v="0.05"/>
  </r>
  <r>
    <x v="3"/>
    <x v="2148"/>
    <s v="Welch's"/>
    <s v="USA"/>
    <n v="0.19"/>
  </r>
  <r>
    <x v="3"/>
    <x v="2148"/>
    <s v="Cadiso, Denmark"/>
    <s v="Norway"/>
    <n v="0.41"/>
  </r>
  <r>
    <x v="3"/>
    <x v="2148"/>
    <s v="S&amp;W Fine Food, USA"/>
    <s v="Norway"/>
    <n v="0.81"/>
  </r>
  <r>
    <x v="3"/>
    <x v="2148"/>
    <s v="Maroc"/>
    <s v="Norway"/>
    <n v="0.25"/>
  </r>
  <r>
    <x v="3"/>
    <x v="2148"/>
    <s v="Campbell's"/>
    <s v="USA"/>
    <n v="1.06"/>
  </r>
  <r>
    <x v="3"/>
    <x v="2148"/>
    <s v="Eckes‐Granini"/>
    <s v="Norway"/>
    <n v="0.26"/>
  </r>
  <r>
    <x v="3"/>
    <x v="2148"/>
    <s v="Cofrutos"/>
    <s v="Norway"/>
    <n v="0.34"/>
  </r>
  <r>
    <x v="3"/>
    <x v="2148"/>
    <s v="Granini"/>
    <s v="Norway"/>
    <n v="0.23"/>
  </r>
  <r>
    <x v="3"/>
    <x v="2148"/>
    <s v="Campbell's"/>
    <s v="Norway"/>
    <n v="0.9"/>
  </r>
  <r>
    <x v="3"/>
    <x v="2148"/>
    <s v="Molinera"/>
    <s v="Norway"/>
    <n v="0.41"/>
  </r>
  <r>
    <x v="3"/>
    <x v="2148"/>
    <s v="Stop&amp;Shop"/>
    <s v="USA"/>
    <n v="0.7"/>
  </r>
  <r>
    <x v="3"/>
    <x v="2149"/>
    <s v="Svanes"/>
    <s v="Norway"/>
    <n v="0.44"/>
  </r>
  <r>
    <x v="3"/>
    <x v="2150"/>
    <s v="Del Monte"/>
    <s v="Norway"/>
    <n v="0.25"/>
  </r>
  <r>
    <x v="3"/>
    <x v="2151"/>
    <s v="Cadiso, Denmark"/>
    <s v="Norway"/>
    <n v="0.44"/>
  </r>
  <r>
    <x v="14"/>
    <x v="2152"/>
    <s v="Idun, Norway"/>
    <s v="Norway"/>
    <n v="0.37"/>
  </r>
  <r>
    <x v="14"/>
    <x v="2152"/>
    <s v="Heinz"/>
    <s v="Norway"/>
    <n v="0.33"/>
  </r>
  <r>
    <x v="14"/>
    <x v="2152"/>
    <s v="Heinz"/>
    <s v="USA"/>
    <n v="0.41"/>
  </r>
  <r>
    <x v="14"/>
    <x v="2152"/>
    <s v="First Price"/>
    <s v="Norway"/>
    <n v="0.19"/>
  </r>
  <r>
    <x v="14"/>
    <x v="2152"/>
    <s v="Store Brand"/>
    <s v="USA"/>
    <n v="0.37"/>
  </r>
  <r>
    <x v="14"/>
    <x v="2152"/>
    <s v="Mutti"/>
    <s v="Norway"/>
    <n v="0.43"/>
  </r>
  <r>
    <x v="14"/>
    <x v="2152"/>
    <s v="Pølsemaker Bergby"/>
    <s v="Norway"/>
    <n v="0.26"/>
  </r>
  <r>
    <x v="14"/>
    <x v="2152"/>
    <s v="Eldorado"/>
    <s v="Norway"/>
    <n v="0.77"/>
  </r>
  <r>
    <x v="14"/>
    <x v="2153"/>
    <s v="La BioIdea"/>
    <s v="Norway"/>
    <n v="0.53"/>
  </r>
  <r>
    <x v="14"/>
    <x v="2154"/>
    <s v="Heinz"/>
    <s v="Norway"/>
    <n v="0.24"/>
  </r>
  <r>
    <x v="14"/>
    <x v="2155"/>
    <s v="Gourmet Compagniet"/>
    <s v="Norway"/>
    <n v="0.14000000000000001"/>
  </r>
  <r>
    <x v="14"/>
    <x v="2156"/>
    <s v="Idun, Norway"/>
    <s v="Norway"/>
    <n v="0.25"/>
  </r>
  <r>
    <x v="14"/>
    <x v="2157"/>
    <s v="Diva, Turkey"/>
    <s v="Norway"/>
    <n v="1.25"/>
  </r>
  <r>
    <x v="14"/>
    <x v="2157"/>
    <s v="ICA"/>
    <s v="Norway"/>
    <n v="1.25"/>
  </r>
  <r>
    <x v="14"/>
    <x v="2157"/>
    <s v="Starlands"/>
    <s v="Norway"/>
    <n v="1.19"/>
  </r>
  <r>
    <x v="14"/>
    <x v="2157"/>
    <s v="Landlord"/>
    <s v="Norway"/>
    <n v="0.53"/>
  </r>
  <r>
    <x v="14"/>
    <x v="2157"/>
    <s v="Eldorado"/>
    <s v="Norway"/>
    <n v="1.27"/>
  </r>
  <r>
    <x v="14"/>
    <x v="2157"/>
    <s v="Heinz"/>
    <s v="Norway"/>
    <n v="0.96"/>
  </r>
  <r>
    <x v="14"/>
    <x v="2158"/>
    <s v="Pope"/>
    <s v="USA"/>
    <n v="0.42"/>
  </r>
  <r>
    <x v="14"/>
    <x v="2158"/>
    <s v="Tuttoroso"/>
    <s v="USA"/>
    <n v="0.43"/>
  </r>
  <r>
    <x v="14"/>
    <x v="2158"/>
    <s v="Progresso"/>
    <s v="USA"/>
    <n v="0.49"/>
  </r>
  <r>
    <x v="14"/>
    <x v="2158"/>
    <s v="Contadina"/>
    <s v="USA"/>
    <n v="0.4"/>
  </r>
  <r>
    <x v="14"/>
    <x v="2158"/>
    <s v="Redpack"/>
    <s v="USA"/>
    <n v="0.42"/>
  </r>
  <r>
    <x v="14"/>
    <x v="2159"/>
    <s v="Biona"/>
    <s v="Norway"/>
    <n v="0.97"/>
  </r>
  <r>
    <x v="14"/>
    <x v="2160"/>
    <s v="Toro, Norway"/>
    <s v="Norway"/>
    <n v="0.2"/>
  </r>
  <r>
    <x v="3"/>
    <x v="2161"/>
    <s v="Norway"/>
    <s v="Norway"/>
    <n v="0.22"/>
  </r>
  <r>
    <x v="3"/>
    <x v="2161"/>
    <m/>
    <s v="USA"/>
    <n v="0.16"/>
  </r>
  <r>
    <x v="3"/>
    <x v="2161"/>
    <s v="Mali"/>
    <s v="Mali"/>
    <n v="0.3"/>
  </r>
  <r>
    <x v="3"/>
    <x v="2162"/>
    <s v="Store Brand"/>
    <s v="USA"/>
    <n v="0.24"/>
  </r>
  <r>
    <x v="3"/>
    <x v="2162"/>
    <s v="Hunt's"/>
    <s v="USA"/>
    <n v="0.26"/>
  </r>
  <r>
    <x v="3"/>
    <x v="2162"/>
    <s v="Red Gold"/>
    <s v="USA"/>
    <n v="0.23"/>
  </r>
  <r>
    <x v="3"/>
    <x v="2163"/>
    <s v="ICA"/>
    <s v="Norway"/>
    <n v="0.49"/>
  </r>
  <r>
    <x v="3"/>
    <x v="2164"/>
    <s v="The Greenery, Netherlands"/>
    <s v="Norway"/>
    <n v="0.62"/>
  </r>
  <r>
    <x v="3"/>
    <x v="2164"/>
    <s v="Netherlands"/>
    <s v="Norway"/>
    <n v="0.34"/>
  </r>
  <r>
    <x v="3"/>
    <x v="2164"/>
    <s v="Jone Wiig, Norway"/>
    <s v="Norway"/>
    <n v="0.39"/>
  </r>
  <r>
    <x v="3"/>
    <x v="2165"/>
    <s v="Del Monte"/>
    <s v="Norway"/>
    <n v="0.33"/>
  </r>
  <r>
    <x v="3"/>
    <x v="2166"/>
    <s v="ICA"/>
    <s v="Norway"/>
    <n v="0.42"/>
  </r>
  <r>
    <x v="3"/>
    <x v="2166"/>
    <s v="Biona"/>
    <s v="Norway"/>
    <n v="0.31"/>
  </r>
  <r>
    <x v="3"/>
    <x v="2166"/>
    <s v="Euro Shopper"/>
    <s v="Norway"/>
    <n v="0.39"/>
  </r>
  <r>
    <x v="3"/>
    <x v="2167"/>
    <s v="Euro Shopper"/>
    <s v="Norway"/>
    <n v="0.48"/>
  </r>
  <r>
    <x v="3"/>
    <x v="2168"/>
    <s v="Netherlands"/>
    <s v="Norway"/>
    <n v="0.28999999999999998"/>
  </r>
  <r>
    <x v="3"/>
    <x v="2168"/>
    <s v="Norway"/>
    <s v="Norway"/>
    <n v="0.17"/>
  </r>
  <r>
    <x v="3"/>
    <x v="2169"/>
    <s v="Vereijken KwekerijenBV, Netherlands"/>
    <s v="Norway"/>
    <n v="0.39"/>
  </r>
  <r>
    <x v="3"/>
    <x v="2169"/>
    <s v="Jone Wiig, Norway"/>
    <s v="Norway"/>
    <n v="0.33"/>
  </r>
  <r>
    <x v="3"/>
    <x v="2170"/>
    <s v="Eldorado"/>
    <s v="Norway"/>
    <n v="0.25"/>
  </r>
  <r>
    <x v="3"/>
    <x v="2170"/>
    <s v="Landlord"/>
    <s v="Norway"/>
    <n v="0.38"/>
  </r>
  <r>
    <x v="3"/>
    <x v="2171"/>
    <m/>
    <s v="USA"/>
    <n v="0.22"/>
  </r>
  <r>
    <x v="3"/>
    <x v="2172"/>
    <s v="Mutti"/>
    <s v="Norway"/>
    <n v="0.37"/>
  </r>
  <r>
    <x v="3"/>
    <x v="2173"/>
    <s v="Biona"/>
    <s v="Norway"/>
    <n v="0.28000000000000003"/>
  </r>
  <r>
    <x v="3"/>
    <x v="2174"/>
    <s v="Netherlands"/>
    <s v="Norway"/>
    <n v="0.35"/>
  </r>
  <r>
    <x v="3"/>
    <x v="2174"/>
    <s v="Spain"/>
    <s v="Norway"/>
    <n v="0.24"/>
  </r>
  <r>
    <x v="3"/>
    <x v="2175"/>
    <s v="Netherlands"/>
    <s v="Norway"/>
    <n v="0.18"/>
  </r>
  <r>
    <x v="3"/>
    <x v="2176"/>
    <s v="Norgesfrukt"/>
    <s v="Norway"/>
    <n v="1.3"/>
  </r>
  <r>
    <x v="3"/>
    <x v="2177"/>
    <s v="HGL Gourmet Line's middelhavskjøkken"/>
    <s v="Norway"/>
    <n v="1.95"/>
  </r>
  <r>
    <x v="3"/>
    <x v="2177"/>
    <s v="Santa Maria"/>
    <s v="Norway"/>
    <n v="1.36"/>
  </r>
  <r>
    <x v="3"/>
    <x v="2177"/>
    <s v="ICA"/>
    <s v="Norway"/>
    <n v="0.66"/>
  </r>
  <r>
    <x v="3"/>
    <x v="2178"/>
    <s v="SW"/>
    <s v="Norway"/>
    <n v="0.2"/>
  </r>
  <r>
    <x v="3"/>
    <x v="2178"/>
    <s v="Eldorado"/>
    <s v="Norway"/>
    <n v="0.28000000000000003"/>
  </r>
  <r>
    <x v="3"/>
    <x v="2178"/>
    <s v="Euro Shopper"/>
    <s v="Norway"/>
    <n v="0.41"/>
  </r>
  <r>
    <x v="3"/>
    <x v="2178"/>
    <s v="Landlord"/>
    <s v="Norway"/>
    <n v="0.31"/>
  </r>
  <r>
    <x v="14"/>
    <x v="2179"/>
    <s v="Eldorado"/>
    <s v="Norway"/>
    <n v="0.25"/>
  </r>
  <r>
    <x v="3"/>
    <x v="2180"/>
    <s v="ICA"/>
    <s v="Norway"/>
    <n v="0.56000000000000005"/>
  </r>
  <r>
    <x v="14"/>
    <x v="2181"/>
    <s v="Eldorado"/>
    <s v="Norway"/>
    <n v="0.38"/>
  </r>
  <r>
    <x v="3"/>
    <x v="2182"/>
    <s v="ICA"/>
    <s v="Norway"/>
    <n v="0.61"/>
  </r>
  <r>
    <x v="3"/>
    <x v="2183"/>
    <s v="SW"/>
    <s v="Norway"/>
    <n v="0.22"/>
  </r>
  <r>
    <x v="14"/>
    <x v="2184"/>
    <s v="Eldorado"/>
    <s v="Norway"/>
    <n v="0.45"/>
  </r>
  <r>
    <x v="3"/>
    <x v="2185"/>
    <s v="ICA"/>
    <s v="Norway"/>
    <n v="0.77"/>
  </r>
  <r>
    <x v="3"/>
    <x v="2186"/>
    <s v="Sandhurst Fine Foods, Australia"/>
    <s v="New Zealand"/>
    <n v="3.59"/>
  </r>
  <r>
    <x v="18"/>
    <x v="2187"/>
    <s v="Mission"/>
    <s v="USA"/>
    <n v="0.77"/>
  </r>
  <r>
    <x v="18"/>
    <x v="2188"/>
    <s v="Tostitos"/>
    <s v="USA"/>
    <n v="0.77"/>
  </r>
  <r>
    <x v="18"/>
    <x v="2189"/>
    <s v="Maarud, Norway"/>
    <s v="Norway"/>
    <n v="0.48"/>
  </r>
  <r>
    <x v="18"/>
    <x v="2190"/>
    <s v="Doritos"/>
    <s v="USA"/>
    <n v="0.74"/>
  </r>
  <r>
    <x v="18"/>
    <x v="2191"/>
    <s v="Doritos Wow"/>
    <s v="USA"/>
    <n v="0.22"/>
  </r>
  <r>
    <x v="18"/>
    <x v="2192"/>
    <s v="Tostitos Wow"/>
    <s v="USA"/>
    <n v="0.16"/>
  </r>
  <r>
    <x v="18"/>
    <x v="2193"/>
    <s v="Doritos"/>
    <s v="USA"/>
    <n v="0.72"/>
  </r>
  <r>
    <x v="0"/>
    <x v="2194"/>
    <s v="General Mills, USA"/>
    <s v="USA"/>
    <n v="2.5099999999999998"/>
  </r>
  <r>
    <x v="1"/>
    <x v="2195"/>
    <s v="The Norwegian Crop Research Institute, Norway"/>
    <s v="Norway"/>
    <n v="26.65"/>
  </r>
  <r>
    <x v="2"/>
    <x v="2196"/>
    <s v="Pathway"/>
    <s v="USA"/>
    <n v="77.48"/>
  </r>
  <r>
    <x v="5"/>
    <x v="2197"/>
    <s v="The Himalaya Herbal Health Care"/>
    <s v="India"/>
    <n v="706.25"/>
  </r>
  <r>
    <x v="5"/>
    <x v="2198"/>
    <s v="The Himalaya Herbal Health Care"/>
    <s v="India"/>
    <n v="39.67"/>
  </r>
  <r>
    <x v="2"/>
    <x v="2199"/>
    <m/>
    <s v="USA"/>
    <n v="0.04"/>
  </r>
  <r>
    <x v="22"/>
    <x v="2200"/>
    <s v="Bumble Bee"/>
    <s v="USA"/>
    <n v="0.1"/>
  </r>
  <r>
    <x v="22"/>
    <x v="2200"/>
    <s v="Star Kist"/>
    <s v="USA"/>
    <n v="0.09"/>
  </r>
  <r>
    <x v="22"/>
    <x v="2200"/>
    <s v="Store Brand"/>
    <s v="USA"/>
    <n v="0.12"/>
  </r>
  <r>
    <x v="22"/>
    <x v="2201"/>
    <s v="Diva"/>
    <s v="Norway"/>
    <n v="0.21"/>
  </r>
  <r>
    <x v="22"/>
    <x v="2202"/>
    <s v="Chicken of the Sea"/>
    <s v="USA"/>
    <n v="0.09"/>
  </r>
  <r>
    <x v="17"/>
    <x v="2203"/>
    <s v="Heinz"/>
    <s v="USA"/>
    <n v="0.04"/>
  </r>
  <r>
    <x v="17"/>
    <x v="2203"/>
    <s v="Gerber 2nd Foods"/>
    <s v="USA"/>
    <n v="0.05"/>
  </r>
  <r>
    <x v="17"/>
    <x v="2203"/>
    <s v="Beechnut Stage 1"/>
    <s v="USA"/>
    <n v="0.06"/>
  </r>
  <r>
    <x v="15"/>
    <x v="2204"/>
    <s v="Prior, Norway"/>
    <s v="Norway"/>
    <n v="0.61"/>
  </r>
  <r>
    <x v="15"/>
    <x v="2205"/>
    <s v="Prior, Norway"/>
    <s v="Norway"/>
    <n v="0.76"/>
  </r>
  <r>
    <x v="12"/>
    <x v="2206"/>
    <s v="Swanson"/>
    <s v="USA"/>
    <n v="0.06"/>
  </r>
  <r>
    <x v="17"/>
    <x v="2207"/>
    <s v="Beechnut Table Time"/>
    <s v="USA"/>
    <n v="0.05"/>
  </r>
  <r>
    <x v="17"/>
    <x v="2207"/>
    <s v="Gerber Graduates"/>
    <s v="USA"/>
    <n v="0.06"/>
  </r>
  <r>
    <x v="1"/>
    <x v="2208"/>
    <m/>
    <s v="USA"/>
    <n v="15.68"/>
  </r>
  <r>
    <x v="1"/>
    <x v="2208"/>
    <s v="Black Boy, Rieber og søn"/>
    <s v="Norway"/>
    <n v="10.25"/>
  </r>
  <r>
    <x v="1"/>
    <x v="2208"/>
    <s v="Rajah"/>
    <s v="Norway"/>
    <n v="10.92"/>
  </r>
  <r>
    <x v="1"/>
    <x v="2208"/>
    <s v="Unifood, India"/>
    <s v="Norway"/>
    <n v="10.55"/>
  </r>
  <r>
    <x v="1"/>
    <x v="2208"/>
    <s v="Spice Cargo"/>
    <s v="Mexico"/>
    <n v="15.63"/>
  </r>
  <r>
    <x v="1"/>
    <x v="2209"/>
    <s v="Rajah"/>
    <s v="Norway"/>
    <n v="11.83"/>
  </r>
  <r>
    <x v="1"/>
    <x v="2210"/>
    <s v="India"/>
    <s v="India"/>
    <n v="13.6"/>
  </r>
  <r>
    <x v="3"/>
    <x v="2211"/>
    <s v="Mali"/>
    <s v="Mali"/>
    <n v="0.28999999999999998"/>
  </r>
  <r>
    <x v="5"/>
    <x v="2212"/>
    <s v="Mexico"/>
    <s v="Mexico"/>
    <n v="40.89"/>
  </r>
  <r>
    <x v="5"/>
    <x v="2213"/>
    <s v="Cusco, Peru"/>
    <s v="Peru"/>
    <n v="37.1"/>
  </r>
  <r>
    <x v="0"/>
    <x v="2214"/>
    <s v="US Mills"/>
    <s v="USA"/>
    <n v="1.1200000000000001"/>
  </r>
  <r>
    <x v="16"/>
    <x v="2215"/>
    <s v="India"/>
    <s v="Norway"/>
    <n v="0.36"/>
  </r>
  <r>
    <x v="20"/>
    <x v="2216"/>
    <s v="McDonald's"/>
    <s v="USA"/>
    <n v="0.12"/>
  </r>
  <r>
    <x v="1"/>
    <x v="2217"/>
    <s v="Onena Spices, Spain"/>
    <s v="Norway"/>
    <n v="3.73"/>
  </r>
  <r>
    <x v="1"/>
    <x v="2217"/>
    <s v="Tørsleffs, Haugen‐ gruppen"/>
    <s v="Norway"/>
    <n v="5.15"/>
  </r>
  <r>
    <x v="1"/>
    <x v="2218"/>
    <s v="Onena Spices, Spain"/>
    <s v="Norway"/>
    <n v="7.13"/>
  </r>
  <r>
    <x v="1"/>
    <x v="2218"/>
    <s v="Tørsleffs, Haugen‐ gruppen"/>
    <s v="Norway"/>
    <n v="7.38"/>
  </r>
  <r>
    <x v="1"/>
    <x v="2218"/>
    <s v="Black Boy, Rieber og søn"/>
    <s v="Norway"/>
    <n v="7.16"/>
  </r>
  <r>
    <x v="1"/>
    <x v="2219"/>
    <s v="Black Boy, Rieber og søn"/>
    <s v="Norway"/>
    <n v="10.09"/>
  </r>
  <r>
    <x v="1"/>
    <x v="2219"/>
    <s v="Onena Spices, Spain"/>
    <s v="Norway"/>
    <n v="8.69"/>
  </r>
  <r>
    <x v="1"/>
    <x v="2219"/>
    <s v="Tørsleffs, Haugen‐ gruppen"/>
    <s v="Norway"/>
    <n v="8.5"/>
  </r>
  <r>
    <x v="9"/>
    <x v="2220"/>
    <s v="Burger King"/>
    <s v="USA"/>
    <n v="0.08"/>
  </r>
  <r>
    <x v="1"/>
    <x v="2221"/>
    <s v="Black Boy, Rieber og søn"/>
    <s v="Norway"/>
    <n v="2.59"/>
  </r>
  <r>
    <x v="17"/>
    <x v="2222"/>
    <s v="Beechnut Stage 1"/>
    <s v="USA"/>
    <n v="7.0000000000000007E-2"/>
  </r>
  <r>
    <x v="17"/>
    <x v="2222"/>
    <s v="Gerber 2nd Foods"/>
    <s v="USA"/>
    <n v="0.05"/>
  </r>
  <r>
    <x v="12"/>
    <x v="2223"/>
    <s v="Morningstar Farms"/>
    <s v="USA"/>
    <n v="0.3"/>
  </r>
  <r>
    <x v="17"/>
    <x v="2224"/>
    <s v="Heinz"/>
    <s v="USA"/>
    <n v="0.09"/>
  </r>
  <r>
    <x v="17"/>
    <x v="2224"/>
    <s v="Gerber 2nd Foods"/>
    <s v="USA"/>
    <n v="0.12"/>
  </r>
  <r>
    <x v="17"/>
    <x v="2224"/>
    <s v="Beechnut Stage 2"/>
    <s v="USA"/>
    <n v="0.06"/>
  </r>
  <r>
    <x v="3"/>
    <x v="2225"/>
    <s v="V8"/>
    <s v="Norway"/>
    <n v="0.5"/>
  </r>
  <r>
    <x v="3"/>
    <x v="2225"/>
    <s v="Eckes‐Granini"/>
    <s v="Norway"/>
    <n v="0.27"/>
  </r>
  <r>
    <x v="19"/>
    <x v="2226"/>
    <s v="Store Brand"/>
    <s v="USA"/>
    <n v="0.34"/>
  </r>
  <r>
    <x v="19"/>
    <x v="2226"/>
    <s v="Crisco"/>
    <s v="USA"/>
    <n v="0.41"/>
  </r>
  <r>
    <x v="12"/>
    <x v="2227"/>
    <s v="Morningstar Farms"/>
    <s v="USA"/>
    <n v="0.17"/>
  </r>
  <r>
    <x v="12"/>
    <x v="2228"/>
    <s v="Morningstar Farms"/>
    <s v="USA"/>
    <n v="0.19"/>
  </r>
  <r>
    <x v="12"/>
    <x v="2229"/>
    <s v="Boca Burgers"/>
    <s v="USA"/>
    <n v="0.11"/>
  </r>
  <r>
    <x v="12"/>
    <x v="2230"/>
    <s v="Morningstar Farms"/>
    <s v="USA"/>
    <n v="0.2"/>
  </r>
  <r>
    <x v="12"/>
    <x v="2231"/>
    <s v="Gardenburger Original"/>
    <s v="USA"/>
    <n v="0.17"/>
  </r>
  <r>
    <x v="2"/>
    <x v="2232"/>
    <s v="Viactiv"/>
    <s v="USA"/>
    <n v="1.99"/>
  </r>
  <r>
    <x v="14"/>
    <x v="2233"/>
    <s v="Crown"/>
    <s v="Norway"/>
    <n v="0.41"/>
  </r>
  <r>
    <x v="10"/>
    <x v="2234"/>
    <s v="Other Brand"/>
    <s v="USA"/>
    <n v="0.11"/>
  </r>
  <r>
    <x v="10"/>
    <x v="2234"/>
    <s v="Heinz"/>
    <s v="USA"/>
    <n v="0.11"/>
  </r>
  <r>
    <x v="10"/>
    <x v="2234"/>
    <s v="Heinz"/>
    <s v="Norway"/>
    <n v="0.1"/>
  </r>
  <r>
    <x v="10"/>
    <x v="2234"/>
    <s v="Store Brand"/>
    <s v="USA"/>
    <n v="0.12"/>
  </r>
  <r>
    <x v="10"/>
    <x v="2235"/>
    <s v="Brand 2"/>
    <s v="USA"/>
    <n v="0.74"/>
  </r>
  <r>
    <x v="10"/>
    <x v="2235"/>
    <s v="Brand 3"/>
    <s v="USA"/>
    <n v="0.88"/>
  </r>
  <r>
    <x v="10"/>
    <x v="2235"/>
    <s v="Brand 1"/>
    <s v="USA"/>
    <n v="0.24"/>
  </r>
  <r>
    <x v="10"/>
    <x v="2236"/>
    <s v="Store Brand"/>
    <s v="USA"/>
    <n v="0"/>
  </r>
  <r>
    <x v="10"/>
    <x v="2236"/>
    <s v="Heinz"/>
    <s v="USA"/>
    <n v="0"/>
  </r>
  <r>
    <x v="10"/>
    <x v="2237"/>
    <s v="Other brand"/>
    <s v="USA"/>
    <n v="0"/>
  </r>
  <r>
    <x v="10"/>
    <x v="2238"/>
    <s v="Other Brand"/>
    <s v="USA"/>
    <n v="0.28000000000000003"/>
  </r>
  <r>
    <x v="10"/>
    <x v="2238"/>
    <s v="Store Brand"/>
    <s v="USA"/>
    <n v="0.23"/>
  </r>
  <r>
    <x v="10"/>
    <x v="2238"/>
    <s v="Regina"/>
    <s v="USA"/>
    <n v="0.41"/>
  </r>
  <r>
    <x v="1"/>
    <x v="2239"/>
    <s v="The Norwegian Crop Research Institute, Norway"/>
    <s v="Norway"/>
    <n v="12.9"/>
  </r>
  <r>
    <x v="2"/>
    <x v="2240"/>
    <s v="Mexico"/>
    <s v="Mexico"/>
    <n v="4.7"/>
  </r>
  <r>
    <x v="2"/>
    <x v="2241"/>
    <m/>
    <s v="Norway"/>
    <n v="2.5299999999999998"/>
  </r>
  <r>
    <x v="2"/>
    <x v="2242"/>
    <s v="CVS"/>
    <s v="USA"/>
    <n v="2.95"/>
  </r>
  <r>
    <x v="7"/>
    <x v="2243"/>
    <s v="Baker Nordby, Norway"/>
    <s v="Norway"/>
    <n v="0.21"/>
  </r>
  <r>
    <x v="7"/>
    <x v="2244"/>
    <s v="Aunt Jemima"/>
    <s v="USA"/>
    <n v="0.12"/>
  </r>
  <r>
    <x v="7"/>
    <x v="2244"/>
    <s v="Eggo"/>
    <s v="USA"/>
    <n v="0.08"/>
  </r>
  <r>
    <x v="7"/>
    <x v="2245"/>
    <s v="Eggo"/>
    <s v="USA"/>
    <n v="7.0000000000000007E-2"/>
  </r>
  <r>
    <x v="7"/>
    <x v="2245"/>
    <s v="Aunt Jemima"/>
    <s v="USA"/>
    <n v="0.12"/>
  </r>
  <r>
    <x v="7"/>
    <x v="2246"/>
    <s v="Downyflake"/>
    <s v="USA"/>
    <n v="0.16"/>
  </r>
  <r>
    <x v="7"/>
    <x v="2246"/>
    <s v="Store Brand"/>
    <s v="USA"/>
    <n v="0.2"/>
  </r>
  <r>
    <x v="7"/>
    <x v="2246"/>
    <s v="Eggo"/>
    <s v="USA"/>
    <n v="0.11"/>
  </r>
  <r>
    <x v="7"/>
    <x v="2246"/>
    <s v="Hungry Jack"/>
    <s v="USA"/>
    <n v="0.2"/>
  </r>
  <r>
    <x v="7"/>
    <x v="2247"/>
    <s v="Eggo"/>
    <s v="USA"/>
    <n v="7.0000000000000007E-2"/>
  </r>
  <r>
    <x v="7"/>
    <x v="2247"/>
    <s v="Store Brand"/>
    <s v="USA"/>
    <n v="0.1"/>
  </r>
  <r>
    <x v="7"/>
    <x v="2248"/>
    <s v="Eggo"/>
    <s v="USA"/>
    <n v="0.06"/>
  </r>
  <r>
    <x v="7"/>
    <x v="2249"/>
    <s v="Store Brand"/>
    <s v="USA"/>
    <n v="0.09"/>
  </r>
  <r>
    <x v="7"/>
    <x v="2250"/>
    <s v="Store Brand"/>
    <s v="USA"/>
    <n v="0.17"/>
  </r>
  <r>
    <x v="7"/>
    <x v="2250"/>
    <s v="Aunt Jemima"/>
    <s v="USA"/>
    <n v="0.17"/>
  </r>
  <r>
    <x v="7"/>
    <x v="2250"/>
    <s v="Downyflake"/>
    <s v="USA"/>
    <n v="0.16"/>
  </r>
  <r>
    <x v="7"/>
    <x v="2250"/>
    <s v="Eggo"/>
    <s v="USA"/>
    <n v="0.11"/>
  </r>
  <r>
    <x v="2"/>
    <x v="2251"/>
    <s v="Walgreen"/>
    <s v="USA"/>
    <n v="87.7"/>
  </r>
  <r>
    <x v="1"/>
    <x v="2252"/>
    <s v="The Norwegian Crop Research Institute, Norway"/>
    <s v="Norway"/>
    <n v="48.14"/>
  </r>
  <r>
    <x v="2"/>
    <x v="2253"/>
    <s v="Leon Frenkel Ltd, England"/>
    <s v="Norway"/>
    <n v="1.4"/>
  </r>
  <r>
    <x v="4"/>
    <x v="2254"/>
    <s v="USA"/>
    <s v="Norway"/>
    <n v="15.16"/>
  </r>
  <r>
    <x v="4"/>
    <x v="2254"/>
    <s v="Den Lille Nøttefabrikken, Norway"/>
    <s v="Norway"/>
    <n v="14.29"/>
  </r>
  <r>
    <x v="4"/>
    <x v="2254"/>
    <m/>
    <s v="Norway"/>
    <n v="25.41"/>
  </r>
  <r>
    <x v="4"/>
    <x v="2254"/>
    <s v="Diamond"/>
    <s v="Norway"/>
    <n v="16.02"/>
  </r>
  <r>
    <x v="4"/>
    <x v="2254"/>
    <m/>
    <s v="USA"/>
    <n v="13.13"/>
  </r>
  <r>
    <x v="4"/>
    <x v="2254"/>
    <s v="India"/>
    <s v="India"/>
    <n v="15.84"/>
  </r>
  <r>
    <x v="4"/>
    <x v="2254"/>
    <s v="Demanter, Bio'noix, France"/>
    <s v="Norway"/>
    <n v="19.75"/>
  </r>
  <r>
    <x v="4"/>
    <x v="2255"/>
    <m/>
    <s v="Italy"/>
    <n v="18.670000000000002"/>
  </r>
  <r>
    <x v="4"/>
    <x v="2256"/>
    <s v="Shells Bl"/>
    <s v="Norway"/>
    <n v="33.090000000000003"/>
  </r>
  <r>
    <x v="4"/>
    <x v="2256"/>
    <m/>
    <s v="Italy"/>
    <n v="33.04"/>
  </r>
  <r>
    <x v="4"/>
    <x v="2256"/>
    <s v="India"/>
    <s v="India"/>
    <n v="15.76"/>
  </r>
  <r>
    <x v="4"/>
    <x v="2256"/>
    <s v="Natural"/>
    <s v="Norway"/>
    <n v="31.38"/>
  </r>
  <r>
    <x v="4"/>
    <x v="2256"/>
    <m/>
    <s v="Norway"/>
    <n v="33.29"/>
  </r>
  <r>
    <x v="4"/>
    <x v="2257"/>
    <m/>
    <s v="Norway"/>
    <n v="1.81"/>
  </r>
  <r>
    <x v="4"/>
    <x v="2258"/>
    <m/>
    <s v="Italy"/>
    <n v="0.46"/>
  </r>
  <r>
    <x v="4"/>
    <x v="2259"/>
    <s v="Shells"/>
    <s v="Norway"/>
    <n v="0.74"/>
  </r>
  <r>
    <x v="4"/>
    <x v="2259"/>
    <m/>
    <s v="Italy"/>
    <n v="1.04"/>
  </r>
  <r>
    <x v="4"/>
    <x v="2259"/>
    <m/>
    <s v="Norway"/>
    <n v="0.79"/>
  </r>
  <r>
    <x v="4"/>
    <x v="2259"/>
    <s v="Natural"/>
    <s v="Norway"/>
    <n v="1.27"/>
  </r>
  <r>
    <x v="1"/>
    <x v="2260"/>
    <s v="Japan"/>
    <s v="Japan"/>
    <n v="0.11"/>
  </r>
  <r>
    <x v="8"/>
    <x v="2261"/>
    <m/>
    <s v="USA"/>
    <n v="0.18"/>
  </r>
  <r>
    <x v="8"/>
    <x v="2261"/>
    <s v="Mali"/>
    <s v="Mali"/>
    <n v="0.02"/>
  </r>
  <r>
    <x v="8"/>
    <x v="2262"/>
    <s v="Bouquet, Spania"/>
    <s v="Norway"/>
    <n v="0.06"/>
  </r>
  <r>
    <x v="8"/>
    <x v="2263"/>
    <s v="Bouquet, Spania"/>
    <s v="Norway"/>
    <n v="0.04"/>
  </r>
  <r>
    <x v="0"/>
    <x v="2264"/>
    <s v="Weetabix Ltd, England"/>
    <s v="USA"/>
    <n v="1.3"/>
  </r>
  <r>
    <x v="0"/>
    <x v="2265"/>
    <s v="Weetabix Ltd, England"/>
    <s v="USA"/>
    <n v="0.8"/>
  </r>
  <r>
    <x v="20"/>
    <x v="2266"/>
    <s v="Wendy's"/>
    <s v="USA"/>
    <n v="0"/>
  </r>
  <r>
    <x v="11"/>
    <x v="2267"/>
    <s v="Other Brand"/>
    <s v="USA"/>
    <n v="0.32"/>
  </r>
  <r>
    <x v="11"/>
    <x v="2267"/>
    <s v="Store Brand"/>
    <s v="USA"/>
    <n v="0.34"/>
  </r>
  <r>
    <x v="11"/>
    <x v="2267"/>
    <s v="Wonder"/>
    <s v="USA"/>
    <n v="0.31"/>
  </r>
  <r>
    <x v="11"/>
    <x v="2268"/>
    <s v="Wonder"/>
    <s v="USA"/>
    <n v="0.54"/>
  </r>
  <r>
    <x v="11"/>
    <x v="2268"/>
    <s v="Store Brand"/>
    <s v="USA"/>
    <n v="0.52"/>
  </r>
  <r>
    <x v="11"/>
    <x v="2268"/>
    <s v="Other Brand"/>
    <s v="USA"/>
    <n v="0.6"/>
  </r>
  <r>
    <x v="0"/>
    <x v="2269"/>
    <s v="General Mills, USA"/>
    <s v="USA"/>
    <n v="1.17"/>
  </r>
  <r>
    <x v="11"/>
    <x v="2270"/>
    <s v="Møllerens, Norway"/>
    <s v="Norway"/>
    <n v="3.23"/>
  </r>
  <r>
    <x v="2"/>
    <x v="2271"/>
    <s v="Apotekproduksjon, Oslo"/>
    <s v="Norway"/>
    <n v="3.04"/>
  </r>
  <r>
    <x v="0"/>
    <x v="2272"/>
    <s v="Cub Foods"/>
    <s v="USA"/>
    <n v="1.64"/>
  </r>
  <r>
    <x v="11"/>
    <x v="2273"/>
    <s v="Regal, Norway"/>
    <s v="Norway"/>
    <n v="0.08"/>
  </r>
  <r>
    <x v="11"/>
    <x v="2274"/>
    <s v="Møllerens, Norway"/>
    <s v="Norway"/>
    <n v="0.12"/>
  </r>
  <r>
    <x v="11"/>
    <x v="2275"/>
    <s v="Mali"/>
    <s v="Mali"/>
    <n v="0.18"/>
  </r>
  <r>
    <x v="11"/>
    <x v="2276"/>
    <m/>
    <s v="India"/>
    <n v="0.38"/>
  </r>
  <r>
    <x v="11"/>
    <x v="2277"/>
    <m/>
    <s v="Norway"/>
    <n v="0.36"/>
  </r>
  <r>
    <x v="11"/>
    <x v="2278"/>
    <s v="Helios, Norway"/>
    <s v="Norway"/>
    <n v="0.32"/>
  </r>
  <r>
    <x v="0"/>
    <x v="2279"/>
    <s v="General Mills, USA"/>
    <s v="USA"/>
    <n v="1.67"/>
  </r>
  <r>
    <x v="9"/>
    <x v="2280"/>
    <s v="The Famouse Grouse, Gloug &amp; Son, Scotland"/>
    <s v="Norway"/>
    <n v="0.1"/>
  </r>
  <r>
    <x v="11"/>
    <x v="2281"/>
    <s v="Wonder"/>
    <s v="USA"/>
    <n v="0.15"/>
  </r>
  <r>
    <x v="11"/>
    <x v="2281"/>
    <s v="Store Brand"/>
    <s v="USA"/>
    <n v="0.16"/>
  </r>
  <r>
    <x v="9"/>
    <x v="2282"/>
    <s v="Wendy's"/>
    <s v="USA"/>
    <n v="0"/>
  </r>
  <r>
    <x v="9"/>
    <x v="2282"/>
    <s v="Burger King"/>
    <s v="USA"/>
    <n v="0"/>
  </r>
  <r>
    <x v="0"/>
    <x v="2283"/>
    <s v="General Mills, USA"/>
    <s v="USA"/>
    <n v="3.41"/>
  </r>
  <r>
    <x v="11"/>
    <x v="2284"/>
    <s v="Oroweat"/>
    <s v="USA"/>
    <n v="0.46"/>
  </r>
  <r>
    <x v="11"/>
    <x v="2284"/>
    <s v="Nature's Own"/>
    <s v="USA"/>
    <n v="0.51"/>
  </r>
  <r>
    <x v="11"/>
    <x v="2284"/>
    <s v="Wonder"/>
    <s v="USA"/>
    <n v="0.47"/>
  </r>
  <r>
    <x v="11"/>
    <x v="2285"/>
    <s v="Wonder"/>
    <s v="USA"/>
    <n v="1"/>
  </r>
  <r>
    <x v="11"/>
    <x v="2285"/>
    <s v="Nature's Own"/>
    <s v="USA"/>
    <n v="0.93"/>
  </r>
  <r>
    <x v="12"/>
    <x v="2286"/>
    <s v="Burger King"/>
    <s v="USA"/>
    <n v="0.06"/>
  </r>
  <r>
    <x v="12"/>
    <x v="2287"/>
    <s v="Burger King"/>
    <s v="USA"/>
    <n v="0.06"/>
  </r>
  <r>
    <x v="1"/>
    <x v="2288"/>
    <s v="Norsk Øko‐Urt AB, Norway"/>
    <s v="Norway"/>
    <n v="131.91999999999999"/>
  </r>
  <r>
    <x v="1"/>
    <x v="2288"/>
    <s v="The Norwegian Crop Research Institute, Norway"/>
    <s v="Norway"/>
    <n v="142.86000000000001"/>
  </r>
  <r>
    <x v="6"/>
    <x v="2289"/>
    <s v="Norway"/>
    <s v="Norway"/>
    <n v="5.44"/>
  </r>
  <r>
    <x v="9"/>
    <x v="2290"/>
    <m/>
    <s v="England"/>
    <n v="0.23"/>
  </r>
  <r>
    <x v="9"/>
    <x v="2291"/>
    <m/>
    <s v="Norway"/>
    <n v="2.15"/>
  </r>
  <r>
    <x v="9"/>
    <x v="2292"/>
    <s v="USA"/>
    <s v="Norway"/>
    <n v="2.44"/>
  </r>
  <r>
    <x v="9"/>
    <x v="2293"/>
    <m/>
    <s v="Norway"/>
    <n v="1.97"/>
  </r>
  <r>
    <x v="9"/>
    <x v="2294"/>
    <s v="Spain"/>
    <s v="Norway"/>
    <n v="2.0299999999999998"/>
  </r>
  <r>
    <x v="9"/>
    <x v="2295"/>
    <m/>
    <s v="Norway"/>
    <n v="2.06"/>
  </r>
  <r>
    <x v="9"/>
    <x v="2296"/>
    <s v="Italy"/>
    <s v="Norway"/>
    <n v="3.05"/>
  </r>
  <r>
    <x v="9"/>
    <x v="2297"/>
    <s v="Chile"/>
    <s v="Norway"/>
    <n v="2.82"/>
  </r>
  <r>
    <x v="9"/>
    <x v="2298"/>
    <s v="Puglia, Italy"/>
    <s v="Norway"/>
    <n v="2.4900000000000002"/>
  </r>
  <r>
    <x v="9"/>
    <x v="2299"/>
    <m/>
    <s v="Norway"/>
    <n v="2.4900000000000002"/>
  </r>
  <r>
    <x v="9"/>
    <x v="2300"/>
    <m/>
    <s v="Norway"/>
    <n v="3.08"/>
  </r>
  <r>
    <x v="9"/>
    <x v="2301"/>
    <m/>
    <s v="Norway"/>
    <n v="1.94"/>
  </r>
  <r>
    <x v="9"/>
    <x v="2302"/>
    <s v="France"/>
    <s v="Norway"/>
    <n v="2.62"/>
  </r>
  <r>
    <x v="9"/>
    <x v="2303"/>
    <s v="Italy"/>
    <s v="Norway"/>
    <n v="2.68"/>
  </r>
  <r>
    <x v="9"/>
    <x v="2304"/>
    <s v="France"/>
    <s v="Norway"/>
    <n v="1.78"/>
  </r>
  <r>
    <x v="9"/>
    <x v="2305"/>
    <s v="France"/>
    <s v="Norway"/>
    <n v="2.2400000000000002"/>
  </r>
  <r>
    <x v="9"/>
    <x v="2306"/>
    <s v="Italy"/>
    <s v="Norway"/>
    <n v="2.5499999999999998"/>
  </r>
  <r>
    <x v="9"/>
    <x v="2307"/>
    <m/>
    <s v="Norway"/>
    <n v="2.83"/>
  </r>
  <r>
    <x v="9"/>
    <x v="2308"/>
    <s v="South‐Africa"/>
    <s v="Norway"/>
    <n v="2.33"/>
  </r>
  <r>
    <x v="9"/>
    <x v="2309"/>
    <m/>
    <s v="Norway"/>
    <n v="1.82"/>
  </r>
  <r>
    <x v="9"/>
    <x v="2310"/>
    <s v="France"/>
    <s v="Norway"/>
    <n v="2.37"/>
  </r>
  <r>
    <x v="9"/>
    <x v="2311"/>
    <m/>
    <s v="USA"/>
    <n v="2.13"/>
  </r>
  <r>
    <x v="9"/>
    <x v="2312"/>
    <m/>
    <s v="Norway"/>
    <n v="2.9"/>
  </r>
  <r>
    <x v="9"/>
    <x v="2313"/>
    <s v="Italy"/>
    <s v="Norway"/>
    <n v="3.66"/>
  </r>
  <r>
    <x v="9"/>
    <x v="2314"/>
    <s v="France"/>
    <s v="Norway"/>
    <n v="2.1"/>
  </r>
  <r>
    <x v="9"/>
    <x v="2315"/>
    <s v="Italy"/>
    <s v="Norway"/>
    <n v="2.41"/>
  </r>
  <r>
    <x v="9"/>
    <x v="2316"/>
    <m/>
    <s v="Norway"/>
    <n v="2.69"/>
  </r>
  <r>
    <x v="9"/>
    <x v="2317"/>
    <m/>
    <s v="Norway"/>
    <n v="2.7"/>
  </r>
  <r>
    <x v="9"/>
    <x v="2318"/>
    <m/>
    <s v="Norway"/>
    <n v="0.19"/>
  </r>
  <r>
    <x v="9"/>
    <x v="2319"/>
    <m/>
    <s v="Norway"/>
    <n v="0.37"/>
  </r>
  <r>
    <x v="9"/>
    <x v="2320"/>
    <s v="Chile"/>
    <s v="Norway"/>
    <n v="0.3"/>
  </r>
  <r>
    <x v="9"/>
    <x v="2321"/>
    <m/>
    <s v="USA"/>
    <n v="0.16"/>
  </r>
  <r>
    <x v="9"/>
    <x v="2322"/>
    <m/>
    <s v="Norway"/>
    <n v="0.25"/>
  </r>
  <r>
    <x v="9"/>
    <x v="2323"/>
    <m/>
    <s v="Norway"/>
    <n v="0.44"/>
  </r>
  <r>
    <x v="9"/>
    <x v="2324"/>
    <m/>
    <s v="Norway"/>
    <n v="0.5"/>
  </r>
  <r>
    <x v="9"/>
    <x v="2325"/>
    <s v="Australia"/>
    <s v="Norway"/>
    <n v="0.47"/>
  </r>
  <r>
    <x v="9"/>
    <x v="2326"/>
    <m/>
    <s v="Norway"/>
    <n v="0.42"/>
  </r>
  <r>
    <x v="9"/>
    <x v="2327"/>
    <m/>
    <s v="Norway"/>
    <n v="0.38"/>
  </r>
  <r>
    <x v="9"/>
    <x v="2328"/>
    <m/>
    <s v="Norway"/>
    <n v="0.4"/>
  </r>
  <r>
    <x v="9"/>
    <x v="2329"/>
    <m/>
    <s v="Norway"/>
    <n v="0.3"/>
  </r>
  <r>
    <x v="9"/>
    <x v="2330"/>
    <m/>
    <s v="Norway"/>
    <n v="0.5"/>
  </r>
  <r>
    <x v="9"/>
    <x v="2331"/>
    <m/>
    <s v="Norway"/>
    <n v="0.56000000000000005"/>
  </r>
  <r>
    <x v="14"/>
    <x v="2332"/>
    <s v="Toro, Norway"/>
    <s v="Norway"/>
    <n v="0.46"/>
  </r>
  <r>
    <x v="14"/>
    <x v="2333"/>
    <s v="Santa Maria, Sweden"/>
    <s v="Norway"/>
    <n v="0.41"/>
  </r>
  <r>
    <x v="2"/>
    <x v="2334"/>
    <s v="GNC"/>
    <s v="USA"/>
    <n v="11.29"/>
  </r>
  <r>
    <x v="1"/>
    <x v="2335"/>
    <s v="The Norwegian Crop Research Institute, Norway"/>
    <s v="Norway"/>
    <n v="113.27"/>
  </r>
  <r>
    <x v="1"/>
    <x v="2336"/>
    <s v="The Norwegian Crop Research Institute, Norway"/>
    <s v="Norway"/>
    <n v="10.42"/>
  </r>
  <r>
    <x v="1"/>
    <x v="2337"/>
    <s v="The Norwegian Crop Research Institute, Norway"/>
    <s v="Norway"/>
    <n v="15.65"/>
  </r>
  <r>
    <x v="3"/>
    <x v="2338"/>
    <s v="Mali"/>
    <s v="Mali"/>
    <n v="0.22"/>
  </r>
  <r>
    <x v="1"/>
    <x v="2339"/>
    <s v="The Norwegian Crop Research Institute, Norway"/>
    <s v="Norway"/>
    <n v="31.66"/>
  </r>
  <r>
    <x v="1"/>
    <x v="2340"/>
    <s v="Norsk Øko‐Urt AB, Norway"/>
    <s v="Norway"/>
    <n v="18.61"/>
  </r>
  <r>
    <x v="1"/>
    <x v="2341"/>
    <s v="The Norwegian Crop Research Institute, Norway"/>
    <s v="Norway"/>
    <n v="72.959999999999994"/>
  </r>
  <r>
    <x v="1"/>
    <x v="2342"/>
    <s v="The Norwegian Crop Research Institute, Norway"/>
    <s v="Norway"/>
    <n v="5.14"/>
  </r>
  <r>
    <x v="20"/>
    <x v="2343"/>
    <s v="Store Brand"/>
    <s v="USA"/>
    <n v="0.04"/>
  </r>
  <r>
    <x v="20"/>
    <x v="2344"/>
    <s v="Yoplait"/>
    <s v="USA"/>
    <n v="0.11"/>
  </r>
  <r>
    <x v="20"/>
    <x v="2345"/>
    <s v="Other Brand"/>
    <s v="USA"/>
    <n v="0.45"/>
  </r>
  <r>
    <x v="20"/>
    <x v="2346"/>
    <s v="Edy's/Dreyer’s"/>
    <s v="USA"/>
    <n v="0.06"/>
  </r>
  <r>
    <x v="20"/>
    <x v="2347"/>
    <s v="Other Brand"/>
    <s v="USA"/>
    <n v="0.05"/>
  </r>
  <r>
    <x v="20"/>
    <x v="2348"/>
    <s v="Tine, Norway"/>
    <s v="Norway"/>
    <n v="0.25"/>
  </r>
  <r>
    <x v="20"/>
    <x v="2349"/>
    <s v="Tine, Norway"/>
    <s v="Norway"/>
    <n v="0.06"/>
  </r>
  <r>
    <x v="20"/>
    <x v="2350"/>
    <s v="Tine, Norway"/>
    <s v="Norway"/>
    <n v="0.11"/>
  </r>
  <r>
    <x v="20"/>
    <x v="2351"/>
    <s v="Tine, Norway"/>
    <s v="Norway"/>
    <n v="0.08"/>
  </r>
  <r>
    <x v="20"/>
    <x v="2352"/>
    <s v="Dannon"/>
    <s v="USA"/>
    <n v="0.13"/>
  </r>
  <r>
    <x v="2"/>
    <x v="2353"/>
    <s v="Inverness Medical"/>
    <s v="USA"/>
    <n v="701.93"/>
  </r>
  <r>
    <x v="5"/>
    <x v="2354"/>
    <s v="Mexico"/>
    <s v="Mexico"/>
    <n v="38.78"/>
  </r>
  <r>
    <x v="5"/>
    <x v="2355"/>
    <s v="Cusco, Peru"/>
    <s v="Peru"/>
    <n v="13.73"/>
  </r>
  <r>
    <x v="6"/>
    <x v="2356"/>
    <s v="Iran"/>
    <s v="Iran"/>
    <n v="27.3"/>
  </r>
  <r>
    <x v="2"/>
    <x v="2357"/>
    <s v="CVS"/>
    <s v="USA"/>
    <n v="0.04"/>
  </r>
  <r>
    <x v="5"/>
    <x v="2358"/>
    <s v="Tsumura Pharmaceutical Company, Japan"/>
    <s v="Japan"/>
    <n v="17.52"/>
  </r>
  <r>
    <x v="5"/>
    <x v="2359"/>
    <s v="Tsumura Pharmaceutical Company, Japan"/>
    <s v="Japan"/>
    <n v="5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CCD77-2C52-4585-A4A1-D7618413F233}" name="PivotTable1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451" firstHeaderRow="1" firstDataRow="1" firstDataCol="1"/>
  <pivotFields count="5">
    <pivotField showAll="0"/>
    <pivotField axis="axisRow" showAll="0" measureFilter="1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83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4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5"/>
        <item x="583"/>
        <item x="58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8"/>
        <item x="1009"/>
        <item x="1001"/>
        <item x="1002"/>
        <item x="1003"/>
        <item x="1004"/>
        <item x="1005"/>
        <item x="1006"/>
        <item x="1007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41"/>
        <item x="1738"/>
        <item x="1739"/>
        <item x="1740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81"/>
        <item x="1780"/>
        <item x="177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4"/>
        <item x="2355"/>
        <item x="2353"/>
        <item x="2356"/>
        <item x="2357"/>
        <item x="2358"/>
        <item x="2359"/>
        <item t="default"/>
      </items>
    </pivotField>
    <pivotField showAll="0"/>
    <pivotField showAll="0"/>
    <pivotField dataField="1" showAll="0"/>
  </pivotFields>
  <rowFields count="1">
    <field x="1"/>
  </rowFields>
  <rowItems count="448">
    <i>
      <x v="2"/>
    </i>
    <i>
      <x v="4"/>
    </i>
    <i>
      <x v="10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>
      <x v="37"/>
    </i>
    <i>
      <x v="53"/>
    </i>
    <i>
      <x v="55"/>
    </i>
    <i>
      <x v="56"/>
    </i>
    <i>
      <x v="59"/>
    </i>
    <i>
      <x v="68"/>
    </i>
    <i>
      <x v="75"/>
    </i>
    <i>
      <x v="79"/>
    </i>
    <i>
      <x v="84"/>
    </i>
    <i>
      <x v="102"/>
    </i>
    <i>
      <x v="109"/>
    </i>
    <i>
      <x v="114"/>
    </i>
    <i>
      <x v="116"/>
    </i>
    <i>
      <x v="117"/>
    </i>
    <i>
      <x v="118"/>
    </i>
    <i>
      <x v="119"/>
    </i>
    <i>
      <x v="131"/>
    </i>
    <i>
      <x v="132"/>
    </i>
    <i>
      <x v="164"/>
    </i>
    <i>
      <x v="168"/>
    </i>
    <i>
      <x v="169"/>
    </i>
    <i>
      <x v="170"/>
    </i>
    <i>
      <x v="171"/>
    </i>
    <i>
      <x v="172"/>
    </i>
    <i>
      <x v="188"/>
    </i>
    <i>
      <x v="195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12"/>
    </i>
    <i>
      <x v="215"/>
    </i>
    <i>
      <x v="223"/>
    </i>
    <i>
      <x v="225"/>
    </i>
    <i>
      <x v="230"/>
    </i>
    <i>
      <x v="231"/>
    </i>
    <i>
      <x v="233"/>
    </i>
    <i>
      <x v="234"/>
    </i>
    <i>
      <x v="235"/>
    </i>
    <i>
      <x v="274"/>
    </i>
    <i>
      <x v="291"/>
    </i>
    <i>
      <x v="305"/>
    </i>
    <i>
      <x v="306"/>
    </i>
    <i>
      <x v="321"/>
    </i>
    <i>
      <x v="341"/>
    </i>
    <i>
      <x v="345"/>
    </i>
    <i>
      <x v="352"/>
    </i>
    <i>
      <x v="355"/>
    </i>
    <i>
      <x v="357"/>
    </i>
    <i>
      <x v="358"/>
    </i>
    <i>
      <x v="359"/>
    </i>
    <i>
      <x v="360"/>
    </i>
    <i>
      <x v="400"/>
    </i>
    <i>
      <x v="444"/>
    </i>
    <i>
      <x v="446"/>
    </i>
    <i>
      <x v="447"/>
    </i>
    <i>
      <x v="448"/>
    </i>
    <i>
      <x v="449"/>
    </i>
    <i>
      <x v="450"/>
    </i>
    <i>
      <x v="458"/>
    </i>
    <i>
      <x v="459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3"/>
    </i>
    <i>
      <x v="501"/>
    </i>
    <i>
      <x v="503"/>
    </i>
    <i>
      <x v="506"/>
    </i>
    <i>
      <x v="510"/>
    </i>
    <i>
      <x v="516"/>
    </i>
    <i>
      <x v="518"/>
    </i>
    <i>
      <x v="519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4"/>
    </i>
    <i>
      <x v="535"/>
    </i>
    <i>
      <x v="537"/>
    </i>
    <i>
      <x v="545"/>
    </i>
    <i>
      <x v="546"/>
    </i>
    <i>
      <x v="547"/>
    </i>
    <i>
      <x v="548"/>
    </i>
    <i>
      <x v="563"/>
    </i>
    <i>
      <x v="568"/>
    </i>
    <i>
      <x v="569"/>
    </i>
    <i>
      <x v="586"/>
    </i>
    <i>
      <x v="587"/>
    </i>
    <i>
      <x v="588"/>
    </i>
    <i>
      <x v="597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11"/>
    </i>
    <i>
      <x v="612"/>
    </i>
    <i>
      <x v="613"/>
    </i>
    <i>
      <x v="614"/>
    </i>
    <i>
      <x v="616"/>
    </i>
    <i>
      <x v="622"/>
    </i>
    <i>
      <x v="662"/>
    </i>
    <i>
      <x v="663"/>
    </i>
    <i>
      <x v="670"/>
    </i>
    <i>
      <x v="684"/>
    </i>
    <i>
      <x v="695"/>
    </i>
    <i>
      <x v="696"/>
    </i>
    <i>
      <x v="699"/>
    </i>
    <i>
      <x v="708"/>
    </i>
    <i>
      <x v="709"/>
    </i>
    <i>
      <x v="710"/>
    </i>
    <i>
      <x v="719"/>
    </i>
    <i>
      <x v="720"/>
    </i>
    <i>
      <x v="721"/>
    </i>
    <i>
      <x v="723"/>
    </i>
    <i>
      <x v="725"/>
    </i>
    <i>
      <x v="726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42"/>
    </i>
    <i>
      <x v="744"/>
    </i>
    <i>
      <x v="745"/>
    </i>
    <i>
      <x v="754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94"/>
    </i>
    <i>
      <x v="818"/>
    </i>
    <i>
      <x v="822"/>
    </i>
    <i>
      <x v="827"/>
    </i>
    <i>
      <x v="828"/>
    </i>
    <i>
      <x v="829"/>
    </i>
    <i>
      <x v="830"/>
    </i>
    <i>
      <x v="831"/>
    </i>
    <i>
      <x v="832"/>
    </i>
    <i>
      <x v="834"/>
    </i>
    <i>
      <x v="835"/>
    </i>
    <i>
      <x v="839"/>
    </i>
    <i>
      <x v="840"/>
    </i>
    <i>
      <x v="841"/>
    </i>
    <i>
      <x v="842"/>
    </i>
    <i>
      <x v="847"/>
    </i>
    <i>
      <x v="849"/>
    </i>
    <i>
      <x v="865"/>
    </i>
    <i>
      <x v="890"/>
    </i>
    <i>
      <x v="893"/>
    </i>
    <i>
      <x v="894"/>
    </i>
    <i>
      <x v="899"/>
    </i>
    <i>
      <x v="900"/>
    </i>
    <i>
      <x v="901"/>
    </i>
    <i>
      <x v="902"/>
    </i>
    <i>
      <x v="906"/>
    </i>
    <i>
      <x v="912"/>
    </i>
    <i>
      <x v="914"/>
    </i>
    <i>
      <x v="915"/>
    </i>
    <i>
      <x v="919"/>
    </i>
    <i>
      <x v="925"/>
    </i>
    <i>
      <x v="936"/>
    </i>
    <i>
      <x v="941"/>
    </i>
    <i>
      <x v="942"/>
    </i>
    <i>
      <x v="944"/>
    </i>
    <i>
      <x v="945"/>
    </i>
    <i>
      <x v="946"/>
    </i>
    <i>
      <x v="964"/>
    </i>
    <i>
      <x v="968"/>
    </i>
    <i>
      <x v="969"/>
    </i>
    <i>
      <x v="970"/>
    </i>
    <i>
      <x v="972"/>
    </i>
    <i>
      <x v="979"/>
    </i>
    <i>
      <x v="980"/>
    </i>
    <i>
      <x v="981"/>
    </i>
    <i>
      <x v="988"/>
    </i>
    <i>
      <x v="990"/>
    </i>
    <i>
      <x v="992"/>
    </i>
    <i>
      <x v="993"/>
    </i>
    <i>
      <x v="1010"/>
    </i>
    <i>
      <x v="1013"/>
    </i>
    <i>
      <x v="1021"/>
    </i>
    <i>
      <x v="1024"/>
    </i>
    <i>
      <x v="1026"/>
    </i>
    <i>
      <x v="1062"/>
    </i>
    <i>
      <x v="1092"/>
    </i>
    <i>
      <x v="1094"/>
    </i>
    <i>
      <x v="1095"/>
    </i>
    <i>
      <x v="1096"/>
    </i>
    <i>
      <x v="1097"/>
    </i>
    <i>
      <x v="1099"/>
    </i>
    <i>
      <x v="1103"/>
    </i>
    <i>
      <x v="1118"/>
    </i>
    <i>
      <x v="1119"/>
    </i>
    <i>
      <x v="1126"/>
    </i>
    <i>
      <x v="1128"/>
    </i>
    <i>
      <x v="1129"/>
    </i>
    <i>
      <x v="1139"/>
    </i>
    <i>
      <x v="1140"/>
    </i>
    <i>
      <x v="1144"/>
    </i>
    <i>
      <x v="1145"/>
    </i>
    <i>
      <x v="1149"/>
    </i>
    <i>
      <x v="1153"/>
    </i>
    <i>
      <x v="1154"/>
    </i>
    <i>
      <x v="1160"/>
    </i>
    <i>
      <x v="1187"/>
    </i>
    <i>
      <x v="1188"/>
    </i>
    <i>
      <x v="1189"/>
    </i>
    <i>
      <x v="1200"/>
    </i>
    <i>
      <x v="1226"/>
    </i>
    <i>
      <x v="1235"/>
    </i>
    <i>
      <x v="1243"/>
    </i>
    <i>
      <x v="1244"/>
    </i>
    <i>
      <x v="1245"/>
    </i>
    <i>
      <x v="1246"/>
    </i>
    <i>
      <x v="1255"/>
    </i>
    <i>
      <x v="1281"/>
    </i>
    <i>
      <x v="1285"/>
    </i>
    <i>
      <x v="1287"/>
    </i>
    <i>
      <x v="1292"/>
    </i>
    <i>
      <x v="1293"/>
    </i>
    <i>
      <x v="1296"/>
    </i>
    <i>
      <x v="1318"/>
    </i>
    <i>
      <x v="1319"/>
    </i>
    <i>
      <x v="1321"/>
    </i>
    <i>
      <x v="1322"/>
    </i>
    <i>
      <x v="1323"/>
    </i>
    <i>
      <x v="1333"/>
    </i>
    <i>
      <x v="1356"/>
    </i>
    <i>
      <x v="1367"/>
    </i>
    <i>
      <x v="1368"/>
    </i>
    <i>
      <x v="1369"/>
    </i>
    <i>
      <x v="1377"/>
    </i>
    <i>
      <x v="1378"/>
    </i>
    <i>
      <x v="1379"/>
    </i>
    <i>
      <x v="1381"/>
    </i>
    <i>
      <x v="1382"/>
    </i>
    <i>
      <x v="1383"/>
    </i>
    <i>
      <x v="1384"/>
    </i>
    <i>
      <x v="1390"/>
    </i>
    <i>
      <x v="1409"/>
    </i>
    <i>
      <x v="1427"/>
    </i>
    <i>
      <x v="1429"/>
    </i>
    <i>
      <x v="1430"/>
    </i>
    <i>
      <x v="1445"/>
    </i>
    <i>
      <x v="1446"/>
    </i>
    <i>
      <x v="1447"/>
    </i>
    <i>
      <x v="1449"/>
    </i>
    <i>
      <x v="1450"/>
    </i>
    <i>
      <x v="1451"/>
    </i>
    <i>
      <x v="1459"/>
    </i>
    <i>
      <x v="1460"/>
    </i>
    <i>
      <x v="1461"/>
    </i>
    <i>
      <x v="1465"/>
    </i>
    <i>
      <x v="1499"/>
    </i>
    <i>
      <x v="1501"/>
    </i>
    <i>
      <x v="1507"/>
    </i>
    <i>
      <x v="1508"/>
    </i>
    <i>
      <x v="1515"/>
    </i>
    <i>
      <x v="1517"/>
    </i>
    <i>
      <x v="1519"/>
    </i>
    <i>
      <x v="1547"/>
    </i>
    <i>
      <x v="1548"/>
    </i>
    <i>
      <x v="1549"/>
    </i>
    <i>
      <x v="1598"/>
    </i>
    <i>
      <x v="1600"/>
    </i>
    <i>
      <x v="1602"/>
    </i>
    <i>
      <x v="1605"/>
    </i>
    <i>
      <x v="1608"/>
    </i>
    <i>
      <x v="1625"/>
    </i>
    <i>
      <x v="1648"/>
    </i>
    <i>
      <x v="1673"/>
    </i>
    <i>
      <x v="1674"/>
    </i>
    <i>
      <x v="1675"/>
    </i>
    <i>
      <x v="1686"/>
    </i>
    <i>
      <x v="1688"/>
    </i>
    <i>
      <x v="1693"/>
    </i>
    <i>
      <x v="1694"/>
    </i>
    <i>
      <x v="1695"/>
    </i>
    <i>
      <x v="1696"/>
    </i>
    <i>
      <x v="1700"/>
    </i>
    <i>
      <x v="1701"/>
    </i>
    <i>
      <x v="1707"/>
    </i>
    <i>
      <x v="1735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55"/>
    </i>
    <i>
      <x v="1756"/>
    </i>
    <i>
      <x v="1757"/>
    </i>
    <i>
      <x v="1758"/>
    </i>
    <i>
      <x v="1759"/>
    </i>
    <i>
      <x v="1760"/>
    </i>
    <i>
      <x v="1785"/>
    </i>
    <i>
      <x v="1786"/>
    </i>
    <i>
      <x v="1787"/>
    </i>
    <i>
      <x v="1840"/>
    </i>
    <i>
      <x v="1855"/>
    </i>
    <i>
      <x v="1856"/>
    </i>
    <i>
      <x v="1866"/>
    </i>
    <i>
      <x v="1867"/>
    </i>
    <i>
      <x v="1868"/>
    </i>
    <i>
      <x v="1869"/>
    </i>
    <i>
      <x v="1879"/>
    </i>
    <i>
      <x v="1883"/>
    </i>
    <i>
      <x v="1886"/>
    </i>
    <i>
      <x v="1887"/>
    </i>
    <i>
      <x v="1892"/>
    </i>
    <i>
      <x v="1902"/>
    </i>
    <i>
      <x v="1903"/>
    </i>
    <i>
      <x v="1907"/>
    </i>
    <i>
      <x v="1908"/>
    </i>
    <i>
      <x v="1938"/>
    </i>
    <i>
      <x v="1939"/>
    </i>
    <i>
      <x v="1942"/>
    </i>
    <i>
      <x v="1966"/>
    </i>
    <i>
      <x v="1970"/>
    </i>
    <i>
      <x v="1992"/>
    </i>
    <i>
      <x v="1997"/>
    </i>
    <i>
      <x v="1998"/>
    </i>
    <i>
      <x v="2010"/>
    </i>
    <i>
      <x v="2012"/>
    </i>
    <i>
      <x v="2017"/>
    </i>
    <i>
      <x v="2025"/>
    </i>
    <i>
      <x v="2026"/>
    </i>
    <i>
      <x v="2032"/>
    </i>
    <i>
      <x v="2033"/>
    </i>
    <i>
      <x v="2036"/>
    </i>
    <i>
      <x v="2037"/>
    </i>
    <i>
      <x v="2042"/>
    </i>
    <i>
      <x v="2043"/>
    </i>
    <i>
      <x v="2050"/>
    </i>
    <i>
      <x v="2073"/>
    </i>
    <i>
      <x v="2081"/>
    </i>
    <i>
      <x v="2087"/>
    </i>
    <i>
      <x v="2092"/>
    </i>
    <i>
      <x v="2095"/>
    </i>
    <i>
      <x v="2097"/>
    </i>
    <i>
      <x v="2101"/>
    </i>
    <i>
      <x v="2106"/>
    </i>
    <i>
      <x v="2118"/>
    </i>
    <i>
      <x v="2120"/>
    </i>
    <i>
      <x v="2122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7"/>
    </i>
    <i>
      <x v="2148"/>
    </i>
    <i>
      <x v="2157"/>
    </i>
    <i>
      <x v="2195"/>
    </i>
    <i>
      <x v="2196"/>
    </i>
    <i>
      <x v="2197"/>
    </i>
    <i>
      <x v="2198"/>
    </i>
    <i>
      <x v="2208"/>
    </i>
    <i>
      <x v="2209"/>
    </i>
    <i>
      <x v="2210"/>
    </i>
    <i>
      <x v="2212"/>
    </i>
    <i>
      <x v="2213"/>
    </i>
    <i>
      <x v="2217"/>
    </i>
    <i>
      <x v="2218"/>
    </i>
    <i>
      <x v="2219"/>
    </i>
    <i>
      <x v="2239"/>
    </i>
    <i>
      <x v="2251"/>
    </i>
    <i>
      <x v="2252"/>
    </i>
    <i>
      <x v="2254"/>
    </i>
    <i>
      <x v="2255"/>
    </i>
    <i>
      <x v="2256"/>
    </i>
    <i>
      <x v="2288"/>
    </i>
    <i>
      <x v="2334"/>
    </i>
    <i>
      <x v="2335"/>
    </i>
    <i>
      <x v="2336"/>
    </i>
    <i>
      <x v="2337"/>
    </i>
    <i>
      <x v="2339"/>
    </i>
    <i>
      <x v="2340"/>
    </i>
    <i>
      <x v="2341"/>
    </i>
    <i>
      <x v="2353"/>
    </i>
    <i>
      <x v="2354"/>
    </i>
    <i>
      <x v="2355"/>
    </i>
    <i>
      <x v="2356"/>
    </i>
    <i>
      <x v="2358"/>
    </i>
    <i>
      <x v="2359"/>
    </i>
    <i t="grand">
      <x/>
    </i>
  </rowItems>
  <colItems count="1">
    <i/>
  </colItems>
  <dataFields count="1">
    <dataField name="Sum of Antioxidant_content_in_mmol_100g" fld="4" baseField="0" baseItem="0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5.46375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9413D-D44D-41CE-8979-C2B4A00AC24D}" name="PivotTable1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0" firstDataRow="1" firstDataCol="1"/>
  <pivotFields count="5">
    <pivotField axis="axisRow" showAll="0">
      <items count="25">
        <item x="6"/>
        <item x="9"/>
        <item x="0"/>
        <item x="21"/>
        <item x="20"/>
        <item x="7"/>
        <item x="23"/>
        <item x="19"/>
        <item x="22"/>
        <item x="8"/>
        <item x="11"/>
        <item x="5"/>
        <item x="17"/>
        <item x="16"/>
        <item x="13"/>
        <item x="10"/>
        <item x="12"/>
        <item x="4"/>
        <item x="15"/>
        <item x="18"/>
        <item x="14"/>
        <item x="1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ntioxidant_content_in_mmol_100g" fld="4" subtotal="average" baseField="0" baseItem="0"/>
    <dataField name="Min of Antioxidant_content_in_mmol_100g" fld="4" subtotal="min" baseField="0" baseItem="0"/>
    <dataField name="Max of Antioxidant_content_in_mmol_100g" fld="4" subtotal="max" baseField="0" baseItem="0"/>
    <dataField name="StdDev of Antioxidant_content_in_mmol_100g" fld="4" subtotal="stdDev" baseField="0" baseItem="0"/>
  </dataFields>
  <formats count="2"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6" s="1" customFormat="1" x14ac:dyDescent="0.3">
      <c r="A1" s="1" t="s">
        <v>0</v>
      </c>
      <c r="B1" s="1" t="s">
        <v>2</v>
      </c>
      <c r="C1" s="1" t="s">
        <v>3211</v>
      </c>
      <c r="D1" s="1" t="s">
        <v>1</v>
      </c>
      <c r="E1" s="1" t="s">
        <v>3210</v>
      </c>
      <c r="F1" s="1" t="s">
        <v>3239</v>
      </c>
    </row>
    <row r="2" spans="1:6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  <c r="F2" s="14">
        <f>IF(E2&gt;'Outlier Testing'!$B$16,1,0)</f>
        <v>0</v>
      </c>
    </row>
    <row r="3" spans="1:6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  <c r="F3" s="14">
        <f>IF(E3&gt;'Outlier Testing'!$B$16,1,0)</f>
        <v>0</v>
      </c>
    </row>
    <row r="4" spans="1:6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  <c r="F4" s="14">
        <f>IF(E4&gt;'Outlier Testing'!$B$16,1,0)</f>
        <v>1</v>
      </c>
    </row>
    <row r="5" spans="1:6" x14ac:dyDescent="0.3">
      <c r="A5" t="s">
        <v>3029</v>
      </c>
      <c r="B5" t="s">
        <v>3209</v>
      </c>
      <c r="D5" t="s">
        <v>13</v>
      </c>
      <c r="E5">
        <v>3.88</v>
      </c>
      <c r="F5" s="14">
        <f>IF(E5&gt;'Outlier Testing'!$B$16,1,0)</f>
        <v>0</v>
      </c>
    </row>
    <row r="6" spans="1:6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  <c r="F6" s="14">
        <f>IF(E6&gt;'Outlier Testing'!$B$16,1,0)</f>
        <v>1</v>
      </c>
    </row>
    <row r="7" spans="1:6" x14ac:dyDescent="0.3">
      <c r="A7" t="s">
        <v>2427</v>
      </c>
      <c r="B7" t="s">
        <v>2429</v>
      </c>
      <c r="D7" t="s">
        <v>147</v>
      </c>
      <c r="E7">
        <v>0.94</v>
      </c>
      <c r="F7" s="14">
        <f>IF(E7&gt;'Outlier Testing'!$B$16,1,0)</f>
        <v>0</v>
      </c>
    </row>
    <row r="8" spans="1:6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F8" s="14">
        <f>IF(E8&gt;'Outlier Testing'!$B$16,1,0)</f>
        <v>0</v>
      </c>
    </row>
    <row r="9" spans="1:6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  <c r="F9" s="14">
        <f>IF(E9&gt;'Outlier Testing'!$B$16,1,0)</f>
        <v>0</v>
      </c>
    </row>
    <row r="10" spans="1:6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  <c r="F10" s="14">
        <f>IF(E10&gt;'Outlier Testing'!$B$16,1,0)</f>
        <v>0</v>
      </c>
    </row>
    <row r="11" spans="1:6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  <c r="F11" s="14">
        <f>IF(E11&gt;'Outlier Testing'!$B$16,1,0)</f>
        <v>0</v>
      </c>
    </row>
    <row r="12" spans="1:6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  <c r="F12" s="14">
        <f>IF(E12&gt;'Outlier Testing'!$B$16,1,0)</f>
        <v>0</v>
      </c>
    </row>
    <row r="13" spans="1:6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  <c r="F13" s="14">
        <f>IF(E13&gt;'Outlier Testing'!$B$16,1,0)</f>
        <v>1</v>
      </c>
    </row>
    <row r="14" spans="1:6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  <c r="F14" s="14">
        <f>IF(E14&gt;'Outlier Testing'!$B$16,1,0)</f>
        <v>1</v>
      </c>
    </row>
    <row r="15" spans="1:6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  <c r="F15" s="14">
        <f>IF(E15&gt;'Outlier Testing'!$B$16,1,0)</f>
        <v>0</v>
      </c>
    </row>
    <row r="16" spans="1:6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  <c r="F16" s="14">
        <f>IF(E16&gt;'Outlier Testing'!$B$16,1,0)</f>
        <v>0</v>
      </c>
    </row>
    <row r="17" spans="1:6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  <c r="F17" s="14">
        <f>IF(E17&gt;'Outlier Testing'!$B$16,1,0)</f>
        <v>0</v>
      </c>
    </row>
    <row r="18" spans="1:6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  <c r="F18" s="14">
        <f>IF(E18&gt;'Outlier Testing'!$B$16,1,0)</f>
        <v>0</v>
      </c>
    </row>
    <row r="19" spans="1:6" x14ac:dyDescent="0.3">
      <c r="A19" t="s">
        <v>1983</v>
      </c>
      <c r="B19" t="s">
        <v>1985</v>
      </c>
      <c r="D19" t="s">
        <v>13</v>
      </c>
      <c r="E19">
        <v>0.53</v>
      </c>
      <c r="F19" s="14">
        <f>IF(E19&gt;'Outlier Testing'!$B$16,1,0)</f>
        <v>0</v>
      </c>
    </row>
    <row r="20" spans="1:6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  <c r="F20" s="14">
        <f>IF(E20&gt;'Outlier Testing'!$B$16,1,0)</f>
        <v>0</v>
      </c>
    </row>
    <row r="21" spans="1:6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  <c r="F21" s="14">
        <f>IF(E21&gt;'Outlier Testing'!$B$16,1,0)</f>
        <v>0</v>
      </c>
    </row>
    <row r="22" spans="1:6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  <c r="F22" s="14">
        <f>IF(E22&gt;'Outlier Testing'!$B$16,1,0)</f>
        <v>0</v>
      </c>
    </row>
    <row r="23" spans="1:6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  <c r="F23" s="14">
        <f>IF(E23&gt;'Outlier Testing'!$B$16,1,0)</f>
        <v>0</v>
      </c>
    </row>
    <row r="24" spans="1:6" x14ac:dyDescent="0.3">
      <c r="A24" t="s">
        <v>3029</v>
      </c>
      <c r="B24" t="s">
        <v>3032</v>
      </c>
      <c r="D24" t="s">
        <v>9</v>
      </c>
      <c r="E24">
        <v>0.13</v>
      </c>
      <c r="F24" s="14">
        <f>IF(E24&gt;'Outlier Testing'!$B$16,1,0)</f>
        <v>0</v>
      </c>
    </row>
    <row r="25" spans="1:6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  <c r="F25" s="14">
        <f>IF(E25&gt;'Outlier Testing'!$B$16,1,0)</f>
        <v>0</v>
      </c>
    </row>
    <row r="26" spans="1:6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  <c r="F26" s="14">
        <f>IF(E26&gt;'Outlier Testing'!$B$16,1,0)</f>
        <v>1</v>
      </c>
    </row>
    <row r="27" spans="1:6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  <c r="F27" s="14">
        <f>IF(E27&gt;'Outlier Testing'!$B$16,1,0)</f>
        <v>1</v>
      </c>
    </row>
    <row r="28" spans="1:6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  <c r="F28" s="14">
        <f>IF(E28&gt;'Outlier Testing'!$B$16,1,0)</f>
        <v>1</v>
      </c>
    </row>
    <row r="29" spans="1:6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  <c r="F29" s="14">
        <f>IF(E29&gt;'Outlier Testing'!$B$16,1,0)</f>
        <v>1</v>
      </c>
    </row>
    <row r="30" spans="1:6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  <c r="F30" s="14">
        <f>IF(E30&gt;'Outlier Testing'!$B$16,1,0)</f>
        <v>1</v>
      </c>
    </row>
    <row r="31" spans="1:6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  <c r="F31" s="14">
        <f>IF(E31&gt;'Outlier Testing'!$B$16,1,0)</f>
        <v>1</v>
      </c>
    </row>
    <row r="32" spans="1:6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  <c r="F32" s="14">
        <f>IF(E32&gt;'Outlier Testing'!$B$16,1,0)</f>
        <v>1</v>
      </c>
    </row>
    <row r="33" spans="1:6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  <c r="F33" s="14">
        <f>IF(E33&gt;'Outlier Testing'!$B$16,1,0)</f>
        <v>1</v>
      </c>
    </row>
    <row r="34" spans="1:6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  <c r="F34" s="14">
        <f>IF(E34&gt;'Outlier Testing'!$B$16,1,0)</f>
        <v>0</v>
      </c>
    </row>
    <row r="35" spans="1:6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  <c r="F35" s="14">
        <f>IF(E35&gt;'Outlier Testing'!$B$16,1,0)</f>
        <v>1</v>
      </c>
    </row>
    <row r="36" spans="1:6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  <c r="F36" s="14">
        <f>IF(E36&gt;'Outlier Testing'!$B$16,1,0)</f>
        <v>1</v>
      </c>
    </row>
    <row r="37" spans="1:6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  <c r="F37" s="14">
        <f>IF(E37&gt;'Outlier Testing'!$B$16,1,0)</f>
        <v>0</v>
      </c>
    </row>
    <row r="38" spans="1:6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  <c r="F38" s="14">
        <f>IF(E38&gt;'Outlier Testing'!$B$16,1,0)</f>
        <v>1</v>
      </c>
    </row>
    <row r="39" spans="1:6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  <c r="F39" s="14">
        <f>IF(E39&gt;'Outlier Testing'!$B$16,1,0)</f>
        <v>1</v>
      </c>
    </row>
    <row r="40" spans="1:6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  <c r="F40" s="14">
        <f>IF(E40&gt;'Outlier Testing'!$B$16,1,0)</f>
        <v>1</v>
      </c>
    </row>
    <row r="41" spans="1:6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  <c r="F41" s="14">
        <f>IF(E41&gt;'Outlier Testing'!$B$16,1,0)</f>
        <v>1</v>
      </c>
    </row>
    <row r="42" spans="1:6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  <c r="F42" s="14">
        <f>IF(E42&gt;'Outlier Testing'!$B$16,1,0)</f>
        <v>0</v>
      </c>
    </row>
    <row r="43" spans="1:6" x14ac:dyDescent="0.3">
      <c r="A43" t="s">
        <v>1006</v>
      </c>
      <c r="B43" t="s">
        <v>1007</v>
      </c>
      <c r="D43" t="s">
        <v>13</v>
      </c>
      <c r="E43">
        <v>0.31</v>
      </c>
      <c r="F43" s="14">
        <f>IF(E43&gt;'Outlier Testing'!$B$16,1,0)</f>
        <v>0</v>
      </c>
    </row>
    <row r="44" spans="1:6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  <c r="F44" s="14">
        <f>IF(E44&gt;'Outlier Testing'!$B$16,1,0)</f>
        <v>0</v>
      </c>
    </row>
    <row r="45" spans="1:6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  <c r="F45" s="14">
        <f>IF(E45&gt;'Outlier Testing'!$B$16,1,0)</f>
        <v>0</v>
      </c>
    </row>
    <row r="46" spans="1:6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  <c r="F46" s="14">
        <f>IF(E46&gt;'Outlier Testing'!$B$16,1,0)</f>
        <v>1</v>
      </c>
    </row>
    <row r="47" spans="1:6" x14ac:dyDescent="0.3">
      <c r="A47" t="s">
        <v>1006</v>
      </c>
      <c r="B47" t="s">
        <v>1012</v>
      </c>
      <c r="D47" t="s">
        <v>13</v>
      </c>
      <c r="E47">
        <v>0.22</v>
      </c>
      <c r="F47" s="14">
        <f>IF(E47&gt;'Outlier Testing'!$B$16,1,0)</f>
        <v>0</v>
      </c>
    </row>
    <row r="48" spans="1:6" x14ac:dyDescent="0.3">
      <c r="A48" t="s">
        <v>1006</v>
      </c>
      <c r="B48" t="s">
        <v>1013</v>
      </c>
      <c r="D48" t="s">
        <v>13</v>
      </c>
      <c r="E48">
        <v>0.25</v>
      </c>
      <c r="F48" s="14">
        <f>IF(E48&gt;'Outlier Testing'!$B$16,1,0)</f>
        <v>0</v>
      </c>
    </row>
    <row r="49" spans="1:6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  <c r="F49" s="14">
        <f>IF(E49&gt;'Outlier Testing'!$B$16,1,0)</f>
        <v>0</v>
      </c>
    </row>
    <row r="50" spans="1:6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  <c r="F50" s="14">
        <f>IF(E50&gt;'Outlier Testing'!$B$16,1,0)</f>
        <v>0</v>
      </c>
    </row>
    <row r="51" spans="1:6" x14ac:dyDescent="0.3">
      <c r="A51" t="s">
        <v>1006</v>
      </c>
      <c r="B51" t="s">
        <v>1014</v>
      </c>
      <c r="D51" t="s">
        <v>13</v>
      </c>
      <c r="E51">
        <v>0.26</v>
      </c>
      <c r="F51" s="14">
        <f>IF(E51&gt;'Outlier Testing'!$B$16,1,0)</f>
        <v>0</v>
      </c>
    </row>
    <row r="52" spans="1:6" x14ac:dyDescent="0.3">
      <c r="A52" t="s">
        <v>1006</v>
      </c>
      <c r="B52" t="s">
        <v>1015</v>
      </c>
      <c r="D52" t="s">
        <v>13</v>
      </c>
      <c r="E52">
        <v>0.1</v>
      </c>
      <c r="F52" s="14">
        <f>IF(E52&gt;'Outlier Testing'!$B$16,1,0)</f>
        <v>0</v>
      </c>
    </row>
    <row r="53" spans="1:6" x14ac:dyDescent="0.3">
      <c r="A53" t="s">
        <v>1006</v>
      </c>
      <c r="B53" t="s">
        <v>1016</v>
      </c>
      <c r="D53" t="s">
        <v>13</v>
      </c>
      <c r="E53">
        <v>0.54</v>
      </c>
      <c r="F53" s="14">
        <f>IF(E53&gt;'Outlier Testing'!$B$16,1,0)</f>
        <v>0</v>
      </c>
    </row>
    <row r="54" spans="1:6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  <c r="F54" s="14">
        <f>IF(E54&gt;'Outlier Testing'!$B$16,1,0)</f>
        <v>0</v>
      </c>
    </row>
    <row r="55" spans="1:6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  <c r="F55" s="14">
        <f>IF(E55&gt;'Outlier Testing'!$B$16,1,0)</f>
        <v>0</v>
      </c>
    </row>
    <row r="56" spans="1:6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  <c r="F56" s="14">
        <f>IF(E56&gt;'Outlier Testing'!$B$16,1,0)</f>
        <v>0</v>
      </c>
    </row>
    <row r="57" spans="1:6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  <c r="F57" s="14">
        <f>IF(E57&gt;'Outlier Testing'!$B$16,1,0)</f>
        <v>0</v>
      </c>
    </row>
    <row r="58" spans="1:6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  <c r="F58" s="14">
        <f>IF(E58&gt;'Outlier Testing'!$B$16,1,0)</f>
        <v>0</v>
      </c>
    </row>
    <row r="59" spans="1:6" x14ac:dyDescent="0.3">
      <c r="A59" t="s">
        <v>1006</v>
      </c>
      <c r="B59" t="s">
        <v>1024</v>
      </c>
      <c r="D59" t="s">
        <v>13</v>
      </c>
      <c r="E59">
        <v>0.4</v>
      </c>
      <c r="F59" s="14">
        <f>IF(E59&gt;'Outlier Testing'!$B$16,1,0)</f>
        <v>0</v>
      </c>
    </row>
    <row r="60" spans="1:6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  <c r="F60" s="14">
        <f>IF(E60&gt;'Outlier Testing'!$B$16,1,0)</f>
        <v>0</v>
      </c>
    </row>
    <row r="61" spans="1:6" x14ac:dyDescent="0.3">
      <c r="A61" t="s">
        <v>1006</v>
      </c>
      <c r="B61" t="s">
        <v>1027</v>
      </c>
      <c r="D61" t="s">
        <v>13</v>
      </c>
      <c r="E61">
        <v>0.08</v>
      </c>
      <c r="F61" s="14">
        <f>IF(E61&gt;'Outlier Testing'!$B$16,1,0)</f>
        <v>0</v>
      </c>
    </row>
    <row r="62" spans="1:6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  <c r="F62" s="14">
        <f>IF(E62&gt;'Outlier Testing'!$B$16,1,0)</f>
        <v>0</v>
      </c>
    </row>
    <row r="63" spans="1:6" x14ac:dyDescent="0.3">
      <c r="A63" t="s">
        <v>1006</v>
      </c>
      <c r="B63" t="s">
        <v>1028</v>
      </c>
      <c r="D63" t="s">
        <v>9</v>
      </c>
      <c r="E63">
        <v>0.52</v>
      </c>
      <c r="F63" s="14">
        <f>IF(E63&gt;'Outlier Testing'!$B$16,1,0)</f>
        <v>0</v>
      </c>
    </row>
    <row r="64" spans="1:6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  <c r="F64" s="14">
        <f>IF(E64&gt;'Outlier Testing'!$B$16,1,0)</f>
        <v>0</v>
      </c>
    </row>
    <row r="65" spans="1:6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  <c r="F65" s="14">
        <f>IF(E65&gt;'Outlier Testing'!$B$16,1,0)</f>
        <v>0</v>
      </c>
    </row>
    <row r="66" spans="1:6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  <c r="F66" s="14">
        <f>IF(E66&gt;'Outlier Testing'!$B$16,1,0)</f>
        <v>0</v>
      </c>
    </row>
    <row r="67" spans="1:6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  <c r="F67" s="14">
        <f>IF(E67&gt;'Outlier Testing'!$B$16,1,0)</f>
        <v>0</v>
      </c>
    </row>
    <row r="68" spans="1:6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  <c r="F68" s="14">
        <f>IF(E68&gt;'Outlier Testing'!$B$16,1,0)</f>
        <v>0</v>
      </c>
    </row>
    <row r="69" spans="1:6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  <c r="F69" s="14">
        <f>IF(E69&gt;'Outlier Testing'!$B$16,1,0)</f>
        <v>0</v>
      </c>
    </row>
    <row r="70" spans="1:6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  <c r="F70" s="14">
        <f>IF(E70&gt;'Outlier Testing'!$B$16,1,0)</f>
        <v>1</v>
      </c>
    </row>
    <row r="71" spans="1:6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  <c r="F71" s="14">
        <f>IF(E71&gt;'Outlier Testing'!$B$16,1,0)</f>
        <v>1</v>
      </c>
    </row>
    <row r="72" spans="1:6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  <c r="F72" s="14">
        <f>IF(E72&gt;'Outlier Testing'!$B$16,1,0)</f>
        <v>0</v>
      </c>
    </row>
    <row r="73" spans="1:6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  <c r="F73" s="14">
        <f>IF(E73&gt;'Outlier Testing'!$B$16,1,0)</f>
        <v>0</v>
      </c>
    </row>
    <row r="74" spans="1:6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  <c r="F74" s="14">
        <f>IF(E74&gt;'Outlier Testing'!$B$16,1,0)</f>
        <v>0</v>
      </c>
    </row>
    <row r="75" spans="1:6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  <c r="F75" s="14">
        <f>IF(E75&gt;'Outlier Testing'!$B$16,1,0)</f>
        <v>0</v>
      </c>
    </row>
    <row r="76" spans="1:6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  <c r="F76" s="14">
        <f>IF(E76&gt;'Outlier Testing'!$B$16,1,0)</f>
        <v>0</v>
      </c>
    </row>
    <row r="77" spans="1:6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  <c r="F77" s="14">
        <f>IF(E77&gt;'Outlier Testing'!$B$16,1,0)</f>
        <v>0</v>
      </c>
    </row>
    <row r="78" spans="1:6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  <c r="F78" s="14">
        <f>IF(E78&gt;'Outlier Testing'!$B$16,1,0)</f>
        <v>0</v>
      </c>
    </row>
    <row r="79" spans="1:6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  <c r="F79" s="14">
        <f>IF(E79&gt;'Outlier Testing'!$B$16,1,0)</f>
        <v>0</v>
      </c>
    </row>
    <row r="80" spans="1:6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  <c r="F80" s="14">
        <f>IF(E80&gt;'Outlier Testing'!$B$16,1,0)</f>
        <v>0</v>
      </c>
    </row>
    <row r="81" spans="1:6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  <c r="F81" s="14">
        <f>IF(E81&gt;'Outlier Testing'!$B$16,1,0)</f>
        <v>0</v>
      </c>
    </row>
    <row r="82" spans="1:6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  <c r="F82" s="14">
        <f>IF(E82&gt;'Outlier Testing'!$B$16,1,0)</f>
        <v>0</v>
      </c>
    </row>
    <row r="83" spans="1:6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  <c r="F83" s="14">
        <f>IF(E83&gt;'Outlier Testing'!$B$16,1,0)</f>
        <v>0</v>
      </c>
    </row>
    <row r="84" spans="1:6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  <c r="F84" s="14">
        <f>IF(E84&gt;'Outlier Testing'!$B$16,1,0)</f>
        <v>1</v>
      </c>
    </row>
    <row r="85" spans="1:6" x14ac:dyDescent="0.3">
      <c r="A85" t="s">
        <v>2776</v>
      </c>
      <c r="B85" t="s">
        <v>2789</v>
      </c>
      <c r="D85" t="s">
        <v>13</v>
      </c>
      <c r="E85">
        <v>0.36</v>
      </c>
      <c r="F85" s="14">
        <f>IF(E85&gt;'Outlier Testing'!$B$16,1,0)</f>
        <v>0</v>
      </c>
    </row>
    <row r="86" spans="1:6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  <c r="F86" s="14">
        <f>IF(E86&gt;'Outlier Testing'!$B$16,1,0)</f>
        <v>0</v>
      </c>
    </row>
    <row r="87" spans="1:6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  <c r="F87" s="14">
        <f>IF(E87&gt;'Outlier Testing'!$B$16,1,0)</f>
        <v>0</v>
      </c>
    </row>
    <row r="88" spans="1:6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  <c r="F88" s="14">
        <f>IF(E88&gt;'Outlier Testing'!$B$16,1,0)</f>
        <v>0</v>
      </c>
    </row>
    <row r="89" spans="1:6" x14ac:dyDescent="0.3">
      <c r="A89" t="s">
        <v>2776</v>
      </c>
      <c r="B89" t="s">
        <v>2793</v>
      </c>
      <c r="D89" t="s">
        <v>13</v>
      </c>
      <c r="E89">
        <v>0.75</v>
      </c>
      <c r="F89" s="14">
        <f>IF(E89&gt;'Outlier Testing'!$B$16,1,0)</f>
        <v>0</v>
      </c>
    </row>
    <row r="90" spans="1:6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  <c r="F90" s="14">
        <f>IF(E90&gt;'Outlier Testing'!$B$16,1,0)</f>
        <v>0</v>
      </c>
    </row>
    <row r="91" spans="1:6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  <c r="F91" s="14">
        <f>IF(E91&gt;'Outlier Testing'!$B$16,1,0)</f>
        <v>0</v>
      </c>
    </row>
    <row r="92" spans="1:6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  <c r="F92" s="14">
        <f>IF(E92&gt;'Outlier Testing'!$B$16,1,0)</f>
        <v>1</v>
      </c>
    </row>
    <row r="93" spans="1:6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  <c r="F93" s="14">
        <f>IF(E93&gt;'Outlier Testing'!$B$16,1,0)</f>
        <v>0</v>
      </c>
    </row>
    <row r="94" spans="1:6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  <c r="F94" s="14">
        <f>IF(E94&gt;'Outlier Testing'!$B$16,1,0)</f>
        <v>0</v>
      </c>
    </row>
    <row r="95" spans="1:6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  <c r="F95" s="14">
        <f>IF(E95&gt;'Outlier Testing'!$B$16,1,0)</f>
        <v>0</v>
      </c>
    </row>
    <row r="96" spans="1:6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  <c r="F96" s="14">
        <f>IF(E96&gt;'Outlier Testing'!$B$16,1,0)</f>
        <v>0</v>
      </c>
    </row>
    <row r="97" spans="1:6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  <c r="F97" s="14">
        <f>IF(E97&gt;'Outlier Testing'!$B$16,1,0)</f>
        <v>0</v>
      </c>
    </row>
    <row r="98" spans="1:6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  <c r="F98" s="14">
        <f>IF(E98&gt;'Outlier Testing'!$B$16,1,0)</f>
        <v>1</v>
      </c>
    </row>
    <row r="99" spans="1:6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  <c r="F99" s="14">
        <f>IF(E99&gt;'Outlier Testing'!$B$16,1,0)</f>
        <v>0</v>
      </c>
    </row>
    <row r="100" spans="1:6" x14ac:dyDescent="0.3">
      <c r="A100" t="s">
        <v>2776</v>
      </c>
      <c r="B100" t="s">
        <v>2797</v>
      </c>
      <c r="D100" t="s">
        <v>13</v>
      </c>
      <c r="E100">
        <v>0.41</v>
      </c>
      <c r="F100" s="14">
        <f>IF(E100&gt;'Outlier Testing'!$B$16,1,0)</f>
        <v>0</v>
      </c>
    </row>
    <row r="101" spans="1:6" x14ac:dyDescent="0.3">
      <c r="A101" t="s">
        <v>2776</v>
      </c>
      <c r="B101" t="s">
        <v>2797</v>
      </c>
      <c r="D101" t="s">
        <v>9</v>
      </c>
      <c r="E101">
        <v>0.44</v>
      </c>
      <c r="F101" s="14">
        <f>IF(E101&gt;'Outlier Testing'!$B$16,1,0)</f>
        <v>0</v>
      </c>
    </row>
    <row r="102" spans="1:6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  <c r="F102" s="14">
        <f>IF(E102&gt;'Outlier Testing'!$B$16,1,0)</f>
        <v>0</v>
      </c>
    </row>
    <row r="103" spans="1:6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  <c r="F103" s="14">
        <f>IF(E103&gt;'Outlier Testing'!$B$16,1,0)</f>
        <v>0</v>
      </c>
    </row>
    <row r="104" spans="1:6" x14ac:dyDescent="0.3">
      <c r="A104" t="s">
        <v>2776</v>
      </c>
      <c r="B104" t="s">
        <v>2798</v>
      </c>
      <c r="D104" t="s">
        <v>13</v>
      </c>
      <c r="E104">
        <v>0.04</v>
      </c>
      <c r="F104" s="14">
        <f>IF(E104&gt;'Outlier Testing'!$B$16,1,0)</f>
        <v>0</v>
      </c>
    </row>
    <row r="105" spans="1:6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  <c r="F105" s="14">
        <f>IF(E105&gt;'Outlier Testing'!$B$16,1,0)</f>
        <v>1</v>
      </c>
    </row>
    <row r="106" spans="1:6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  <c r="F106" s="14">
        <f>IF(E106&gt;'Outlier Testing'!$B$16,1,0)</f>
        <v>0</v>
      </c>
    </row>
    <row r="107" spans="1:6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  <c r="F107" s="14">
        <f>IF(E107&gt;'Outlier Testing'!$B$16,1,0)</f>
        <v>0</v>
      </c>
    </row>
    <row r="108" spans="1:6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  <c r="F108" s="14">
        <f>IF(E108&gt;'Outlier Testing'!$B$16,1,0)</f>
        <v>0</v>
      </c>
    </row>
    <row r="109" spans="1:6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  <c r="F109" s="14">
        <f>IF(E109&gt;'Outlier Testing'!$B$16,1,0)</f>
        <v>0</v>
      </c>
    </row>
    <row r="110" spans="1:6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  <c r="F110" s="14">
        <f>IF(E110&gt;'Outlier Testing'!$B$16,1,0)</f>
        <v>0</v>
      </c>
    </row>
    <row r="111" spans="1:6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  <c r="F111" s="14">
        <f>IF(E111&gt;'Outlier Testing'!$B$16,1,0)</f>
        <v>0</v>
      </c>
    </row>
    <row r="112" spans="1:6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  <c r="F112" s="14">
        <f>IF(E112&gt;'Outlier Testing'!$B$16,1,0)</f>
        <v>0</v>
      </c>
    </row>
    <row r="113" spans="1:6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  <c r="F113" s="14">
        <f>IF(E113&gt;'Outlier Testing'!$B$16,1,0)</f>
        <v>0</v>
      </c>
    </row>
    <row r="114" spans="1:6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  <c r="F114" s="14">
        <f>IF(E114&gt;'Outlier Testing'!$B$16,1,0)</f>
        <v>0</v>
      </c>
    </row>
    <row r="115" spans="1:6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  <c r="F115" s="14">
        <f>IF(E115&gt;'Outlier Testing'!$B$16,1,0)</f>
        <v>0</v>
      </c>
    </row>
    <row r="116" spans="1:6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  <c r="F116" s="14">
        <f>IF(E116&gt;'Outlier Testing'!$B$16,1,0)</f>
        <v>0</v>
      </c>
    </row>
    <row r="117" spans="1:6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  <c r="F117" s="14">
        <f>IF(E117&gt;'Outlier Testing'!$B$16,1,0)</f>
        <v>0</v>
      </c>
    </row>
    <row r="118" spans="1:6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  <c r="F118" s="14">
        <f>IF(E118&gt;'Outlier Testing'!$B$16,1,0)</f>
        <v>0</v>
      </c>
    </row>
    <row r="119" spans="1:6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  <c r="F119" s="14">
        <f>IF(E119&gt;'Outlier Testing'!$B$16,1,0)</f>
        <v>0</v>
      </c>
    </row>
    <row r="120" spans="1:6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  <c r="F120" s="14">
        <f>IF(E120&gt;'Outlier Testing'!$B$16,1,0)</f>
        <v>0</v>
      </c>
    </row>
    <row r="121" spans="1:6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  <c r="F121" s="14">
        <f>IF(E121&gt;'Outlier Testing'!$B$16,1,0)</f>
        <v>0</v>
      </c>
    </row>
    <row r="122" spans="1:6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  <c r="F122" s="14">
        <f>IF(E122&gt;'Outlier Testing'!$B$16,1,0)</f>
        <v>0</v>
      </c>
    </row>
    <row r="123" spans="1:6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  <c r="F123" s="14">
        <f>IF(E123&gt;'Outlier Testing'!$B$16,1,0)</f>
        <v>0</v>
      </c>
    </row>
    <row r="124" spans="1:6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  <c r="F124" s="14">
        <f>IF(E124&gt;'Outlier Testing'!$B$16,1,0)</f>
        <v>0</v>
      </c>
    </row>
    <row r="125" spans="1:6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  <c r="F125" s="14">
        <f>IF(E125&gt;'Outlier Testing'!$B$16,1,0)</f>
        <v>0</v>
      </c>
    </row>
    <row r="126" spans="1:6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  <c r="F126" s="14">
        <f>IF(E126&gt;'Outlier Testing'!$B$16,1,0)</f>
        <v>0</v>
      </c>
    </row>
    <row r="127" spans="1:6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  <c r="F127" s="14">
        <f>IF(E127&gt;'Outlier Testing'!$B$16,1,0)</f>
        <v>0</v>
      </c>
    </row>
    <row r="128" spans="1:6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  <c r="F128" s="14">
        <f>IF(E128&gt;'Outlier Testing'!$B$16,1,0)</f>
        <v>0</v>
      </c>
    </row>
    <row r="129" spans="1:6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  <c r="F129" s="14">
        <f>IF(E129&gt;'Outlier Testing'!$B$16,1,0)</f>
        <v>0</v>
      </c>
    </row>
    <row r="130" spans="1:6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  <c r="F130" s="14">
        <f>IF(E130&gt;'Outlier Testing'!$B$16,1,0)</f>
        <v>0</v>
      </c>
    </row>
    <row r="131" spans="1:6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  <c r="F131" s="14">
        <f>IF(E131&gt;'Outlier Testing'!$B$16,1,0)</f>
        <v>0</v>
      </c>
    </row>
    <row r="132" spans="1:6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  <c r="F132" s="14">
        <f>IF(E132&gt;'Outlier Testing'!$B$16,1,0)</f>
        <v>0</v>
      </c>
    </row>
    <row r="133" spans="1:6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  <c r="F133" s="14">
        <f>IF(E133&gt;'Outlier Testing'!$B$16,1,0)</f>
        <v>0</v>
      </c>
    </row>
    <row r="134" spans="1:6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  <c r="F134" s="14">
        <f>IF(E134&gt;'Outlier Testing'!$B$16,1,0)</f>
        <v>0</v>
      </c>
    </row>
    <row r="135" spans="1:6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  <c r="F135" s="14">
        <f>IF(E135&gt;'Outlier Testing'!$B$16,1,0)</f>
        <v>0</v>
      </c>
    </row>
    <row r="136" spans="1:6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  <c r="F136" s="14">
        <f>IF(E136&gt;'Outlier Testing'!$B$16,1,0)</f>
        <v>0</v>
      </c>
    </row>
    <row r="137" spans="1:6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  <c r="F137" s="14">
        <f>IF(E137&gt;'Outlier Testing'!$B$16,1,0)</f>
        <v>0</v>
      </c>
    </row>
    <row r="138" spans="1:6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  <c r="F138" s="14">
        <f>IF(E138&gt;'Outlier Testing'!$B$16,1,0)</f>
        <v>0</v>
      </c>
    </row>
    <row r="139" spans="1:6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  <c r="F139" s="14">
        <f>IF(E139&gt;'Outlier Testing'!$B$16,1,0)</f>
        <v>0</v>
      </c>
    </row>
    <row r="140" spans="1:6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  <c r="F140" s="14">
        <f>IF(E140&gt;'Outlier Testing'!$B$16,1,0)</f>
        <v>0</v>
      </c>
    </row>
    <row r="141" spans="1:6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  <c r="F141" s="14">
        <f>IF(E141&gt;'Outlier Testing'!$B$16,1,0)</f>
        <v>0</v>
      </c>
    </row>
    <row r="142" spans="1:6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  <c r="F142" s="14">
        <f>IF(E142&gt;'Outlier Testing'!$B$16,1,0)</f>
        <v>0</v>
      </c>
    </row>
    <row r="143" spans="1:6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  <c r="F143" s="14">
        <f>IF(E143&gt;'Outlier Testing'!$B$16,1,0)</f>
        <v>1</v>
      </c>
    </row>
    <row r="144" spans="1:6" x14ac:dyDescent="0.3">
      <c r="A144" t="s">
        <v>1006</v>
      </c>
      <c r="B144" t="s">
        <v>1033</v>
      </c>
      <c r="D144" t="s">
        <v>13</v>
      </c>
      <c r="E144">
        <v>0.34</v>
      </c>
      <c r="F144" s="14">
        <f>IF(E144&gt;'Outlier Testing'!$B$16,1,0)</f>
        <v>0</v>
      </c>
    </row>
    <row r="145" spans="1:6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  <c r="F145" s="14">
        <f>IF(E145&gt;'Outlier Testing'!$B$16,1,0)</f>
        <v>0</v>
      </c>
    </row>
    <row r="146" spans="1:6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  <c r="F146" s="14">
        <f>IF(E146&gt;'Outlier Testing'!$B$16,1,0)</f>
        <v>0</v>
      </c>
    </row>
    <row r="147" spans="1:6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  <c r="F147" s="14">
        <f>IF(E147&gt;'Outlier Testing'!$B$16,1,0)</f>
        <v>0</v>
      </c>
    </row>
    <row r="148" spans="1:6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  <c r="F148" s="14">
        <f>IF(E148&gt;'Outlier Testing'!$B$16,1,0)</f>
        <v>0</v>
      </c>
    </row>
    <row r="149" spans="1:6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  <c r="F149" s="14">
        <f>IF(E149&gt;'Outlier Testing'!$B$16,1,0)</f>
        <v>0</v>
      </c>
    </row>
    <row r="150" spans="1:6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  <c r="F150" s="14">
        <f>IF(E150&gt;'Outlier Testing'!$B$16,1,0)</f>
        <v>0</v>
      </c>
    </row>
    <row r="151" spans="1:6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  <c r="F151" s="14">
        <f>IF(E151&gt;'Outlier Testing'!$B$16,1,0)</f>
        <v>0</v>
      </c>
    </row>
    <row r="152" spans="1:6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  <c r="F152" s="14">
        <f>IF(E152&gt;'Outlier Testing'!$B$16,1,0)</f>
        <v>0</v>
      </c>
    </row>
    <row r="153" spans="1:6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  <c r="F153" s="14">
        <f>IF(E153&gt;'Outlier Testing'!$B$16,1,0)</f>
        <v>0</v>
      </c>
    </row>
    <row r="154" spans="1:6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  <c r="F154" s="14">
        <f>IF(E154&gt;'Outlier Testing'!$B$16,1,0)</f>
        <v>1</v>
      </c>
    </row>
    <row r="155" spans="1:6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  <c r="F155" s="14">
        <f>IF(E155&gt;'Outlier Testing'!$B$16,1,0)</f>
        <v>0</v>
      </c>
    </row>
    <row r="156" spans="1:6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  <c r="F156" s="14">
        <f>IF(E156&gt;'Outlier Testing'!$B$16,1,0)</f>
        <v>0</v>
      </c>
    </row>
    <row r="157" spans="1:6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  <c r="F157" s="14">
        <f>IF(E157&gt;'Outlier Testing'!$B$16,1,0)</f>
        <v>0</v>
      </c>
    </row>
    <row r="158" spans="1:6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  <c r="F158" s="14">
        <f>IF(E158&gt;'Outlier Testing'!$B$16,1,0)</f>
        <v>0</v>
      </c>
    </row>
    <row r="159" spans="1:6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  <c r="F159" s="14">
        <f>IF(E159&gt;'Outlier Testing'!$B$16,1,0)</f>
        <v>0</v>
      </c>
    </row>
    <row r="160" spans="1:6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  <c r="F160" s="14">
        <f>IF(E160&gt;'Outlier Testing'!$B$16,1,0)</f>
        <v>1</v>
      </c>
    </row>
    <row r="161" spans="1:6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  <c r="F161" s="14">
        <f>IF(E161&gt;'Outlier Testing'!$B$16,1,0)</f>
        <v>1</v>
      </c>
    </row>
    <row r="162" spans="1:6" x14ac:dyDescent="0.3">
      <c r="A162" t="s">
        <v>2427</v>
      </c>
      <c r="B162" t="s">
        <v>2445</v>
      </c>
      <c r="D162" t="s">
        <v>13</v>
      </c>
      <c r="E162">
        <v>12.31</v>
      </c>
      <c r="F162" s="14">
        <f>IF(E162&gt;'Outlier Testing'!$B$16,1,0)</f>
        <v>1</v>
      </c>
    </row>
    <row r="163" spans="1:6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  <c r="F163" s="14">
        <f>IF(E163&gt;'Outlier Testing'!$B$16,1,0)</f>
        <v>1</v>
      </c>
    </row>
    <row r="164" spans="1:6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  <c r="F164" s="14">
        <f>IF(E164&gt;'Outlier Testing'!$B$16,1,0)</f>
        <v>1</v>
      </c>
    </row>
    <row r="165" spans="1:6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  <c r="F165" s="14">
        <f>IF(E165&gt;'Outlier Testing'!$B$16,1,0)</f>
        <v>0</v>
      </c>
    </row>
    <row r="166" spans="1:6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  <c r="F166" s="14">
        <f>IF(E166&gt;'Outlier Testing'!$B$16,1,0)</f>
        <v>0</v>
      </c>
    </row>
    <row r="167" spans="1:6" x14ac:dyDescent="0.3">
      <c r="A167" t="s">
        <v>2427</v>
      </c>
      <c r="B167" t="s">
        <v>2447</v>
      </c>
      <c r="D167" t="s">
        <v>9</v>
      </c>
      <c r="E167">
        <v>0.67</v>
      </c>
      <c r="F167" s="14">
        <f>IF(E167&gt;'Outlier Testing'!$B$16,1,0)</f>
        <v>0</v>
      </c>
    </row>
    <row r="168" spans="1:6" x14ac:dyDescent="0.3">
      <c r="A168" t="s">
        <v>2427</v>
      </c>
      <c r="B168" t="s">
        <v>2447</v>
      </c>
      <c r="D168" t="s">
        <v>13</v>
      </c>
      <c r="E168">
        <v>0.82</v>
      </c>
      <c r="F168" s="14">
        <f>IF(E168&gt;'Outlier Testing'!$B$16,1,0)</f>
        <v>0</v>
      </c>
    </row>
    <row r="169" spans="1:6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  <c r="F169" s="14">
        <f>IF(E169&gt;'Outlier Testing'!$B$16,1,0)</f>
        <v>1</v>
      </c>
    </row>
    <row r="170" spans="1:6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  <c r="F170" s="14">
        <f>IF(E170&gt;'Outlier Testing'!$B$16,1,0)</f>
        <v>1</v>
      </c>
    </row>
    <row r="171" spans="1:6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  <c r="F171" s="14">
        <f>IF(E171&gt;'Outlier Testing'!$B$16,1,0)</f>
        <v>1</v>
      </c>
    </row>
    <row r="172" spans="1:6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  <c r="F172" s="14">
        <f>IF(E172&gt;'Outlier Testing'!$B$16,1,0)</f>
        <v>1</v>
      </c>
    </row>
    <row r="173" spans="1:6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  <c r="F173" s="14">
        <f>IF(E173&gt;'Outlier Testing'!$B$16,1,0)</f>
        <v>1</v>
      </c>
    </row>
    <row r="174" spans="1:6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  <c r="F174" s="14">
        <f>IF(E174&gt;'Outlier Testing'!$B$16,1,0)</f>
        <v>0</v>
      </c>
    </row>
    <row r="175" spans="1:6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  <c r="F175" s="14">
        <f>IF(E175&gt;'Outlier Testing'!$B$16,1,0)</f>
        <v>0</v>
      </c>
    </row>
    <row r="176" spans="1:6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  <c r="F176" s="14">
        <f>IF(E176&gt;'Outlier Testing'!$B$16,1,0)</f>
        <v>0</v>
      </c>
    </row>
    <row r="177" spans="1:6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  <c r="F177" s="14">
        <f>IF(E177&gt;'Outlier Testing'!$B$16,1,0)</f>
        <v>0</v>
      </c>
    </row>
    <row r="178" spans="1:6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  <c r="F178" s="14">
        <f>IF(E178&gt;'Outlier Testing'!$B$16,1,0)</f>
        <v>0</v>
      </c>
    </row>
    <row r="179" spans="1:6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  <c r="F179" s="14">
        <f>IF(E179&gt;'Outlier Testing'!$B$16,1,0)</f>
        <v>0</v>
      </c>
    </row>
    <row r="180" spans="1:6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  <c r="F180" s="14">
        <f>IF(E180&gt;'Outlier Testing'!$B$16,1,0)</f>
        <v>0</v>
      </c>
    </row>
    <row r="181" spans="1:6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  <c r="F181" s="14">
        <f>IF(E181&gt;'Outlier Testing'!$B$16,1,0)</f>
        <v>0</v>
      </c>
    </row>
    <row r="182" spans="1:6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  <c r="F182" s="14">
        <f>IF(E182&gt;'Outlier Testing'!$B$16,1,0)</f>
        <v>0</v>
      </c>
    </row>
    <row r="183" spans="1:6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  <c r="F183" s="14">
        <f>IF(E183&gt;'Outlier Testing'!$B$16,1,0)</f>
        <v>0</v>
      </c>
    </row>
    <row r="184" spans="1:6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  <c r="F184" s="14">
        <f>IF(E184&gt;'Outlier Testing'!$B$16,1,0)</f>
        <v>0</v>
      </c>
    </row>
    <row r="185" spans="1:6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  <c r="F185" s="14">
        <f>IF(E185&gt;'Outlier Testing'!$B$16,1,0)</f>
        <v>0</v>
      </c>
    </row>
    <row r="186" spans="1:6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  <c r="F186" s="14">
        <f>IF(E186&gt;'Outlier Testing'!$B$16,1,0)</f>
        <v>0</v>
      </c>
    </row>
    <row r="187" spans="1:6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  <c r="F187" s="14">
        <f>IF(E187&gt;'Outlier Testing'!$B$16,1,0)</f>
        <v>0</v>
      </c>
    </row>
    <row r="188" spans="1:6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  <c r="F188" s="14">
        <f>IF(E188&gt;'Outlier Testing'!$B$16,1,0)</f>
        <v>0</v>
      </c>
    </row>
    <row r="189" spans="1:6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  <c r="F189" s="14">
        <f>IF(E189&gt;'Outlier Testing'!$B$16,1,0)</f>
        <v>0</v>
      </c>
    </row>
    <row r="190" spans="1:6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  <c r="F190" s="14">
        <f>IF(E190&gt;'Outlier Testing'!$B$16,1,0)</f>
        <v>0</v>
      </c>
    </row>
    <row r="191" spans="1:6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  <c r="F191" s="14">
        <f>IF(E191&gt;'Outlier Testing'!$B$16,1,0)</f>
        <v>0</v>
      </c>
    </row>
    <row r="192" spans="1:6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  <c r="F192" s="14">
        <f>IF(E192&gt;'Outlier Testing'!$B$16,1,0)</f>
        <v>0</v>
      </c>
    </row>
    <row r="193" spans="1:6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  <c r="F193" s="14">
        <f>IF(E193&gt;'Outlier Testing'!$B$16,1,0)</f>
        <v>0</v>
      </c>
    </row>
    <row r="194" spans="1:6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  <c r="F194" s="14">
        <f>IF(E194&gt;'Outlier Testing'!$B$16,1,0)</f>
        <v>0</v>
      </c>
    </row>
    <row r="195" spans="1:6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  <c r="F195" s="14">
        <f>IF(E195&gt;'Outlier Testing'!$B$16,1,0)</f>
        <v>0</v>
      </c>
    </row>
    <row r="196" spans="1:6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  <c r="F196" s="14">
        <f>IF(E196&gt;'Outlier Testing'!$B$16,1,0)</f>
        <v>1</v>
      </c>
    </row>
    <row r="197" spans="1:6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  <c r="F197" s="14">
        <f>IF(E197&gt;'Outlier Testing'!$B$16,1,0)</f>
        <v>1</v>
      </c>
    </row>
    <row r="198" spans="1:6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  <c r="F198" s="14">
        <f>IF(E198&gt;'Outlier Testing'!$B$16,1,0)</f>
        <v>0</v>
      </c>
    </row>
    <row r="199" spans="1:6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  <c r="F199" s="14">
        <f>IF(E199&gt;'Outlier Testing'!$B$16,1,0)</f>
        <v>0</v>
      </c>
    </row>
    <row r="200" spans="1:6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  <c r="F200" s="14">
        <f>IF(E200&gt;'Outlier Testing'!$B$16,1,0)</f>
        <v>0</v>
      </c>
    </row>
    <row r="201" spans="1:6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  <c r="F201" s="14">
        <f>IF(E201&gt;'Outlier Testing'!$B$16,1,0)</f>
        <v>0</v>
      </c>
    </row>
    <row r="202" spans="1:6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  <c r="F202" s="14">
        <f>IF(E202&gt;'Outlier Testing'!$B$16,1,0)</f>
        <v>0</v>
      </c>
    </row>
    <row r="203" spans="1:6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  <c r="F203" s="14">
        <f>IF(E203&gt;'Outlier Testing'!$B$16,1,0)</f>
        <v>0</v>
      </c>
    </row>
    <row r="204" spans="1:6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  <c r="F204" s="14">
        <f>IF(E204&gt;'Outlier Testing'!$B$16,1,0)</f>
        <v>0</v>
      </c>
    </row>
    <row r="205" spans="1:6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  <c r="F205" s="14">
        <f>IF(E205&gt;'Outlier Testing'!$B$16,1,0)</f>
        <v>0</v>
      </c>
    </row>
    <row r="206" spans="1:6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  <c r="F206" s="14">
        <f>IF(E206&gt;'Outlier Testing'!$B$16,1,0)</f>
        <v>0</v>
      </c>
    </row>
    <row r="207" spans="1:6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  <c r="F207" s="14">
        <f>IF(E207&gt;'Outlier Testing'!$B$16,1,0)</f>
        <v>0</v>
      </c>
    </row>
    <row r="208" spans="1:6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  <c r="F208" s="14">
        <f>IF(E208&gt;'Outlier Testing'!$B$16,1,0)</f>
        <v>0</v>
      </c>
    </row>
    <row r="209" spans="1:6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  <c r="F209" s="14">
        <f>IF(E209&gt;'Outlier Testing'!$B$16,1,0)</f>
        <v>0</v>
      </c>
    </row>
    <row r="210" spans="1:6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  <c r="F210" s="14">
        <f>IF(E210&gt;'Outlier Testing'!$B$16,1,0)</f>
        <v>0</v>
      </c>
    </row>
    <row r="211" spans="1:6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  <c r="F211" s="14">
        <f>IF(E211&gt;'Outlier Testing'!$B$16,1,0)</f>
        <v>0</v>
      </c>
    </row>
    <row r="212" spans="1:6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  <c r="F212" s="14">
        <f>IF(E212&gt;'Outlier Testing'!$B$16,1,0)</f>
        <v>0</v>
      </c>
    </row>
    <row r="213" spans="1:6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  <c r="F213" s="14">
        <f>IF(E213&gt;'Outlier Testing'!$B$16,1,0)</f>
        <v>0</v>
      </c>
    </row>
    <row r="214" spans="1:6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  <c r="F214" s="14">
        <f>IF(E214&gt;'Outlier Testing'!$B$16,1,0)</f>
        <v>0</v>
      </c>
    </row>
    <row r="215" spans="1:6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  <c r="F215" s="14">
        <f>IF(E215&gt;'Outlier Testing'!$B$16,1,0)</f>
        <v>0</v>
      </c>
    </row>
    <row r="216" spans="1:6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  <c r="F216" s="14">
        <f>IF(E216&gt;'Outlier Testing'!$B$16,1,0)</f>
        <v>0</v>
      </c>
    </row>
    <row r="217" spans="1:6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  <c r="F217" s="14">
        <f>IF(E217&gt;'Outlier Testing'!$B$16,1,0)</f>
        <v>0</v>
      </c>
    </row>
    <row r="218" spans="1:6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  <c r="F218" s="14">
        <f>IF(E218&gt;'Outlier Testing'!$B$16,1,0)</f>
        <v>0</v>
      </c>
    </row>
    <row r="219" spans="1:6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  <c r="F219" s="14">
        <f>IF(E219&gt;'Outlier Testing'!$B$16,1,0)</f>
        <v>0</v>
      </c>
    </row>
    <row r="220" spans="1:6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  <c r="F220" s="14">
        <f>IF(E220&gt;'Outlier Testing'!$B$16,1,0)</f>
        <v>0</v>
      </c>
    </row>
    <row r="221" spans="1:6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  <c r="F221" s="14">
        <f>IF(E221&gt;'Outlier Testing'!$B$16,1,0)</f>
        <v>0</v>
      </c>
    </row>
    <row r="222" spans="1:6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  <c r="F222" s="14">
        <f>IF(E222&gt;'Outlier Testing'!$B$16,1,0)</f>
        <v>0</v>
      </c>
    </row>
    <row r="223" spans="1:6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  <c r="F223" s="14">
        <f>IF(E223&gt;'Outlier Testing'!$B$16,1,0)</f>
        <v>0</v>
      </c>
    </row>
    <row r="224" spans="1:6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  <c r="F224" s="14">
        <f>IF(E224&gt;'Outlier Testing'!$B$16,1,0)</f>
        <v>0</v>
      </c>
    </row>
    <row r="225" spans="1:6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  <c r="F225" s="14">
        <f>IF(E225&gt;'Outlier Testing'!$B$16,1,0)</f>
        <v>0</v>
      </c>
    </row>
    <row r="226" spans="1:6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  <c r="F226" s="14">
        <f>IF(E226&gt;'Outlier Testing'!$B$16,1,0)</f>
        <v>0</v>
      </c>
    </row>
    <row r="227" spans="1:6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  <c r="F227" s="14">
        <f>IF(E227&gt;'Outlier Testing'!$B$16,1,0)</f>
        <v>0</v>
      </c>
    </row>
    <row r="228" spans="1:6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  <c r="F228" s="14">
        <f>IF(E228&gt;'Outlier Testing'!$B$16,1,0)</f>
        <v>0</v>
      </c>
    </row>
    <row r="229" spans="1:6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  <c r="F229" s="14">
        <f>IF(E229&gt;'Outlier Testing'!$B$16,1,0)</f>
        <v>0</v>
      </c>
    </row>
    <row r="230" spans="1:6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  <c r="F230" s="14">
        <f>IF(E230&gt;'Outlier Testing'!$B$16,1,0)</f>
        <v>0</v>
      </c>
    </row>
    <row r="231" spans="1:6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  <c r="F231" s="14">
        <f>IF(E231&gt;'Outlier Testing'!$B$16,1,0)</f>
        <v>0</v>
      </c>
    </row>
    <row r="232" spans="1:6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  <c r="F232" s="14">
        <f>IF(E232&gt;'Outlier Testing'!$B$16,1,0)</f>
        <v>0</v>
      </c>
    </row>
    <row r="233" spans="1:6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  <c r="F233" s="14">
        <f>IF(E233&gt;'Outlier Testing'!$B$16,1,0)</f>
        <v>0</v>
      </c>
    </row>
    <row r="234" spans="1:6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  <c r="F234" s="14">
        <f>IF(E234&gt;'Outlier Testing'!$B$16,1,0)</f>
        <v>0</v>
      </c>
    </row>
    <row r="235" spans="1:6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  <c r="F235" s="14">
        <f>IF(E235&gt;'Outlier Testing'!$B$16,1,0)</f>
        <v>0</v>
      </c>
    </row>
    <row r="236" spans="1:6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  <c r="F236" s="14">
        <f>IF(E236&gt;'Outlier Testing'!$B$16,1,0)</f>
        <v>0</v>
      </c>
    </row>
    <row r="237" spans="1:6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  <c r="F237" s="14">
        <f>IF(E237&gt;'Outlier Testing'!$B$16,1,0)</f>
        <v>0</v>
      </c>
    </row>
    <row r="238" spans="1:6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  <c r="F238" s="14">
        <f>IF(E238&gt;'Outlier Testing'!$B$16,1,0)</f>
        <v>0</v>
      </c>
    </row>
    <row r="239" spans="1:6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  <c r="F239" s="14">
        <f>IF(E239&gt;'Outlier Testing'!$B$16,1,0)</f>
        <v>0</v>
      </c>
    </row>
    <row r="240" spans="1:6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  <c r="F240" s="14">
        <f>IF(E240&gt;'Outlier Testing'!$B$16,1,0)</f>
        <v>0</v>
      </c>
    </row>
    <row r="241" spans="1:6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  <c r="F241" s="14">
        <f>IF(E241&gt;'Outlier Testing'!$B$16,1,0)</f>
        <v>0</v>
      </c>
    </row>
    <row r="242" spans="1:6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  <c r="F242" s="14">
        <f>IF(E242&gt;'Outlier Testing'!$B$16,1,0)</f>
        <v>0</v>
      </c>
    </row>
    <row r="243" spans="1:6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  <c r="F243" s="14">
        <f>IF(E243&gt;'Outlier Testing'!$B$16,1,0)</f>
        <v>0</v>
      </c>
    </row>
    <row r="244" spans="1:6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  <c r="F244" s="14">
        <f>IF(E244&gt;'Outlier Testing'!$B$16,1,0)</f>
        <v>0</v>
      </c>
    </row>
    <row r="245" spans="1:6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  <c r="F245" s="14">
        <f>IF(E245&gt;'Outlier Testing'!$B$16,1,0)</f>
        <v>0</v>
      </c>
    </row>
    <row r="246" spans="1:6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  <c r="F246" s="14">
        <f>IF(E246&gt;'Outlier Testing'!$B$16,1,0)</f>
        <v>0</v>
      </c>
    </row>
    <row r="247" spans="1:6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  <c r="F247" s="14">
        <f>IF(E247&gt;'Outlier Testing'!$B$16,1,0)</f>
        <v>0</v>
      </c>
    </row>
    <row r="248" spans="1:6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  <c r="F248" s="14">
        <f>IF(E248&gt;'Outlier Testing'!$B$16,1,0)</f>
        <v>0</v>
      </c>
    </row>
    <row r="249" spans="1:6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  <c r="F249" s="14">
        <f>IF(E249&gt;'Outlier Testing'!$B$16,1,0)</f>
        <v>0</v>
      </c>
    </row>
    <row r="250" spans="1:6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  <c r="F250" s="14">
        <f>IF(E250&gt;'Outlier Testing'!$B$16,1,0)</f>
        <v>0</v>
      </c>
    </row>
    <row r="251" spans="1:6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  <c r="F251" s="14">
        <f>IF(E251&gt;'Outlier Testing'!$B$16,1,0)</f>
        <v>0</v>
      </c>
    </row>
    <row r="252" spans="1:6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  <c r="F252" s="14">
        <f>IF(E252&gt;'Outlier Testing'!$B$16,1,0)</f>
        <v>0</v>
      </c>
    </row>
    <row r="253" spans="1:6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  <c r="F253" s="14">
        <f>IF(E253&gt;'Outlier Testing'!$B$16,1,0)</f>
        <v>0</v>
      </c>
    </row>
    <row r="254" spans="1:6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  <c r="F254" s="14">
        <f>IF(E254&gt;'Outlier Testing'!$B$16,1,0)</f>
        <v>1</v>
      </c>
    </row>
    <row r="255" spans="1:6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  <c r="F255" s="14">
        <f>IF(E255&gt;'Outlier Testing'!$B$16,1,0)</f>
        <v>0</v>
      </c>
    </row>
    <row r="256" spans="1:6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  <c r="F256" s="14">
        <f>IF(E256&gt;'Outlier Testing'!$B$16,1,0)</f>
        <v>0</v>
      </c>
    </row>
    <row r="257" spans="1:6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  <c r="F257" s="14">
        <f>IF(E257&gt;'Outlier Testing'!$B$16,1,0)</f>
        <v>0</v>
      </c>
    </row>
    <row r="258" spans="1:6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  <c r="F258" s="14">
        <f>IF(E258&gt;'Outlier Testing'!$B$16,1,0)</f>
        <v>1</v>
      </c>
    </row>
    <row r="259" spans="1:6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  <c r="F259" s="14">
        <f>IF(E259&gt;'Outlier Testing'!$B$16,1,0)</f>
        <v>1</v>
      </c>
    </row>
    <row r="260" spans="1:6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  <c r="F260" s="14">
        <f>IF(E260&gt;'Outlier Testing'!$B$16,1,0)</f>
        <v>1</v>
      </c>
    </row>
    <row r="261" spans="1:6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  <c r="F261" s="14">
        <f>IF(E261&gt;'Outlier Testing'!$B$16,1,0)</f>
        <v>1</v>
      </c>
    </row>
    <row r="262" spans="1:6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  <c r="F262" s="14">
        <f>IF(E262&gt;'Outlier Testing'!$B$16,1,0)</f>
        <v>1</v>
      </c>
    </row>
    <row r="263" spans="1:6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  <c r="F263" s="14">
        <f>IF(E263&gt;'Outlier Testing'!$B$16,1,0)</f>
        <v>1</v>
      </c>
    </row>
    <row r="264" spans="1:6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  <c r="F264" s="14">
        <f>IF(E264&gt;'Outlier Testing'!$B$16,1,0)</f>
        <v>0</v>
      </c>
    </row>
    <row r="265" spans="1:6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  <c r="F265" s="14">
        <f>IF(E265&gt;'Outlier Testing'!$B$16,1,0)</f>
        <v>0</v>
      </c>
    </row>
    <row r="266" spans="1:6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  <c r="F266" s="14">
        <f>IF(E266&gt;'Outlier Testing'!$B$16,1,0)</f>
        <v>0</v>
      </c>
    </row>
    <row r="267" spans="1:6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  <c r="F267" s="14">
        <f>IF(E267&gt;'Outlier Testing'!$B$16,1,0)</f>
        <v>0</v>
      </c>
    </row>
    <row r="268" spans="1:6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  <c r="F268" s="14">
        <f>IF(E268&gt;'Outlier Testing'!$B$16,1,0)</f>
        <v>0</v>
      </c>
    </row>
    <row r="269" spans="1:6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  <c r="F269" s="14">
        <f>IF(E269&gt;'Outlier Testing'!$B$16,1,0)</f>
        <v>0</v>
      </c>
    </row>
    <row r="270" spans="1:6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  <c r="F270" s="14">
        <f>IF(E270&gt;'Outlier Testing'!$B$16,1,0)</f>
        <v>0</v>
      </c>
    </row>
    <row r="271" spans="1:6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  <c r="F271" s="14">
        <f>IF(E271&gt;'Outlier Testing'!$B$16,1,0)</f>
        <v>0</v>
      </c>
    </row>
    <row r="272" spans="1:6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  <c r="F272" s="14">
        <f>IF(E272&gt;'Outlier Testing'!$B$16,1,0)</f>
        <v>0</v>
      </c>
    </row>
    <row r="273" spans="1:6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  <c r="F273" s="14">
        <f>IF(E273&gt;'Outlier Testing'!$B$16,1,0)</f>
        <v>0</v>
      </c>
    </row>
    <row r="274" spans="1:6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  <c r="F274" s="14">
        <f>IF(E274&gt;'Outlier Testing'!$B$16,1,0)</f>
        <v>0</v>
      </c>
    </row>
    <row r="275" spans="1:6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  <c r="F275" s="14">
        <f>IF(E275&gt;'Outlier Testing'!$B$16,1,0)</f>
        <v>0</v>
      </c>
    </row>
    <row r="276" spans="1:6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  <c r="F276" s="14">
        <f>IF(E276&gt;'Outlier Testing'!$B$16,1,0)</f>
        <v>0</v>
      </c>
    </row>
    <row r="277" spans="1:6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  <c r="F277" s="14">
        <f>IF(E277&gt;'Outlier Testing'!$B$16,1,0)</f>
        <v>0</v>
      </c>
    </row>
    <row r="278" spans="1:6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  <c r="F278" s="14">
        <f>IF(E278&gt;'Outlier Testing'!$B$16,1,0)</f>
        <v>0</v>
      </c>
    </row>
    <row r="279" spans="1:6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  <c r="F279" s="14">
        <f>IF(E279&gt;'Outlier Testing'!$B$16,1,0)</f>
        <v>1</v>
      </c>
    </row>
    <row r="280" spans="1:6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  <c r="F280" s="14">
        <f>IF(E280&gt;'Outlier Testing'!$B$16,1,0)</f>
        <v>0</v>
      </c>
    </row>
    <row r="281" spans="1:6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  <c r="F281" s="14">
        <f>IF(E281&gt;'Outlier Testing'!$B$16,1,0)</f>
        <v>0</v>
      </c>
    </row>
    <row r="282" spans="1:6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  <c r="F282" s="14">
        <f>IF(E282&gt;'Outlier Testing'!$B$16,1,0)</f>
        <v>0</v>
      </c>
    </row>
    <row r="283" spans="1:6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  <c r="F283" s="14">
        <f>IF(E283&gt;'Outlier Testing'!$B$16,1,0)</f>
        <v>0</v>
      </c>
    </row>
    <row r="284" spans="1:6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  <c r="F284" s="14">
        <f>IF(E284&gt;'Outlier Testing'!$B$16,1,0)</f>
        <v>0</v>
      </c>
    </row>
    <row r="285" spans="1:6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  <c r="F285" s="14">
        <f>IF(E285&gt;'Outlier Testing'!$B$16,1,0)</f>
        <v>0</v>
      </c>
    </row>
    <row r="286" spans="1:6" x14ac:dyDescent="0.3">
      <c r="A286" t="s">
        <v>3</v>
      </c>
      <c r="B286" t="s">
        <v>14</v>
      </c>
      <c r="D286" t="s">
        <v>13</v>
      </c>
      <c r="E286">
        <v>4.0199999999999996</v>
      </c>
      <c r="F286" s="14">
        <f>IF(E286&gt;'Outlier Testing'!$B$16,1,0)</f>
        <v>0</v>
      </c>
    </row>
    <row r="287" spans="1:6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  <c r="F287" s="14">
        <f>IF(E287&gt;'Outlier Testing'!$B$16,1,0)</f>
        <v>0</v>
      </c>
    </row>
    <row r="288" spans="1:6" x14ac:dyDescent="0.3">
      <c r="A288" t="s">
        <v>3</v>
      </c>
      <c r="B288" t="s">
        <v>14</v>
      </c>
      <c r="D288" t="s">
        <v>9</v>
      </c>
      <c r="E288">
        <v>6.14</v>
      </c>
      <c r="F288" s="14">
        <f>IF(E288&gt;'Outlier Testing'!$B$16,1,0)</f>
        <v>1</v>
      </c>
    </row>
    <row r="289" spans="1:6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  <c r="F289" s="14">
        <f>IF(E289&gt;'Outlier Testing'!$B$16,1,0)</f>
        <v>0</v>
      </c>
    </row>
    <row r="290" spans="1:6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  <c r="F290" s="14">
        <f>IF(E290&gt;'Outlier Testing'!$B$16,1,0)</f>
        <v>0</v>
      </c>
    </row>
    <row r="291" spans="1:6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  <c r="F291" s="14">
        <f>IF(E291&gt;'Outlier Testing'!$B$16,1,0)</f>
        <v>0</v>
      </c>
    </row>
    <row r="292" spans="1:6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  <c r="F292" s="14">
        <f>IF(E292&gt;'Outlier Testing'!$B$16,1,0)</f>
        <v>0</v>
      </c>
    </row>
    <row r="293" spans="1:6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  <c r="F293" s="14">
        <f>IF(E293&gt;'Outlier Testing'!$B$16,1,0)</f>
        <v>0</v>
      </c>
    </row>
    <row r="294" spans="1:6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  <c r="F294" s="14">
        <f>IF(E294&gt;'Outlier Testing'!$B$16,1,0)</f>
        <v>1</v>
      </c>
    </row>
    <row r="295" spans="1:6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  <c r="F295" s="14">
        <f>IF(E295&gt;'Outlier Testing'!$B$16,1,0)</f>
        <v>1</v>
      </c>
    </row>
    <row r="296" spans="1:6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  <c r="F296" s="14">
        <f>IF(E296&gt;'Outlier Testing'!$B$16,1,0)</f>
        <v>1</v>
      </c>
    </row>
    <row r="297" spans="1:6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  <c r="F297" s="14">
        <f>IF(E297&gt;'Outlier Testing'!$B$16,1,0)</f>
        <v>1</v>
      </c>
    </row>
    <row r="298" spans="1:6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  <c r="F298" s="14">
        <f>IF(E298&gt;'Outlier Testing'!$B$16,1,0)</f>
        <v>1</v>
      </c>
    </row>
    <row r="299" spans="1:6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  <c r="F299" s="14">
        <f>IF(E299&gt;'Outlier Testing'!$B$16,1,0)</f>
        <v>1</v>
      </c>
    </row>
    <row r="300" spans="1:6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  <c r="F300" s="14">
        <f>IF(E300&gt;'Outlier Testing'!$B$16,1,0)</f>
        <v>1</v>
      </c>
    </row>
    <row r="301" spans="1:6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  <c r="F301" s="14">
        <f>IF(E301&gt;'Outlier Testing'!$B$16,1,0)</f>
        <v>0</v>
      </c>
    </row>
    <row r="302" spans="1:6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  <c r="F302" s="14">
        <f>IF(E302&gt;'Outlier Testing'!$B$16,1,0)</f>
        <v>0</v>
      </c>
    </row>
    <row r="303" spans="1:6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  <c r="F303" s="14">
        <f>IF(E303&gt;'Outlier Testing'!$B$16,1,0)</f>
        <v>0</v>
      </c>
    </row>
    <row r="304" spans="1:6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  <c r="F304" s="14">
        <f>IF(E304&gt;'Outlier Testing'!$B$16,1,0)</f>
        <v>0</v>
      </c>
    </row>
    <row r="305" spans="1:6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  <c r="F305" s="14">
        <f>IF(E305&gt;'Outlier Testing'!$B$16,1,0)</f>
        <v>0</v>
      </c>
    </row>
    <row r="306" spans="1:6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  <c r="F306" s="14">
        <f>IF(E306&gt;'Outlier Testing'!$B$16,1,0)</f>
        <v>0</v>
      </c>
    </row>
    <row r="307" spans="1:6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  <c r="F307" s="14">
        <f>IF(E307&gt;'Outlier Testing'!$B$16,1,0)</f>
        <v>1</v>
      </c>
    </row>
    <row r="308" spans="1:6" x14ac:dyDescent="0.3">
      <c r="A308" t="s">
        <v>1622</v>
      </c>
      <c r="B308" t="s">
        <v>1633</v>
      </c>
      <c r="D308" t="s">
        <v>9</v>
      </c>
      <c r="E308">
        <v>0.85</v>
      </c>
      <c r="F308" s="14">
        <f>IF(E308&gt;'Outlier Testing'!$B$16,1,0)</f>
        <v>0</v>
      </c>
    </row>
    <row r="309" spans="1:6" x14ac:dyDescent="0.3">
      <c r="A309" t="s">
        <v>1622</v>
      </c>
      <c r="B309" t="s">
        <v>1634</v>
      </c>
      <c r="D309" t="s">
        <v>9</v>
      </c>
      <c r="E309">
        <v>0.98</v>
      </c>
      <c r="F309" s="14">
        <f>IF(E309&gt;'Outlier Testing'!$B$16,1,0)</f>
        <v>0</v>
      </c>
    </row>
    <row r="310" spans="1:6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  <c r="F310" s="14">
        <f>IF(E310&gt;'Outlier Testing'!$B$16,1,0)</f>
        <v>1</v>
      </c>
    </row>
    <row r="311" spans="1:6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  <c r="F311" s="14">
        <f>IF(E311&gt;'Outlier Testing'!$B$16,1,0)</f>
        <v>0</v>
      </c>
    </row>
    <row r="312" spans="1:6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  <c r="F312" s="14">
        <f>IF(E312&gt;'Outlier Testing'!$B$16,1,0)</f>
        <v>0</v>
      </c>
    </row>
    <row r="313" spans="1:6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  <c r="F313" s="14">
        <f>IF(E313&gt;'Outlier Testing'!$B$16,1,0)</f>
        <v>0</v>
      </c>
    </row>
    <row r="314" spans="1:6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  <c r="F314" s="14">
        <f>IF(E314&gt;'Outlier Testing'!$B$16,1,0)</f>
        <v>0</v>
      </c>
    </row>
    <row r="315" spans="1:6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  <c r="F315" s="14">
        <f>IF(E315&gt;'Outlier Testing'!$B$16,1,0)</f>
        <v>0</v>
      </c>
    </row>
    <row r="316" spans="1:6" x14ac:dyDescent="0.3">
      <c r="A316" t="s">
        <v>3</v>
      </c>
      <c r="B316" t="s">
        <v>47</v>
      </c>
      <c r="D316" t="s">
        <v>13</v>
      </c>
      <c r="E316">
        <v>1.85</v>
      </c>
      <c r="F316" s="14">
        <f>IF(E316&gt;'Outlier Testing'!$B$16,1,0)</f>
        <v>0</v>
      </c>
    </row>
    <row r="317" spans="1:6" x14ac:dyDescent="0.3">
      <c r="A317" t="s">
        <v>3</v>
      </c>
      <c r="B317" t="s">
        <v>47</v>
      </c>
      <c r="D317" t="s">
        <v>9</v>
      </c>
      <c r="E317">
        <v>1.26</v>
      </c>
      <c r="F317" s="14">
        <f>IF(E317&gt;'Outlier Testing'!$B$16,1,0)</f>
        <v>0</v>
      </c>
    </row>
    <row r="318" spans="1:6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  <c r="F318" s="14">
        <f>IF(E318&gt;'Outlier Testing'!$B$16,1,0)</f>
        <v>0</v>
      </c>
    </row>
    <row r="319" spans="1:6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  <c r="F319" s="14">
        <f>IF(E319&gt;'Outlier Testing'!$B$16,1,0)</f>
        <v>0</v>
      </c>
    </row>
    <row r="320" spans="1:6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  <c r="F320" s="14">
        <f>IF(E320&gt;'Outlier Testing'!$B$16,1,0)</f>
        <v>1</v>
      </c>
    </row>
    <row r="321" spans="1:6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  <c r="F321" s="14">
        <f>IF(E321&gt;'Outlier Testing'!$B$16,1,0)</f>
        <v>0</v>
      </c>
    </row>
    <row r="322" spans="1:6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  <c r="F322" s="14">
        <f>IF(E322&gt;'Outlier Testing'!$B$16,1,0)</f>
        <v>0</v>
      </c>
    </row>
    <row r="323" spans="1:6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  <c r="F323" s="14">
        <f>IF(E323&gt;'Outlier Testing'!$B$16,1,0)</f>
        <v>0</v>
      </c>
    </row>
    <row r="324" spans="1:6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  <c r="F324" s="14">
        <f>IF(E324&gt;'Outlier Testing'!$B$16,1,0)</f>
        <v>0</v>
      </c>
    </row>
    <row r="325" spans="1:6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  <c r="F325" s="14">
        <f>IF(E325&gt;'Outlier Testing'!$B$16,1,0)</f>
        <v>0</v>
      </c>
    </row>
    <row r="326" spans="1:6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  <c r="F326" s="14">
        <f>IF(E326&gt;'Outlier Testing'!$B$16,1,0)</f>
        <v>0</v>
      </c>
    </row>
    <row r="327" spans="1:6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  <c r="F327" s="14">
        <f>IF(E327&gt;'Outlier Testing'!$B$16,1,0)</f>
        <v>0</v>
      </c>
    </row>
    <row r="328" spans="1:6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  <c r="F328" s="14">
        <f>IF(E328&gt;'Outlier Testing'!$B$16,1,0)</f>
        <v>1</v>
      </c>
    </row>
    <row r="329" spans="1:6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  <c r="F329" s="14">
        <f>IF(E329&gt;'Outlier Testing'!$B$16,1,0)</f>
        <v>1</v>
      </c>
    </row>
    <row r="330" spans="1:6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  <c r="F330" s="14">
        <f>IF(E330&gt;'Outlier Testing'!$B$16,1,0)</f>
        <v>0</v>
      </c>
    </row>
    <row r="331" spans="1:6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  <c r="F331" s="14">
        <f>IF(E331&gt;'Outlier Testing'!$B$16,1,0)</f>
        <v>1</v>
      </c>
    </row>
    <row r="332" spans="1:6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  <c r="F332" s="14">
        <f>IF(E332&gt;'Outlier Testing'!$B$16,1,0)</f>
        <v>1</v>
      </c>
    </row>
    <row r="333" spans="1:6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  <c r="F333" s="14">
        <f>IF(E333&gt;'Outlier Testing'!$B$16,1,0)</f>
        <v>0</v>
      </c>
    </row>
    <row r="334" spans="1:6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  <c r="F334" s="14">
        <f>IF(E334&gt;'Outlier Testing'!$B$16,1,0)</f>
        <v>0</v>
      </c>
    </row>
    <row r="335" spans="1:6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  <c r="F335" s="14">
        <f>IF(E335&gt;'Outlier Testing'!$B$16,1,0)</f>
        <v>0</v>
      </c>
    </row>
    <row r="336" spans="1:6" x14ac:dyDescent="0.3">
      <c r="A336" t="s">
        <v>1983</v>
      </c>
      <c r="B336" t="s">
        <v>1992</v>
      </c>
      <c r="D336" t="s">
        <v>13</v>
      </c>
      <c r="E336">
        <v>0.47</v>
      </c>
      <c r="F336" s="14">
        <f>IF(E336&gt;'Outlier Testing'!$B$16,1,0)</f>
        <v>0</v>
      </c>
    </row>
    <row r="337" spans="1:6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  <c r="F337" s="14">
        <f>IF(E337&gt;'Outlier Testing'!$B$16,1,0)</f>
        <v>0</v>
      </c>
    </row>
    <row r="338" spans="1:6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  <c r="F338" s="14">
        <f>IF(E338&gt;'Outlier Testing'!$B$16,1,0)</f>
        <v>0</v>
      </c>
    </row>
    <row r="339" spans="1:6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  <c r="F339" s="14">
        <f>IF(E339&gt;'Outlier Testing'!$B$16,1,0)</f>
        <v>0</v>
      </c>
    </row>
    <row r="340" spans="1:6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  <c r="F340" s="14">
        <f>IF(E340&gt;'Outlier Testing'!$B$16,1,0)</f>
        <v>0</v>
      </c>
    </row>
    <row r="341" spans="1:6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  <c r="F341" s="14">
        <f>IF(E341&gt;'Outlier Testing'!$B$16,1,0)</f>
        <v>0</v>
      </c>
    </row>
    <row r="342" spans="1:6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  <c r="F342" s="14">
        <f>IF(E342&gt;'Outlier Testing'!$B$16,1,0)</f>
        <v>0</v>
      </c>
    </row>
    <row r="343" spans="1:6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  <c r="F343" s="14">
        <f>IF(E343&gt;'Outlier Testing'!$B$16,1,0)</f>
        <v>0</v>
      </c>
    </row>
    <row r="344" spans="1:6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  <c r="F344" s="14">
        <f>IF(E344&gt;'Outlier Testing'!$B$16,1,0)</f>
        <v>0</v>
      </c>
    </row>
    <row r="345" spans="1:6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  <c r="F345" s="14">
        <f>IF(E345&gt;'Outlier Testing'!$B$16,1,0)</f>
        <v>0</v>
      </c>
    </row>
    <row r="346" spans="1:6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  <c r="F346" s="14">
        <f>IF(E346&gt;'Outlier Testing'!$B$16,1,0)</f>
        <v>0</v>
      </c>
    </row>
    <row r="347" spans="1:6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  <c r="F347" s="14">
        <f>IF(E347&gt;'Outlier Testing'!$B$16,1,0)</f>
        <v>0</v>
      </c>
    </row>
    <row r="348" spans="1:6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  <c r="F348" s="14">
        <f>IF(E348&gt;'Outlier Testing'!$B$16,1,0)</f>
        <v>0</v>
      </c>
    </row>
    <row r="349" spans="1:6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  <c r="F349" s="14">
        <f>IF(E349&gt;'Outlier Testing'!$B$16,1,0)</f>
        <v>0</v>
      </c>
    </row>
    <row r="350" spans="1:6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  <c r="F350" s="14">
        <f>IF(E350&gt;'Outlier Testing'!$B$16,1,0)</f>
        <v>0</v>
      </c>
    </row>
    <row r="351" spans="1:6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  <c r="F351" s="14">
        <f>IF(E351&gt;'Outlier Testing'!$B$16,1,0)</f>
        <v>0</v>
      </c>
    </row>
    <row r="352" spans="1:6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  <c r="F352" s="14">
        <f>IF(E352&gt;'Outlier Testing'!$B$16,1,0)</f>
        <v>0</v>
      </c>
    </row>
    <row r="353" spans="1:6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  <c r="F353" s="14">
        <f>IF(E353&gt;'Outlier Testing'!$B$16,1,0)</f>
        <v>0</v>
      </c>
    </row>
    <row r="354" spans="1:6" x14ac:dyDescent="0.3">
      <c r="A354" t="s">
        <v>1622</v>
      </c>
      <c r="B354" t="s">
        <v>1635</v>
      </c>
      <c r="D354" t="s">
        <v>9</v>
      </c>
      <c r="E354">
        <v>1.97</v>
      </c>
      <c r="F354" s="14">
        <f>IF(E354&gt;'Outlier Testing'!$B$16,1,0)</f>
        <v>0</v>
      </c>
    </row>
    <row r="355" spans="1:6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  <c r="F355" s="14">
        <f>IF(E355&gt;'Outlier Testing'!$B$16,1,0)</f>
        <v>0</v>
      </c>
    </row>
    <row r="356" spans="1:6" x14ac:dyDescent="0.3">
      <c r="A356" t="s">
        <v>2776</v>
      </c>
      <c r="B356" t="s">
        <v>2803</v>
      </c>
      <c r="D356" t="s">
        <v>9</v>
      </c>
      <c r="E356">
        <v>0.85</v>
      </c>
      <c r="F356" s="14">
        <f>IF(E356&gt;'Outlier Testing'!$B$16,1,0)</f>
        <v>0</v>
      </c>
    </row>
    <row r="357" spans="1:6" x14ac:dyDescent="0.3">
      <c r="A357" t="s">
        <v>2776</v>
      </c>
      <c r="B357" t="s">
        <v>2803</v>
      </c>
      <c r="D357" t="s">
        <v>13</v>
      </c>
      <c r="E357">
        <v>0.25</v>
      </c>
      <c r="F357" s="14">
        <f>IF(E357&gt;'Outlier Testing'!$B$16,1,0)</f>
        <v>0</v>
      </c>
    </row>
    <row r="358" spans="1:6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  <c r="F358" s="14">
        <f>IF(E358&gt;'Outlier Testing'!$B$16,1,0)</f>
        <v>0</v>
      </c>
    </row>
    <row r="359" spans="1:6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  <c r="F359" s="14">
        <f>IF(E359&gt;'Outlier Testing'!$B$16,1,0)</f>
        <v>0</v>
      </c>
    </row>
    <row r="360" spans="1:6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  <c r="F360" s="14">
        <f>IF(E360&gt;'Outlier Testing'!$B$16,1,0)</f>
        <v>0</v>
      </c>
    </row>
    <row r="361" spans="1:6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  <c r="F361" s="14">
        <f>IF(E361&gt;'Outlier Testing'!$B$16,1,0)</f>
        <v>0</v>
      </c>
    </row>
    <row r="362" spans="1:6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  <c r="F362" s="14">
        <f>IF(E362&gt;'Outlier Testing'!$B$16,1,0)</f>
        <v>0</v>
      </c>
    </row>
    <row r="363" spans="1:6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  <c r="F363" s="14">
        <f>IF(E363&gt;'Outlier Testing'!$B$16,1,0)</f>
        <v>0</v>
      </c>
    </row>
    <row r="364" spans="1:6" x14ac:dyDescent="0.3">
      <c r="A364" t="s">
        <v>2776</v>
      </c>
      <c r="B364" t="s">
        <v>2804</v>
      </c>
      <c r="D364" t="s">
        <v>13</v>
      </c>
      <c r="E364">
        <v>0.65</v>
      </c>
      <c r="F364" s="14">
        <f>IF(E364&gt;'Outlier Testing'!$B$16,1,0)</f>
        <v>0</v>
      </c>
    </row>
    <row r="365" spans="1:6" x14ac:dyDescent="0.3">
      <c r="A365" t="s">
        <v>2776</v>
      </c>
      <c r="B365" t="s">
        <v>2805</v>
      </c>
      <c r="D365" t="s">
        <v>13</v>
      </c>
      <c r="E365">
        <v>0.97</v>
      </c>
      <c r="F365" s="14">
        <f>IF(E365&gt;'Outlier Testing'!$B$16,1,0)</f>
        <v>0</v>
      </c>
    </row>
    <row r="366" spans="1:6" x14ac:dyDescent="0.3">
      <c r="A366" t="s">
        <v>2776</v>
      </c>
      <c r="B366" t="s">
        <v>2806</v>
      </c>
      <c r="D366" t="s">
        <v>9</v>
      </c>
      <c r="E366">
        <v>0.91</v>
      </c>
      <c r="F366" s="14">
        <f>IF(E366&gt;'Outlier Testing'!$B$16,1,0)</f>
        <v>0</v>
      </c>
    </row>
    <row r="367" spans="1:6" x14ac:dyDescent="0.3">
      <c r="A367" t="s">
        <v>2776</v>
      </c>
      <c r="B367" t="s">
        <v>2806</v>
      </c>
      <c r="D367" t="s">
        <v>13</v>
      </c>
      <c r="E367">
        <v>1</v>
      </c>
      <c r="F367" s="14">
        <f>IF(E367&gt;'Outlier Testing'!$B$16,1,0)</f>
        <v>0</v>
      </c>
    </row>
    <row r="368" spans="1:6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  <c r="F368" s="14">
        <f>IF(E368&gt;'Outlier Testing'!$B$16,1,0)</f>
        <v>0</v>
      </c>
    </row>
    <row r="369" spans="1:6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  <c r="F369" s="14">
        <f>IF(E369&gt;'Outlier Testing'!$B$16,1,0)</f>
        <v>0</v>
      </c>
    </row>
    <row r="370" spans="1:6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  <c r="F370" s="14">
        <f>IF(E370&gt;'Outlier Testing'!$B$16,1,0)</f>
        <v>0</v>
      </c>
    </row>
    <row r="371" spans="1:6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  <c r="F371" s="14">
        <f>IF(E371&gt;'Outlier Testing'!$B$16,1,0)</f>
        <v>0</v>
      </c>
    </row>
    <row r="372" spans="1:6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  <c r="F372" s="14">
        <f>IF(E372&gt;'Outlier Testing'!$B$16,1,0)</f>
        <v>0</v>
      </c>
    </row>
    <row r="373" spans="1:6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  <c r="F373" s="14">
        <f>IF(E373&gt;'Outlier Testing'!$B$16,1,0)</f>
        <v>0</v>
      </c>
    </row>
    <row r="374" spans="1:6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  <c r="F374" s="14">
        <f>IF(E374&gt;'Outlier Testing'!$B$16,1,0)</f>
        <v>0</v>
      </c>
    </row>
    <row r="375" spans="1:6" x14ac:dyDescent="0.3">
      <c r="A375" t="s">
        <v>2776</v>
      </c>
      <c r="B375" t="s">
        <v>2809</v>
      </c>
      <c r="D375" t="s">
        <v>9</v>
      </c>
      <c r="E375">
        <v>1.33</v>
      </c>
      <c r="F375" s="14">
        <f>IF(E375&gt;'Outlier Testing'!$B$16,1,0)</f>
        <v>0</v>
      </c>
    </row>
    <row r="376" spans="1:6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  <c r="F376" s="14">
        <f>IF(E376&gt;'Outlier Testing'!$B$16,1,0)</f>
        <v>0</v>
      </c>
    </row>
    <row r="377" spans="1:6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  <c r="F377" s="14">
        <f>IF(E377&gt;'Outlier Testing'!$B$16,1,0)</f>
        <v>0</v>
      </c>
    </row>
    <row r="378" spans="1:6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  <c r="F378" s="14">
        <f>IF(E378&gt;'Outlier Testing'!$B$16,1,0)</f>
        <v>0</v>
      </c>
    </row>
    <row r="379" spans="1:6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  <c r="F379" s="14">
        <f>IF(E379&gt;'Outlier Testing'!$B$16,1,0)</f>
        <v>0</v>
      </c>
    </row>
    <row r="380" spans="1:6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  <c r="F380" s="14">
        <f>IF(E380&gt;'Outlier Testing'!$B$16,1,0)</f>
        <v>0</v>
      </c>
    </row>
    <row r="381" spans="1:6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  <c r="F381" s="14">
        <f>IF(E381&gt;'Outlier Testing'!$B$16,1,0)</f>
        <v>0</v>
      </c>
    </row>
    <row r="382" spans="1:6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  <c r="F382" s="14">
        <f>IF(E382&gt;'Outlier Testing'!$B$16,1,0)</f>
        <v>0</v>
      </c>
    </row>
    <row r="383" spans="1:6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  <c r="F383" s="14">
        <f>IF(E383&gt;'Outlier Testing'!$B$16,1,0)</f>
        <v>0</v>
      </c>
    </row>
    <row r="384" spans="1:6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  <c r="F384" s="14">
        <f>IF(E384&gt;'Outlier Testing'!$B$16,1,0)</f>
        <v>0</v>
      </c>
    </row>
    <row r="385" spans="1:6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  <c r="F385" s="14">
        <f>IF(E385&gt;'Outlier Testing'!$B$16,1,0)</f>
        <v>1</v>
      </c>
    </row>
    <row r="386" spans="1:6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  <c r="F386" s="14">
        <f>IF(E386&gt;'Outlier Testing'!$B$16,1,0)</f>
        <v>0</v>
      </c>
    </row>
    <row r="387" spans="1:6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  <c r="F387" s="14">
        <f>IF(E387&gt;'Outlier Testing'!$B$16,1,0)</f>
        <v>0</v>
      </c>
    </row>
    <row r="388" spans="1:6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  <c r="F388" s="14">
        <f>IF(E388&gt;'Outlier Testing'!$B$16,1,0)</f>
        <v>0</v>
      </c>
    </row>
    <row r="389" spans="1:6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  <c r="F389" s="14">
        <f>IF(E389&gt;'Outlier Testing'!$B$16,1,0)</f>
        <v>0</v>
      </c>
    </row>
    <row r="390" spans="1:6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  <c r="F390" s="14">
        <f>IF(E390&gt;'Outlier Testing'!$B$16,1,0)</f>
        <v>0</v>
      </c>
    </row>
    <row r="391" spans="1:6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  <c r="F391" s="14">
        <f>IF(E391&gt;'Outlier Testing'!$B$16,1,0)</f>
        <v>0</v>
      </c>
    </row>
    <row r="392" spans="1:6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  <c r="F392" s="14">
        <f>IF(E392&gt;'Outlier Testing'!$B$16,1,0)</f>
        <v>0</v>
      </c>
    </row>
    <row r="393" spans="1:6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  <c r="F393" s="14">
        <f>IF(E393&gt;'Outlier Testing'!$B$16,1,0)</f>
        <v>0</v>
      </c>
    </row>
    <row r="394" spans="1:6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  <c r="F394" s="14">
        <f>IF(E394&gt;'Outlier Testing'!$B$16,1,0)</f>
        <v>0</v>
      </c>
    </row>
    <row r="395" spans="1:6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  <c r="F395" s="14">
        <f>IF(E395&gt;'Outlier Testing'!$B$16,1,0)</f>
        <v>0</v>
      </c>
    </row>
    <row r="396" spans="1:6" x14ac:dyDescent="0.3">
      <c r="A396" t="s">
        <v>2776</v>
      </c>
      <c r="B396" t="s">
        <v>2810</v>
      </c>
      <c r="D396" t="s">
        <v>13</v>
      </c>
      <c r="E396">
        <v>0.1</v>
      </c>
      <c r="F396" s="14">
        <f>IF(E396&gt;'Outlier Testing'!$B$16,1,0)</f>
        <v>0</v>
      </c>
    </row>
    <row r="397" spans="1:6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  <c r="F397" s="14">
        <f>IF(E397&gt;'Outlier Testing'!$B$16,1,0)</f>
        <v>0</v>
      </c>
    </row>
    <row r="398" spans="1:6" x14ac:dyDescent="0.3">
      <c r="A398" t="s">
        <v>2776</v>
      </c>
      <c r="B398" t="s">
        <v>2811</v>
      </c>
      <c r="D398" t="s">
        <v>13</v>
      </c>
      <c r="E398">
        <v>0.45</v>
      </c>
      <c r="F398" s="14">
        <f>IF(E398&gt;'Outlier Testing'!$B$16,1,0)</f>
        <v>0</v>
      </c>
    </row>
    <row r="399" spans="1:6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  <c r="F399" s="14">
        <f>IF(E399&gt;'Outlier Testing'!$B$16,1,0)</f>
        <v>0</v>
      </c>
    </row>
    <row r="400" spans="1:6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  <c r="F400" s="14">
        <f>IF(E400&gt;'Outlier Testing'!$B$16,1,0)</f>
        <v>0</v>
      </c>
    </row>
    <row r="401" spans="1:6" x14ac:dyDescent="0.3">
      <c r="A401" t="s">
        <v>2776</v>
      </c>
      <c r="B401" t="s">
        <v>2813</v>
      </c>
      <c r="D401" t="s">
        <v>13</v>
      </c>
      <c r="E401">
        <v>0.8</v>
      </c>
      <c r="F401" s="14">
        <f>IF(E401&gt;'Outlier Testing'!$B$16,1,0)</f>
        <v>0</v>
      </c>
    </row>
    <row r="402" spans="1:6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  <c r="F402" s="14">
        <f>IF(E402&gt;'Outlier Testing'!$B$16,1,0)</f>
        <v>0</v>
      </c>
    </row>
    <row r="403" spans="1:6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  <c r="F403" s="14">
        <f>IF(E403&gt;'Outlier Testing'!$B$16,1,0)</f>
        <v>0</v>
      </c>
    </row>
    <row r="404" spans="1:6" x14ac:dyDescent="0.3">
      <c r="A404" t="s">
        <v>2776</v>
      </c>
      <c r="B404" t="s">
        <v>2815</v>
      </c>
      <c r="D404" t="s">
        <v>13</v>
      </c>
      <c r="E404">
        <v>2.15</v>
      </c>
      <c r="F404" s="14">
        <f>IF(E404&gt;'Outlier Testing'!$B$16,1,0)</f>
        <v>0</v>
      </c>
    </row>
    <row r="405" spans="1:6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  <c r="F405" s="14">
        <f>IF(E405&gt;'Outlier Testing'!$B$16,1,0)</f>
        <v>0</v>
      </c>
    </row>
    <row r="406" spans="1:6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  <c r="F406" s="14">
        <f>IF(E406&gt;'Outlier Testing'!$B$16,1,0)</f>
        <v>1</v>
      </c>
    </row>
    <row r="407" spans="1:6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  <c r="F407" s="14">
        <f>IF(E407&gt;'Outlier Testing'!$B$16,1,0)</f>
        <v>0</v>
      </c>
    </row>
    <row r="408" spans="1:6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  <c r="F408" s="14">
        <f>IF(E408&gt;'Outlier Testing'!$B$16,1,0)</f>
        <v>0</v>
      </c>
    </row>
    <row r="409" spans="1:6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  <c r="F409" s="14">
        <f>IF(E409&gt;'Outlier Testing'!$B$16,1,0)</f>
        <v>0</v>
      </c>
    </row>
    <row r="410" spans="1:6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  <c r="F410" s="14">
        <f>IF(E410&gt;'Outlier Testing'!$B$16,1,0)</f>
        <v>0</v>
      </c>
    </row>
    <row r="411" spans="1:6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  <c r="F411" s="14">
        <f>IF(E411&gt;'Outlier Testing'!$B$16,1,0)</f>
        <v>0</v>
      </c>
    </row>
    <row r="412" spans="1:6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  <c r="F412" s="14">
        <f>IF(E412&gt;'Outlier Testing'!$B$16,1,0)</f>
        <v>0</v>
      </c>
    </row>
    <row r="413" spans="1:6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  <c r="F413" s="14">
        <f>IF(E413&gt;'Outlier Testing'!$B$16,1,0)</f>
        <v>0</v>
      </c>
    </row>
    <row r="414" spans="1:6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  <c r="F414" s="14">
        <f>IF(E414&gt;'Outlier Testing'!$B$16,1,0)</f>
        <v>0</v>
      </c>
    </row>
    <row r="415" spans="1:6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  <c r="F415" s="14">
        <f>IF(E415&gt;'Outlier Testing'!$B$16,1,0)</f>
        <v>0</v>
      </c>
    </row>
    <row r="416" spans="1:6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  <c r="F416" s="14">
        <f>IF(E416&gt;'Outlier Testing'!$B$16,1,0)</f>
        <v>0</v>
      </c>
    </row>
    <row r="417" spans="1:6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  <c r="F417" s="14">
        <f>IF(E417&gt;'Outlier Testing'!$B$16,1,0)</f>
        <v>0</v>
      </c>
    </row>
    <row r="418" spans="1:6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  <c r="F418" s="14">
        <f>IF(E418&gt;'Outlier Testing'!$B$16,1,0)</f>
        <v>0</v>
      </c>
    </row>
    <row r="419" spans="1:6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  <c r="F419" s="14">
        <f>IF(E419&gt;'Outlier Testing'!$B$16,1,0)</f>
        <v>0</v>
      </c>
    </row>
    <row r="420" spans="1:6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  <c r="F420" s="14">
        <f>IF(E420&gt;'Outlier Testing'!$B$16,1,0)</f>
        <v>1</v>
      </c>
    </row>
    <row r="421" spans="1:6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  <c r="F421" s="14">
        <f>IF(E421&gt;'Outlier Testing'!$B$16,1,0)</f>
        <v>1</v>
      </c>
    </row>
    <row r="422" spans="1:6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  <c r="F422" s="14">
        <f>IF(E422&gt;'Outlier Testing'!$B$16,1,0)</f>
        <v>0</v>
      </c>
    </row>
    <row r="423" spans="1:6" x14ac:dyDescent="0.3">
      <c r="A423" t="s">
        <v>496</v>
      </c>
      <c r="B423" t="s">
        <v>602</v>
      </c>
      <c r="D423" t="s">
        <v>13</v>
      </c>
      <c r="E423">
        <v>0.73</v>
      </c>
      <c r="F423" s="14">
        <f>IF(E423&gt;'Outlier Testing'!$B$16,1,0)</f>
        <v>0</v>
      </c>
    </row>
    <row r="424" spans="1:6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  <c r="F424" s="14">
        <f>IF(E424&gt;'Outlier Testing'!$B$16,1,0)</f>
        <v>0</v>
      </c>
    </row>
    <row r="425" spans="1:6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  <c r="F425" s="14">
        <f>IF(E425&gt;'Outlier Testing'!$B$16,1,0)</f>
        <v>0</v>
      </c>
    </row>
    <row r="426" spans="1:6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  <c r="F426" s="14">
        <f>IF(E426&gt;'Outlier Testing'!$B$16,1,0)</f>
        <v>0</v>
      </c>
    </row>
    <row r="427" spans="1:6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  <c r="F427" s="14">
        <f>IF(E427&gt;'Outlier Testing'!$B$16,1,0)</f>
        <v>0</v>
      </c>
    </row>
    <row r="428" spans="1:6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  <c r="F428" s="14">
        <f>IF(E428&gt;'Outlier Testing'!$B$16,1,0)</f>
        <v>0</v>
      </c>
    </row>
    <row r="429" spans="1:6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  <c r="F429" s="14">
        <f>IF(E429&gt;'Outlier Testing'!$B$16,1,0)</f>
        <v>0</v>
      </c>
    </row>
    <row r="430" spans="1:6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  <c r="F430" s="14">
        <f>IF(E430&gt;'Outlier Testing'!$B$16,1,0)</f>
        <v>0</v>
      </c>
    </row>
    <row r="431" spans="1:6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  <c r="F431" s="14">
        <f>IF(E431&gt;'Outlier Testing'!$B$16,1,0)</f>
        <v>0</v>
      </c>
    </row>
    <row r="432" spans="1:6" x14ac:dyDescent="0.3">
      <c r="A432" t="s">
        <v>2776</v>
      </c>
      <c r="B432" t="s">
        <v>2817</v>
      </c>
      <c r="D432" t="s">
        <v>13</v>
      </c>
      <c r="E432">
        <v>0.25</v>
      </c>
      <c r="F432" s="14">
        <f>IF(E432&gt;'Outlier Testing'!$B$16,1,0)</f>
        <v>0</v>
      </c>
    </row>
    <row r="433" spans="1:6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  <c r="F433" s="14">
        <f>IF(E433&gt;'Outlier Testing'!$B$16,1,0)</f>
        <v>0</v>
      </c>
    </row>
    <row r="434" spans="1:6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  <c r="F434" s="14">
        <f>IF(E434&gt;'Outlier Testing'!$B$16,1,0)</f>
        <v>0</v>
      </c>
    </row>
    <row r="435" spans="1:6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  <c r="F435" s="14">
        <f>IF(E435&gt;'Outlier Testing'!$B$16,1,0)</f>
        <v>0</v>
      </c>
    </row>
    <row r="436" spans="1:6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  <c r="F436" s="14">
        <f>IF(E436&gt;'Outlier Testing'!$B$16,1,0)</f>
        <v>0</v>
      </c>
    </row>
    <row r="437" spans="1:6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  <c r="F437" s="14">
        <f>IF(E437&gt;'Outlier Testing'!$B$16,1,0)</f>
        <v>0</v>
      </c>
    </row>
    <row r="438" spans="1:6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  <c r="F438" s="14">
        <f>IF(E438&gt;'Outlier Testing'!$B$16,1,0)</f>
        <v>0</v>
      </c>
    </row>
    <row r="439" spans="1:6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  <c r="F439" s="14">
        <f>IF(E439&gt;'Outlier Testing'!$B$16,1,0)</f>
        <v>0</v>
      </c>
    </row>
    <row r="440" spans="1:6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  <c r="F440" s="14">
        <f>IF(E440&gt;'Outlier Testing'!$B$16,1,0)</f>
        <v>0</v>
      </c>
    </row>
    <row r="441" spans="1:6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  <c r="F441" s="14">
        <f>IF(E441&gt;'Outlier Testing'!$B$16,1,0)</f>
        <v>0</v>
      </c>
    </row>
    <row r="442" spans="1:6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  <c r="F442" s="14">
        <f>IF(E442&gt;'Outlier Testing'!$B$16,1,0)</f>
        <v>0</v>
      </c>
    </row>
    <row r="443" spans="1:6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  <c r="F443" s="14">
        <f>IF(E443&gt;'Outlier Testing'!$B$16,1,0)</f>
        <v>0</v>
      </c>
    </row>
    <row r="444" spans="1:6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  <c r="F444" s="14">
        <f>IF(E444&gt;'Outlier Testing'!$B$16,1,0)</f>
        <v>0</v>
      </c>
    </row>
    <row r="445" spans="1:6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  <c r="F445" s="14">
        <f>IF(E445&gt;'Outlier Testing'!$B$16,1,0)</f>
        <v>0</v>
      </c>
    </row>
    <row r="446" spans="1:6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  <c r="F446" s="14">
        <f>IF(E446&gt;'Outlier Testing'!$B$16,1,0)</f>
        <v>0</v>
      </c>
    </row>
    <row r="447" spans="1:6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  <c r="F447" s="14">
        <f>IF(E447&gt;'Outlier Testing'!$B$16,1,0)</f>
        <v>0</v>
      </c>
    </row>
    <row r="448" spans="1:6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  <c r="F448" s="14">
        <f>IF(E448&gt;'Outlier Testing'!$B$16,1,0)</f>
        <v>0</v>
      </c>
    </row>
    <row r="449" spans="1:6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  <c r="F449" s="14">
        <f>IF(E449&gt;'Outlier Testing'!$B$16,1,0)</f>
        <v>0</v>
      </c>
    </row>
    <row r="450" spans="1:6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  <c r="F450" s="14">
        <f>IF(E450&gt;'Outlier Testing'!$B$16,1,0)</f>
        <v>0</v>
      </c>
    </row>
    <row r="451" spans="1:6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  <c r="F451" s="14">
        <f>IF(E451&gt;'Outlier Testing'!$B$16,1,0)</f>
        <v>0</v>
      </c>
    </row>
    <row r="452" spans="1:6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  <c r="F452" s="14">
        <f>IF(E452&gt;'Outlier Testing'!$B$16,1,0)</f>
        <v>0</v>
      </c>
    </row>
    <row r="453" spans="1:6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  <c r="F453" s="14">
        <f>IF(E453&gt;'Outlier Testing'!$B$16,1,0)</f>
        <v>0</v>
      </c>
    </row>
    <row r="454" spans="1:6" x14ac:dyDescent="0.3">
      <c r="A454" t="s">
        <v>2776</v>
      </c>
      <c r="B454" t="s">
        <v>2821</v>
      </c>
      <c r="D454" t="s">
        <v>13</v>
      </c>
      <c r="E454">
        <v>0.03</v>
      </c>
      <c r="F454" s="14">
        <f>IF(E454&gt;'Outlier Testing'!$B$16,1,0)</f>
        <v>0</v>
      </c>
    </row>
    <row r="455" spans="1:6" x14ac:dyDescent="0.3">
      <c r="A455" t="s">
        <v>2776</v>
      </c>
      <c r="B455" t="s">
        <v>2822</v>
      </c>
      <c r="D455" t="s">
        <v>13</v>
      </c>
      <c r="E455">
        <v>0.1</v>
      </c>
      <c r="F455" s="14">
        <f>IF(E455&gt;'Outlier Testing'!$B$16,1,0)</f>
        <v>0</v>
      </c>
    </row>
    <row r="456" spans="1:6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  <c r="F456" s="14">
        <f>IF(E456&gt;'Outlier Testing'!$B$16,1,0)</f>
        <v>0</v>
      </c>
    </row>
    <row r="457" spans="1:6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  <c r="F457" s="14">
        <f>IF(E457&gt;'Outlier Testing'!$B$16,1,0)</f>
        <v>0</v>
      </c>
    </row>
    <row r="458" spans="1:6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  <c r="F458" s="14">
        <f>IF(E458&gt;'Outlier Testing'!$B$16,1,0)</f>
        <v>0</v>
      </c>
    </row>
    <row r="459" spans="1:6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  <c r="F459" s="14">
        <f>IF(E459&gt;'Outlier Testing'!$B$16,1,0)</f>
        <v>0</v>
      </c>
    </row>
    <row r="460" spans="1:6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  <c r="F460" s="14">
        <f>IF(E460&gt;'Outlier Testing'!$B$16,1,0)</f>
        <v>0</v>
      </c>
    </row>
    <row r="461" spans="1:6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  <c r="F461" s="14">
        <f>IF(E461&gt;'Outlier Testing'!$B$16,1,0)</f>
        <v>0</v>
      </c>
    </row>
    <row r="462" spans="1:6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  <c r="F462" s="14">
        <f>IF(E462&gt;'Outlier Testing'!$B$16,1,0)</f>
        <v>0</v>
      </c>
    </row>
    <row r="463" spans="1:6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  <c r="F463" s="14">
        <f>IF(E463&gt;'Outlier Testing'!$B$16,1,0)</f>
        <v>0</v>
      </c>
    </row>
    <row r="464" spans="1:6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  <c r="F464" s="14">
        <f>IF(E464&gt;'Outlier Testing'!$B$16,1,0)</f>
        <v>0</v>
      </c>
    </row>
    <row r="465" spans="1:6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  <c r="F465" s="14">
        <f>IF(E465&gt;'Outlier Testing'!$B$16,1,0)</f>
        <v>0</v>
      </c>
    </row>
    <row r="466" spans="1:6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  <c r="F466" s="14">
        <f>IF(E466&gt;'Outlier Testing'!$B$16,1,0)</f>
        <v>0</v>
      </c>
    </row>
    <row r="467" spans="1:6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  <c r="F467" s="14">
        <f>IF(E467&gt;'Outlier Testing'!$B$16,1,0)</f>
        <v>0</v>
      </c>
    </row>
    <row r="468" spans="1:6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  <c r="F468" s="14">
        <f>IF(E468&gt;'Outlier Testing'!$B$16,1,0)</f>
        <v>0</v>
      </c>
    </row>
    <row r="469" spans="1:6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  <c r="F469" s="14">
        <f>IF(E469&gt;'Outlier Testing'!$B$16,1,0)</f>
        <v>0</v>
      </c>
    </row>
    <row r="470" spans="1:6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  <c r="F470" s="14">
        <f>IF(E470&gt;'Outlier Testing'!$B$16,1,0)</f>
        <v>1</v>
      </c>
    </row>
    <row r="471" spans="1:6" x14ac:dyDescent="0.3">
      <c r="A471" t="s">
        <v>1983</v>
      </c>
      <c r="B471" t="s">
        <v>1995</v>
      </c>
      <c r="D471" t="s">
        <v>13</v>
      </c>
      <c r="E471">
        <v>0.66</v>
      </c>
      <c r="F471" s="14">
        <f>IF(E471&gt;'Outlier Testing'!$B$16,1,0)</f>
        <v>0</v>
      </c>
    </row>
    <row r="472" spans="1:6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  <c r="F472" s="14">
        <f>IF(E472&gt;'Outlier Testing'!$B$16,1,0)</f>
        <v>0</v>
      </c>
    </row>
    <row r="473" spans="1:6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  <c r="F473" s="14">
        <f>IF(E473&gt;'Outlier Testing'!$B$16,1,0)</f>
        <v>0</v>
      </c>
    </row>
    <row r="474" spans="1:6" x14ac:dyDescent="0.3">
      <c r="A474" t="s">
        <v>3029</v>
      </c>
      <c r="B474" t="s">
        <v>3062</v>
      </c>
      <c r="D474" t="s">
        <v>9</v>
      </c>
      <c r="E474">
        <v>536.04999999999995</v>
      </c>
      <c r="F474" s="14">
        <f>IF(E474&gt;'Outlier Testing'!$B$16,1,0)</f>
        <v>1</v>
      </c>
    </row>
    <row r="475" spans="1:6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  <c r="F475" s="14">
        <f>IF(E475&gt;'Outlier Testing'!$B$16,1,0)</f>
        <v>0</v>
      </c>
    </row>
    <row r="476" spans="1:6" x14ac:dyDescent="0.3">
      <c r="A476" t="s">
        <v>2776</v>
      </c>
      <c r="B476" t="s">
        <v>2836</v>
      </c>
      <c r="D476" t="s">
        <v>9</v>
      </c>
      <c r="E476">
        <v>0.33</v>
      </c>
      <c r="F476" s="14">
        <f>IF(E476&gt;'Outlier Testing'!$B$16,1,0)</f>
        <v>0</v>
      </c>
    </row>
    <row r="477" spans="1:6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  <c r="F477" s="14">
        <f>IF(E477&gt;'Outlier Testing'!$B$16,1,0)</f>
        <v>0</v>
      </c>
    </row>
    <row r="478" spans="1:6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  <c r="F478" s="14">
        <f>IF(E478&gt;'Outlier Testing'!$B$16,1,0)</f>
        <v>0</v>
      </c>
    </row>
    <row r="479" spans="1:6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  <c r="F479" s="14">
        <f>IF(E479&gt;'Outlier Testing'!$B$16,1,0)</f>
        <v>0</v>
      </c>
    </row>
    <row r="480" spans="1:6" x14ac:dyDescent="0.3">
      <c r="A480" t="s">
        <v>2776</v>
      </c>
      <c r="B480" t="s">
        <v>2841</v>
      </c>
      <c r="D480" t="s">
        <v>9</v>
      </c>
      <c r="E480">
        <v>0.8</v>
      </c>
      <c r="F480" s="14">
        <f>IF(E480&gt;'Outlier Testing'!$B$16,1,0)</f>
        <v>0</v>
      </c>
    </row>
    <row r="481" spans="1:6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  <c r="F481" s="14">
        <f>IF(E481&gt;'Outlier Testing'!$B$16,1,0)</f>
        <v>0</v>
      </c>
    </row>
    <row r="482" spans="1:6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  <c r="F482" s="14">
        <f>IF(E482&gt;'Outlier Testing'!$B$16,1,0)</f>
        <v>0</v>
      </c>
    </row>
    <row r="483" spans="1:6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  <c r="F483" s="14">
        <f>IF(E483&gt;'Outlier Testing'!$B$16,1,0)</f>
        <v>0</v>
      </c>
    </row>
    <row r="484" spans="1:6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  <c r="F484" s="14">
        <f>IF(E484&gt;'Outlier Testing'!$B$16,1,0)</f>
        <v>1</v>
      </c>
    </row>
    <row r="485" spans="1:6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  <c r="F485" s="14">
        <f>IF(E485&gt;'Outlier Testing'!$B$16,1,0)</f>
        <v>0</v>
      </c>
    </row>
    <row r="486" spans="1:6" x14ac:dyDescent="0.3">
      <c r="A486" t="s">
        <v>2776</v>
      </c>
      <c r="B486" t="s">
        <v>2844</v>
      </c>
      <c r="D486" t="s">
        <v>13</v>
      </c>
      <c r="E486">
        <v>0.06</v>
      </c>
      <c r="F486" s="14">
        <f>IF(E486&gt;'Outlier Testing'!$B$16,1,0)</f>
        <v>0</v>
      </c>
    </row>
    <row r="487" spans="1:6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  <c r="F487" s="14">
        <f>IF(E487&gt;'Outlier Testing'!$B$16,1,0)</f>
        <v>0</v>
      </c>
    </row>
    <row r="488" spans="1:6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  <c r="F488" s="14">
        <f>IF(E488&gt;'Outlier Testing'!$B$16,1,0)</f>
        <v>1</v>
      </c>
    </row>
    <row r="489" spans="1:6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  <c r="F489" s="14">
        <f>IF(E489&gt;'Outlier Testing'!$B$16,1,0)</f>
        <v>0</v>
      </c>
    </row>
    <row r="490" spans="1:6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  <c r="F490" s="14">
        <f>IF(E490&gt;'Outlier Testing'!$B$16,1,0)</f>
        <v>1</v>
      </c>
    </row>
    <row r="491" spans="1:6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  <c r="F491" s="14">
        <f>IF(E491&gt;'Outlier Testing'!$B$16,1,0)</f>
        <v>1</v>
      </c>
    </row>
    <row r="492" spans="1:6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  <c r="F492" s="14">
        <f>IF(E492&gt;'Outlier Testing'!$B$16,1,0)</f>
        <v>1</v>
      </c>
    </row>
    <row r="493" spans="1:6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  <c r="F493" s="14">
        <f>IF(E493&gt;'Outlier Testing'!$B$16,1,0)</f>
        <v>1</v>
      </c>
    </row>
    <row r="494" spans="1:6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  <c r="F494" s="14">
        <f>IF(E494&gt;'Outlier Testing'!$B$16,1,0)</f>
        <v>1</v>
      </c>
    </row>
    <row r="495" spans="1:6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  <c r="F495" s="14">
        <f>IF(E495&gt;'Outlier Testing'!$B$16,1,0)</f>
        <v>0</v>
      </c>
    </row>
    <row r="496" spans="1:6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  <c r="F496" s="14">
        <f>IF(E496&gt;'Outlier Testing'!$B$16,1,0)</f>
        <v>0</v>
      </c>
    </row>
    <row r="497" spans="1:6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  <c r="F497" s="14">
        <f>IF(E497&gt;'Outlier Testing'!$B$16,1,0)</f>
        <v>0</v>
      </c>
    </row>
    <row r="498" spans="1:6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  <c r="F498" s="14">
        <f>IF(E498&gt;'Outlier Testing'!$B$16,1,0)</f>
        <v>0</v>
      </c>
    </row>
    <row r="499" spans="1:6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  <c r="F499" s="14">
        <f>IF(E499&gt;'Outlier Testing'!$B$16,1,0)</f>
        <v>0</v>
      </c>
    </row>
    <row r="500" spans="1:6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  <c r="F500" s="14">
        <f>IF(E500&gt;'Outlier Testing'!$B$16,1,0)</f>
        <v>0</v>
      </c>
    </row>
    <row r="501" spans="1:6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  <c r="F501" s="14">
        <f>IF(E501&gt;'Outlier Testing'!$B$16,1,0)</f>
        <v>0</v>
      </c>
    </row>
    <row r="502" spans="1:6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  <c r="F502" s="14">
        <f>IF(E502&gt;'Outlier Testing'!$B$16,1,0)</f>
        <v>0</v>
      </c>
    </row>
    <row r="503" spans="1:6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  <c r="F503" s="14">
        <f>IF(E503&gt;'Outlier Testing'!$B$16,1,0)</f>
        <v>0</v>
      </c>
    </row>
    <row r="504" spans="1:6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  <c r="F504" s="14">
        <f>IF(E504&gt;'Outlier Testing'!$B$16,1,0)</f>
        <v>0</v>
      </c>
    </row>
    <row r="505" spans="1:6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  <c r="F505" s="14">
        <f>IF(E505&gt;'Outlier Testing'!$B$16,1,0)</f>
        <v>0</v>
      </c>
    </row>
    <row r="506" spans="1:6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  <c r="F506" s="14">
        <f>IF(E506&gt;'Outlier Testing'!$B$16,1,0)</f>
        <v>0</v>
      </c>
    </row>
    <row r="507" spans="1:6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  <c r="F507" s="14">
        <f>IF(E507&gt;'Outlier Testing'!$B$16,1,0)</f>
        <v>0</v>
      </c>
    </row>
    <row r="508" spans="1:6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  <c r="F508" s="14">
        <f>IF(E508&gt;'Outlier Testing'!$B$16,1,0)</f>
        <v>0</v>
      </c>
    </row>
    <row r="509" spans="1:6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  <c r="F509" s="14">
        <f>IF(E509&gt;'Outlier Testing'!$B$16,1,0)</f>
        <v>0</v>
      </c>
    </row>
    <row r="510" spans="1:6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  <c r="F510" s="14">
        <f>IF(E510&gt;'Outlier Testing'!$B$16,1,0)</f>
        <v>0</v>
      </c>
    </row>
    <row r="511" spans="1:6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  <c r="F511" s="14">
        <f>IF(E511&gt;'Outlier Testing'!$B$16,1,0)</f>
        <v>0</v>
      </c>
    </row>
    <row r="512" spans="1:6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  <c r="F512" s="14">
        <f>IF(E512&gt;'Outlier Testing'!$B$16,1,0)</f>
        <v>0</v>
      </c>
    </row>
    <row r="513" spans="1:6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  <c r="F513" s="14">
        <f>IF(E513&gt;'Outlier Testing'!$B$16,1,0)</f>
        <v>0</v>
      </c>
    </row>
    <row r="514" spans="1:6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  <c r="F514" s="14">
        <f>IF(E514&gt;'Outlier Testing'!$B$16,1,0)</f>
        <v>0</v>
      </c>
    </row>
    <row r="515" spans="1:6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  <c r="F515" s="14">
        <f>IF(E515&gt;'Outlier Testing'!$B$16,1,0)</f>
        <v>0</v>
      </c>
    </row>
    <row r="516" spans="1:6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  <c r="F516" s="14">
        <f>IF(E516&gt;'Outlier Testing'!$B$16,1,0)</f>
        <v>0</v>
      </c>
    </row>
    <row r="517" spans="1:6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  <c r="F517" s="14">
        <f>IF(E517&gt;'Outlier Testing'!$B$16,1,0)</f>
        <v>0</v>
      </c>
    </row>
    <row r="518" spans="1:6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  <c r="F518" s="14">
        <f>IF(E518&gt;'Outlier Testing'!$B$16,1,0)</f>
        <v>0</v>
      </c>
    </row>
    <row r="519" spans="1:6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  <c r="F519" s="14">
        <f>IF(E519&gt;'Outlier Testing'!$B$16,1,0)</f>
        <v>0</v>
      </c>
    </row>
    <row r="520" spans="1:6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  <c r="F520" s="14">
        <f>IF(E520&gt;'Outlier Testing'!$B$16,1,0)</f>
        <v>0</v>
      </c>
    </row>
    <row r="521" spans="1:6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  <c r="F521" s="14">
        <f>IF(E521&gt;'Outlier Testing'!$B$16,1,0)</f>
        <v>0</v>
      </c>
    </row>
    <row r="522" spans="1:6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  <c r="F522" s="14">
        <f>IF(E522&gt;'Outlier Testing'!$B$16,1,0)</f>
        <v>0</v>
      </c>
    </row>
    <row r="523" spans="1:6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  <c r="F523" s="14">
        <f>IF(E523&gt;'Outlier Testing'!$B$16,1,0)</f>
        <v>0</v>
      </c>
    </row>
    <row r="524" spans="1:6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  <c r="F524" s="14">
        <f>IF(E524&gt;'Outlier Testing'!$B$16,1,0)</f>
        <v>0</v>
      </c>
    </row>
    <row r="525" spans="1:6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  <c r="F525" s="14">
        <f>IF(E525&gt;'Outlier Testing'!$B$16,1,0)</f>
        <v>0</v>
      </c>
    </row>
    <row r="526" spans="1:6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  <c r="F526" s="14">
        <f>IF(E526&gt;'Outlier Testing'!$B$16,1,0)</f>
        <v>0</v>
      </c>
    </row>
    <row r="527" spans="1:6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  <c r="F527" s="14">
        <f>IF(E527&gt;'Outlier Testing'!$B$16,1,0)</f>
        <v>0</v>
      </c>
    </row>
    <row r="528" spans="1:6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  <c r="F528" s="14">
        <f>IF(E528&gt;'Outlier Testing'!$B$16,1,0)</f>
        <v>0</v>
      </c>
    </row>
    <row r="529" spans="1:6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  <c r="F529" s="14">
        <f>IF(E529&gt;'Outlier Testing'!$B$16,1,0)</f>
        <v>0</v>
      </c>
    </row>
    <row r="530" spans="1:6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  <c r="F530" s="14">
        <f>IF(E530&gt;'Outlier Testing'!$B$16,1,0)</f>
        <v>0</v>
      </c>
    </row>
    <row r="531" spans="1:6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  <c r="F531" s="14">
        <f>IF(E531&gt;'Outlier Testing'!$B$16,1,0)</f>
        <v>0</v>
      </c>
    </row>
    <row r="532" spans="1:6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  <c r="F532" s="14">
        <f>IF(E532&gt;'Outlier Testing'!$B$16,1,0)</f>
        <v>0</v>
      </c>
    </row>
    <row r="533" spans="1:6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  <c r="F533" s="14">
        <f>IF(E533&gt;'Outlier Testing'!$B$16,1,0)</f>
        <v>0</v>
      </c>
    </row>
    <row r="534" spans="1:6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  <c r="F534" s="14">
        <f>IF(E534&gt;'Outlier Testing'!$B$16,1,0)</f>
        <v>0</v>
      </c>
    </row>
    <row r="535" spans="1:6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  <c r="F535" s="14">
        <f>IF(E535&gt;'Outlier Testing'!$B$16,1,0)</f>
        <v>0</v>
      </c>
    </row>
    <row r="536" spans="1:6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  <c r="F536" s="14">
        <f>IF(E536&gt;'Outlier Testing'!$B$16,1,0)</f>
        <v>0</v>
      </c>
    </row>
    <row r="537" spans="1:6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  <c r="F537" s="14">
        <f>IF(E537&gt;'Outlier Testing'!$B$16,1,0)</f>
        <v>0</v>
      </c>
    </row>
    <row r="538" spans="1:6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  <c r="F538" s="14">
        <f>IF(E538&gt;'Outlier Testing'!$B$16,1,0)</f>
        <v>0</v>
      </c>
    </row>
    <row r="539" spans="1:6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  <c r="F539" s="14">
        <f>IF(E539&gt;'Outlier Testing'!$B$16,1,0)</f>
        <v>0</v>
      </c>
    </row>
    <row r="540" spans="1:6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  <c r="F540" s="14">
        <f>IF(E540&gt;'Outlier Testing'!$B$16,1,0)</f>
        <v>0</v>
      </c>
    </row>
    <row r="541" spans="1:6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  <c r="F541" s="14">
        <f>IF(E541&gt;'Outlier Testing'!$B$16,1,0)</f>
        <v>0</v>
      </c>
    </row>
    <row r="542" spans="1:6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  <c r="F542" s="14">
        <f>IF(E542&gt;'Outlier Testing'!$B$16,1,0)</f>
        <v>0</v>
      </c>
    </row>
    <row r="543" spans="1:6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  <c r="F543" s="14">
        <f>IF(E543&gt;'Outlier Testing'!$B$16,1,0)</f>
        <v>0</v>
      </c>
    </row>
    <row r="544" spans="1:6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  <c r="F544" s="14">
        <f>IF(E544&gt;'Outlier Testing'!$B$16,1,0)</f>
        <v>0</v>
      </c>
    </row>
    <row r="545" spans="1:6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  <c r="F545" s="14">
        <f>IF(E545&gt;'Outlier Testing'!$B$16,1,0)</f>
        <v>0</v>
      </c>
    </row>
    <row r="546" spans="1:6" x14ac:dyDescent="0.3">
      <c r="A546" t="s">
        <v>1006</v>
      </c>
      <c r="B546" t="s">
        <v>1036</v>
      </c>
      <c r="D546" t="s">
        <v>13</v>
      </c>
      <c r="E546">
        <v>0.35</v>
      </c>
      <c r="F546" s="14">
        <f>IF(E546&gt;'Outlier Testing'!$B$16,1,0)</f>
        <v>0</v>
      </c>
    </row>
    <row r="547" spans="1:6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  <c r="F547" s="14">
        <f>IF(E547&gt;'Outlier Testing'!$B$16,1,0)</f>
        <v>0</v>
      </c>
    </row>
    <row r="548" spans="1:6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  <c r="F548" s="14">
        <f>IF(E548&gt;'Outlier Testing'!$B$16,1,0)</f>
        <v>0</v>
      </c>
    </row>
    <row r="549" spans="1:6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  <c r="F549" s="14">
        <f>IF(E549&gt;'Outlier Testing'!$B$16,1,0)</f>
        <v>0</v>
      </c>
    </row>
    <row r="550" spans="1:6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  <c r="F550" s="14">
        <f>IF(E550&gt;'Outlier Testing'!$B$16,1,0)</f>
        <v>0</v>
      </c>
    </row>
    <row r="551" spans="1:6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  <c r="F551" s="14">
        <f>IF(E551&gt;'Outlier Testing'!$B$16,1,0)</f>
        <v>0</v>
      </c>
    </row>
    <row r="552" spans="1:6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  <c r="F552" s="14">
        <f>IF(E552&gt;'Outlier Testing'!$B$16,1,0)</f>
        <v>1</v>
      </c>
    </row>
    <row r="553" spans="1:6" x14ac:dyDescent="0.3">
      <c r="A553" t="s">
        <v>1983</v>
      </c>
      <c r="B553" t="s">
        <v>1998</v>
      </c>
      <c r="D553" t="s">
        <v>457</v>
      </c>
      <c r="E553">
        <v>4.67</v>
      </c>
      <c r="F553" s="14">
        <f>IF(E553&gt;'Outlier Testing'!$B$16,1,0)</f>
        <v>0</v>
      </c>
    </row>
    <row r="554" spans="1:6" x14ac:dyDescent="0.3">
      <c r="A554" t="s">
        <v>1983</v>
      </c>
      <c r="B554" t="s">
        <v>1999</v>
      </c>
      <c r="D554" t="s">
        <v>457</v>
      </c>
      <c r="E554">
        <v>0.75</v>
      </c>
      <c r="F554" s="14">
        <f>IF(E554&gt;'Outlier Testing'!$B$16,1,0)</f>
        <v>0</v>
      </c>
    </row>
    <row r="555" spans="1:6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  <c r="F555" s="14">
        <f>IF(E555&gt;'Outlier Testing'!$B$16,1,0)</f>
        <v>0</v>
      </c>
    </row>
    <row r="556" spans="1:6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  <c r="F556" s="14">
        <f>IF(E556&gt;'Outlier Testing'!$B$16,1,0)</f>
        <v>0</v>
      </c>
    </row>
    <row r="557" spans="1:6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  <c r="F557" s="14">
        <f>IF(E557&gt;'Outlier Testing'!$B$16,1,0)</f>
        <v>0</v>
      </c>
    </row>
    <row r="558" spans="1:6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  <c r="F558" s="14">
        <f>IF(E558&gt;'Outlier Testing'!$B$16,1,0)</f>
        <v>0</v>
      </c>
    </row>
    <row r="559" spans="1:6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  <c r="F559" s="14">
        <f>IF(E559&gt;'Outlier Testing'!$B$16,1,0)</f>
        <v>0</v>
      </c>
    </row>
    <row r="560" spans="1:6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  <c r="F560" s="14">
        <f>IF(E560&gt;'Outlier Testing'!$B$16,1,0)</f>
        <v>0</v>
      </c>
    </row>
    <row r="561" spans="1:6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  <c r="F561" s="14">
        <f>IF(E561&gt;'Outlier Testing'!$B$16,1,0)</f>
        <v>0</v>
      </c>
    </row>
    <row r="562" spans="1:6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  <c r="F562" s="14">
        <f>IF(E562&gt;'Outlier Testing'!$B$16,1,0)</f>
        <v>0</v>
      </c>
    </row>
    <row r="563" spans="1:6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  <c r="F563" s="14">
        <f>IF(E563&gt;'Outlier Testing'!$B$16,1,0)</f>
        <v>0</v>
      </c>
    </row>
    <row r="564" spans="1:6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  <c r="F564" s="14">
        <f>IF(E564&gt;'Outlier Testing'!$B$16,1,0)</f>
        <v>0</v>
      </c>
    </row>
    <row r="565" spans="1:6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  <c r="F565" s="14">
        <f>IF(E565&gt;'Outlier Testing'!$B$16,1,0)</f>
        <v>0</v>
      </c>
    </row>
    <row r="566" spans="1:6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  <c r="F566" s="14">
        <f>IF(E566&gt;'Outlier Testing'!$B$16,1,0)</f>
        <v>0</v>
      </c>
    </row>
    <row r="567" spans="1:6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  <c r="F567" s="14">
        <f>IF(E567&gt;'Outlier Testing'!$B$16,1,0)</f>
        <v>0</v>
      </c>
    </row>
    <row r="568" spans="1:6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  <c r="F568" s="14">
        <f>IF(E568&gt;'Outlier Testing'!$B$16,1,0)</f>
        <v>0</v>
      </c>
    </row>
    <row r="569" spans="1:6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  <c r="F569" s="14">
        <f>IF(E569&gt;'Outlier Testing'!$B$16,1,0)</f>
        <v>0</v>
      </c>
    </row>
    <row r="570" spans="1:6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  <c r="F570" s="14">
        <f>IF(E570&gt;'Outlier Testing'!$B$16,1,0)</f>
        <v>0</v>
      </c>
    </row>
    <row r="571" spans="1:6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  <c r="F571" s="14">
        <f>IF(E571&gt;'Outlier Testing'!$B$16,1,0)</f>
        <v>0</v>
      </c>
    </row>
    <row r="572" spans="1:6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  <c r="F572" s="14">
        <f>IF(E572&gt;'Outlier Testing'!$B$16,1,0)</f>
        <v>0</v>
      </c>
    </row>
    <row r="573" spans="1:6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  <c r="F573" s="14">
        <f>IF(E573&gt;'Outlier Testing'!$B$16,1,0)</f>
        <v>0</v>
      </c>
    </row>
    <row r="574" spans="1:6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  <c r="F574" s="14">
        <f>IF(E574&gt;'Outlier Testing'!$B$16,1,0)</f>
        <v>0</v>
      </c>
    </row>
    <row r="575" spans="1:6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  <c r="F575" s="14">
        <f>IF(E575&gt;'Outlier Testing'!$B$16,1,0)</f>
        <v>0</v>
      </c>
    </row>
    <row r="576" spans="1:6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  <c r="F576" s="14">
        <f>IF(E576&gt;'Outlier Testing'!$B$16,1,0)</f>
        <v>0</v>
      </c>
    </row>
    <row r="577" spans="1:6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  <c r="F577" s="14">
        <f>IF(E577&gt;'Outlier Testing'!$B$16,1,0)</f>
        <v>0</v>
      </c>
    </row>
    <row r="578" spans="1:6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  <c r="F578" s="14">
        <f>IF(E578&gt;'Outlier Testing'!$B$16,1,0)</f>
        <v>0</v>
      </c>
    </row>
    <row r="579" spans="1:6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  <c r="F579" s="14">
        <f>IF(E579&gt;'Outlier Testing'!$B$16,1,0)</f>
        <v>0</v>
      </c>
    </row>
    <row r="580" spans="1:6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  <c r="F580" s="14">
        <f>IF(E580&gt;'Outlier Testing'!$B$16,1,0)</f>
        <v>0</v>
      </c>
    </row>
    <row r="581" spans="1:6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  <c r="F581" s="14">
        <f>IF(E581&gt;'Outlier Testing'!$B$16,1,0)</f>
        <v>0</v>
      </c>
    </row>
    <row r="582" spans="1:6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  <c r="F582" s="14">
        <f>IF(E582&gt;'Outlier Testing'!$B$16,1,0)</f>
        <v>0</v>
      </c>
    </row>
    <row r="583" spans="1:6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  <c r="F583" s="14">
        <f>IF(E583&gt;'Outlier Testing'!$B$16,1,0)</f>
        <v>0</v>
      </c>
    </row>
    <row r="584" spans="1:6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  <c r="F584" s="14">
        <f>IF(E584&gt;'Outlier Testing'!$B$16,1,0)</f>
        <v>0</v>
      </c>
    </row>
    <row r="585" spans="1:6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  <c r="F585" s="14">
        <f>IF(E585&gt;'Outlier Testing'!$B$16,1,0)</f>
        <v>0</v>
      </c>
    </row>
    <row r="586" spans="1:6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  <c r="F586" s="14">
        <f>IF(E586&gt;'Outlier Testing'!$B$16,1,0)</f>
        <v>0</v>
      </c>
    </row>
    <row r="587" spans="1:6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  <c r="F587" s="14">
        <f>IF(E587&gt;'Outlier Testing'!$B$16,1,0)</f>
        <v>0</v>
      </c>
    </row>
    <row r="588" spans="1:6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  <c r="F588" s="14">
        <f>IF(E588&gt;'Outlier Testing'!$B$16,1,0)</f>
        <v>0</v>
      </c>
    </row>
    <row r="589" spans="1:6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  <c r="F589" s="14">
        <f>IF(E589&gt;'Outlier Testing'!$B$16,1,0)</f>
        <v>0</v>
      </c>
    </row>
    <row r="590" spans="1:6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  <c r="F590" s="14">
        <f>IF(E590&gt;'Outlier Testing'!$B$16,1,0)</f>
        <v>0</v>
      </c>
    </row>
    <row r="591" spans="1:6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  <c r="F591" s="14">
        <f>IF(E591&gt;'Outlier Testing'!$B$16,1,0)</f>
        <v>0</v>
      </c>
    </row>
    <row r="592" spans="1:6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  <c r="F592" s="14">
        <f>IF(E592&gt;'Outlier Testing'!$B$16,1,0)</f>
        <v>0</v>
      </c>
    </row>
    <row r="593" spans="1:6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  <c r="F593" s="14">
        <f>IF(E593&gt;'Outlier Testing'!$B$16,1,0)</f>
        <v>0</v>
      </c>
    </row>
    <row r="594" spans="1:6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  <c r="F594" s="14">
        <f>IF(E594&gt;'Outlier Testing'!$B$16,1,0)</f>
        <v>0</v>
      </c>
    </row>
    <row r="595" spans="1:6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  <c r="F595" s="14">
        <f>IF(E595&gt;'Outlier Testing'!$B$16,1,0)</f>
        <v>0</v>
      </c>
    </row>
    <row r="596" spans="1:6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  <c r="F596" s="14">
        <f>IF(E596&gt;'Outlier Testing'!$B$16,1,0)</f>
        <v>0</v>
      </c>
    </row>
    <row r="597" spans="1:6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  <c r="F597" s="14">
        <f>IF(E597&gt;'Outlier Testing'!$B$16,1,0)</f>
        <v>0</v>
      </c>
    </row>
    <row r="598" spans="1:6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  <c r="F598" s="14">
        <f>IF(E598&gt;'Outlier Testing'!$B$16,1,0)</f>
        <v>0</v>
      </c>
    </row>
    <row r="599" spans="1:6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  <c r="F599" s="14">
        <f>IF(E599&gt;'Outlier Testing'!$B$16,1,0)</f>
        <v>0</v>
      </c>
    </row>
    <row r="600" spans="1:6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  <c r="F600" s="14">
        <f>IF(E600&gt;'Outlier Testing'!$B$16,1,0)</f>
        <v>0</v>
      </c>
    </row>
    <row r="601" spans="1:6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  <c r="F601" s="14">
        <f>IF(E601&gt;'Outlier Testing'!$B$16,1,0)</f>
        <v>0</v>
      </c>
    </row>
    <row r="602" spans="1:6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  <c r="F602" s="14">
        <f>IF(E602&gt;'Outlier Testing'!$B$16,1,0)</f>
        <v>0</v>
      </c>
    </row>
    <row r="603" spans="1:6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  <c r="F603" s="14">
        <f>IF(E603&gt;'Outlier Testing'!$B$16,1,0)</f>
        <v>0</v>
      </c>
    </row>
    <row r="604" spans="1:6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  <c r="F604" s="14">
        <f>IF(E604&gt;'Outlier Testing'!$B$16,1,0)</f>
        <v>0</v>
      </c>
    </row>
    <row r="605" spans="1:6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  <c r="F605" s="14">
        <f>IF(E605&gt;'Outlier Testing'!$B$16,1,0)</f>
        <v>0</v>
      </c>
    </row>
    <row r="606" spans="1:6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  <c r="F606" s="14">
        <f>IF(E606&gt;'Outlier Testing'!$B$16,1,0)</f>
        <v>0</v>
      </c>
    </row>
    <row r="607" spans="1:6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  <c r="F607" s="14">
        <f>IF(E607&gt;'Outlier Testing'!$B$16,1,0)</f>
        <v>0</v>
      </c>
    </row>
    <row r="608" spans="1:6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  <c r="F608" s="14">
        <f>IF(E608&gt;'Outlier Testing'!$B$16,1,0)</f>
        <v>0</v>
      </c>
    </row>
    <row r="609" spans="1:6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  <c r="F609" s="14">
        <f>IF(E609&gt;'Outlier Testing'!$B$16,1,0)</f>
        <v>0</v>
      </c>
    </row>
    <row r="610" spans="1:6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  <c r="F610" s="14">
        <f>IF(E610&gt;'Outlier Testing'!$B$16,1,0)</f>
        <v>0</v>
      </c>
    </row>
    <row r="611" spans="1:6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  <c r="F611" s="14">
        <f>IF(E611&gt;'Outlier Testing'!$B$16,1,0)</f>
        <v>0</v>
      </c>
    </row>
    <row r="612" spans="1:6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  <c r="F612" s="14">
        <f>IF(E612&gt;'Outlier Testing'!$B$16,1,0)</f>
        <v>0</v>
      </c>
    </row>
    <row r="613" spans="1:6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  <c r="F613" s="14">
        <f>IF(E613&gt;'Outlier Testing'!$B$16,1,0)</f>
        <v>0</v>
      </c>
    </row>
    <row r="614" spans="1:6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  <c r="F614" s="14">
        <f>IF(E614&gt;'Outlier Testing'!$B$16,1,0)</f>
        <v>0</v>
      </c>
    </row>
    <row r="615" spans="1:6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  <c r="F615" s="14">
        <f>IF(E615&gt;'Outlier Testing'!$B$16,1,0)</f>
        <v>0</v>
      </c>
    </row>
    <row r="616" spans="1:6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  <c r="F616" s="14">
        <f>IF(E616&gt;'Outlier Testing'!$B$16,1,0)</f>
        <v>0</v>
      </c>
    </row>
    <row r="617" spans="1:6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  <c r="F617" s="14">
        <f>IF(E617&gt;'Outlier Testing'!$B$16,1,0)</f>
        <v>0</v>
      </c>
    </row>
    <row r="618" spans="1:6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  <c r="F618" s="14">
        <f>IF(E618&gt;'Outlier Testing'!$B$16,1,0)</f>
        <v>0</v>
      </c>
    </row>
    <row r="619" spans="1:6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  <c r="F619" s="14">
        <f>IF(E619&gt;'Outlier Testing'!$B$16,1,0)</f>
        <v>0</v>
      </c>
    </row>
    <row r="620" spans="1:6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  <c r="F620" s="14">
        <f>IF(E620&gt;'Outlier Testing'!$B$16,1,0)</f>
        <v>0</v>
      </c>
    </row>
    <row r="621" spans="1:6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  <c r="F621" s="14">
        <f>IF(E621&gt;'Outlier Testing'!$B$16,1,0)</f>
        <v>0</v>
      </c>
    </row>
    <row r="622" spans="1:6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  <c r="F622" s="14">
        <f>IF(E622&gt;'Outlier Testing'!$B$16,1,0)</f>
        <v>1</v>
      </c>
    </row>
    <row r="623" spans="1:6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  <c r="F623" s="14">
        <f>IF(E623&gt;'Outlier Testing'!$B$16,1,0)</f>
        <v>0</v>
      </c>
    </row>
    <row r="624" spans="1:6" x14ac:dyDescent="0.3">
      <c r="A624" t="s">
        <v>2427</v>
      </c>
      <c r="B624" t="s">
        <v>2484</v>
      </c>
      <c r="D624" t="s">
        <v>378</v>
      </c>
      <c r="E624">
        <v>1.4</v>
      </c>
      <c r="F624" s="14">
        <f>IF(E624&gt;'Outlier Testing'!$B$16,1,0)</f>
        <v>0</v>
      </c>
    </row>
    <row r="625" spans="1:6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  <c r="F625" s="14">
        <f>IF(E625&gt;'Outlier Testing'!$B$16,1,0)</f>
        <v>1</v>
      </c>
    </row>
    <row r="626" spans="1:6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  <c r="F626" s="14">
        <f>IF(E626&gt;'Outlier Testing'!$B$16,1,0)</f>
        <v>1</v>
      </c>
    </row>
    <row r="627" spans="1:6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  <c r="F627" s="14">
        <f>IF(E627&gt;'Outlier Testing'!$B$16,1,0)</f>
        <v>1</v>
      </c>
    </row>
    <row r="628" spans="1:6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  <c r="F628" s="14">
        <f>IF(E628&gt;'Outlier Testing'!$B$16,1,0)</f>
        <v>1</v>
      </c>
    </row>
    <row r="629" spans="1:6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  <c r="F629" s="14">
        <f>IF(E629&gt;'Outlier Testing'!$B$16,1,0)</f>
        <v>1</v>
      </c>
    </row>
    <row r="630" spans="1:6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  <c r="F630" s="14">
        <f>IF(E630&gt;'Outlier Testing'!$B$16,1,0)</f>
        <v>1</v>
      </c>
    </row>
    <row r="631" spans="1:6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  <c r="F631" s="14">
        <f>IF(E631&gt;'Outlier Testing'!$B$16,1,0)</f>
        <v>1</v>
      </c>
    </row>
    <row r="632" spans="1:6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  <c r="F632" s="14">
        <f>IF(E632&gt;'Outlier Testing'!$B$16,1,0)</f>
        <v>1</v>
      </c>
    </row>
    <row r="633" spans="1:6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  <c r="F633" s="14">
        <f>IF(E633&gt;'Outlier Testing'!$B$16,1,0)</f>
        <v>0</v>
      </c>
    </row>
    <row r="634" spans="1:6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  <c r="F634" s="14">
        <f>IF(E634&gt;'Outlier Testing'!$B$16,1,0)</f>
        <v>0</v>
      </c>
    </row>
    <row r="635" spans="1:6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  <c r="F635" s="14">
        <f>IF(E635&gt;'Outlier Testing'!$B$16,1,0)</f>
        <v>0</v>
      </c>
    </row>
    <row r="636" spans="1:6" x14ac:dyDescent="0.3">
      <c r="A636" t="s">
        <v>2427</v>
      </c>
      <c r="B636" t="s">
        <v>2494</v>
      </c>
      <c r="D636" t="s">
        <v>9</v>
      </c>
      <c r="E636">
        <v>2.08</v>
      </c>
      <c r="F636" s="14">
        <f>IF(E636&gt;'Outlier Testing'!$B$16,1,0)</f>
        <v>0</v>
      </c>
    </row>
    <row r="637" spans="1:6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  <c r="F637" s="14">
        <f>IF(E637&gt;'Outlier Testing'!$B$16,1,0)</f>
        <v>0</v>
      </c>
    </row>
    <row r="638" spans="1:6" x14ac:dyDescent="0.3">
      <c r="A638" t="s">
        <v>1622</v>
      </c>
      <c r="B638" t="s">
        <v>1640</v>
      </c>
      <c r="D638" t="s">
        <v>1083</v>
      </c>
      <c r="E638">
        <v>0.85</v>
      </c>
      <c r="F638" s="14">
        <f>IF(E638&gt;'Outlier Testing'!$B$16,1,0)</f>
        <v>0</v>
      </c>
    </row>
    <row r="639" spans="1:6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  <c r="F639" s="14">
        <f>IF(E639&gt;'Outlier Testing'!$B$16,1,0)</f>
        <v>0</v>
      </c>
    </row>
    <row r="640" spans="1:6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  <c r="F640" s="14">
        <f>IF(E640&gt;'Outlier Testing'!$B$16,1,0)</f>
        <v>0</v>
      </c>
    </row>
    <row r="641" spans="1:6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  <c r="F641" s="14">
        <f>IF(E641&gt;'Outlier Testing'!$B$16,1,0)</f>
        <v>0</v>
      </c>
    </row>
    <row r="642" spans="1:6" x14ac:dyDescent="0.3">
      <c r="A642" t="s">
        <v>3029</v>
      </c>
      <c r="B642" t="s">
        <v>3068</v>
      </c>
      <c r="D642" t="s">
        <v>1083</v>
      </c>
      <c r="E642">
        <v>2.29</v>
      </c>
      <c r="F642" s="14">
        <f>IF(E642&gt;'Outlier Testing'!$B$16,1,0)</f>
        <v>0</v>
      </c>
    </row>
    <row r="643" spans="1:6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  <c r="F643" s="14">
        <f>IF(E643&gt;'Outlier Testing'!$B$16,1,0)</f>
        <v>1</v>
      </c>
    </row>
    <row r="644" spans="1:6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  <c r="F644" s="14">
        <f>IF(E644&gt;'Outlier Testing'!$B$16,1,0)</f>
        <v>1</v>
      </c>
    </row>
    <row r="645" spans="1:6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  <c r="F645" s="14">
        <f>IF(E645&gt;'Outlier Testing'!$B$16,1,0)</f>
        <v>0</v>
      </c>
    </row>
    <row r="646" spans="1:6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  <c r="F646" s="14">
        <f>IF(E646&gt;'Outlier Testing'!$B$16,1,0)</f>
        <v>1</v>
      </c>
    </row>
    <row r="647" spans="1:6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  <c r="F647" s="14">
        <f>IF(E647&gt;'Outlier Testing'!$B$16,1,0)</f>
        <v>0</v>
      </c>
    </row>
    <row r="648" spans="1:6" x14ac:dyDescent="0.3">
      <c r="A648" t="s">
        <v>2427</v>
      </c>
      <c r="B648" t="s">
        <v>2499</v>
      </c>
      <c r="D648" t="s">
        <v>9</v>
      </c>
      <c r="E648">
        <v>0.6</v>
      </c>
      <c r="F648" s="14">
        <f>IF(E648&gt;'Outlier Testing'!$B$16,1,0)</f>
        <v>0</v>
      </c>
    </row>
    <row r="649" spans="1:6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  <c r="F649" s="14">
        <f>IF(E649&gt;'Outlier Testing'!$B$16,1,0)</f>
        <v>0</v>
      </c>
    </row>
    <row r="650" spans="1:6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  <c r="F650" s="14">
        <f>IF(E650&gt;'Outlier Testing'!$B$16,1,0)</f>
        <v>0</v>
      </c>
    </row>
    <row r="651" spans="1:6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  <c r="F651" s="14">
        <f>IF(E651&gt;'Outlier Testing'!$B$16,1,0)</f>
        <v>0</v>
      </c>
    </row>
    <row r="652" spans="1:6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  <c r="F652" s="14">
        <f>IF(E652&gt;'Outlier Testing'!$B$16,1,0)</f>
        <v>0</v>
      </c>
    </row>
    <row r="653" spans="1:6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  <c r="F653" s="14">
        <f>IF(E653&gt;'Outlier Testing'!$B$16,1,0)</f>
        <v>0</v>
      </c>
    </row>
    <row r="654" spans="1:6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  <c r="F654" s="14">
        <f>IF(E654&gt;'Outlier Testing'!$B$16,1,0)</f>
        <v>0</v>
      </c>
    </row>
    <row r="655" spans="1:6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  <c r="F655" s="14">
        <f>IF(E655&gt;'Outlier Testing'!$B$16,1,0)</f>
        <v>0</v>
      </c>
    </row>
    <row r="656" spans="1:6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  <c r="F656" s="14">
        <f>IF(E656&gt;'Outlier Testing'!$B$16,1,0)</f>
        <v>0</v>
      </c>
    </row>
    <row r="657" spans="1:6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  <c r="F657" s="14">
        <f>IF(E657&gt;'Outlier Testing'!$B$16,1,0)</f>
        <v>1</v>
      </c>
    </row>
    <row r="658" spans="1:6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  <c r="F658" s="14">
        <f>IF(E658&gt;'Outlier Testing'!$B$16,1,0)</f>
        <v>1</v>
      </c>
    </row>
    <row r="659" spans="1:6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  <c r="F659" s="14">
        <f>IF(E659&gt;'Outlier Testing'!$B$16,1,0)</f>
        <v>1</v>
      </c>
    </row>
    <row r="660" spans="1:6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  <c r="F660" s="14">
        <f>IF(E660&gt;'Outlier Testing'!$B$16,1,0)</f>
        <v>1</v>
      </c>
    </row>
    <row r="661" spans="1:6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  <c r="F661" s="14">
        <f>IF(E661&gt;'Outlier Testing'!$B$16,1,0)</f>
        <v>1</v>
      </c>
    </row>
    <row r="662" spans="1:6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  <c r="F662" s="14">
        <f>IF(E662&gt;'Outlier Testing'!$B$16,1,0)</f>
        <v>1</v>
      </c>
    </row>
    <row r="663" spans="1:6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  <c r="F663" s="14">
        <f>IF(E663&gt;'Outlier Testing'!$B$16,1,0)</f>
        <v>1</v>
      </c>
    </row>
    <row r="664" spans="1:6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  <c r="F664" s="14">
        <f>IF(E664&gt;'Outlier Testing'!$B$16,1,0)</f>
        <v>1</v>
      </c>
    </row>
    <row r="665" spans="1:6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  <c r="F665" s="14">
        <f>IF(E665&gt;'Outlier Testing'!$B$16,1,0)</f>
        <v>1</v>
      </c>
    </row>
    <row r="666" spans="1:6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  <c r="F666" s="14">
        <f>IF(E666&gt;'Outlier Testing'!$B$16,1,0)</f>
        <v>1</v>
      </c>
    </row>
    <row r="667" spans="1:6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  <c r="F667" s="14">
        <f>IF(E667&gt;'Outlier Testing'!$B$16,1,0)</f>
        <v>1</v>
      </c>
    </row>
    <row r="668" spans="1:6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  <c r="F668" s="14">
        <f>IF(E668&gt;'Outlier Testing'!$B$16,1,0)</f>
        <v>1</v>
      </c>
    </row>
    <row r="669" spans="1:6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  <c r="F669" s="14">
        <f>IF(E669&gt;'Outlier Testing'!$B$16,1,0)</f>
        <v>1</v>
      </c>
    </row>
    <row r="670" spans="1:6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  <c r="F670" s="14">
        <f>IF(E670&gt;'Outlier Testing'!$B$16,1,0)</f>
        <v>1</v>
      </c>
    </row>
    <row r="671" spans="1:6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  <c r="F671" s="14">
        <f>IF(E671&gt;'Outlier Testing'!$B$16,1,0)</f>
        <v>1</v>
      </c>
    </row>
    <row r="672" spans="1:6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  <c r="F672" s="14">
        <f>IF(E672&gt;'Outlier Testing'!$B$16,1,0)</f>
        <v>1</v>
      </c>
    </row>
    <row r="673" spans="1:6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  <c r="F673" s="14">
        <f>IF(E673&gt;'Outlier Testing'!$B$16,1,0)</f>
        <v>1</v>
      </c>
    </row>
    <row r="674" spans="1:6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  <c r="F674" s="14">
        <f>IF(E674&gt;'Outlier Testing'!$B$16,1,0)</f>
        <v>1</v>
      </c>
    </row>
    <row r="675" spans="1:6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  <c r="F675" s="14">
        <f>IF(E675&gt;'Outlier Testing'!$B$16,1,0)</f>
        <v>1</v>
      </c>
    </row>
    <row r="676" spans="1:6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  <c r="F676" s="14">
        <f>IF(E676&gt;'Outlier Testing'!$B$16,1,0)</f>
        <v>1</v>
      </c>
    </row>
    <row r="677" spans="1:6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  <c r="F677" s="14">
        <f>IF(E677&gt;'Outlier Testing'!$B$16,1,0)</f>
        <v>1</v>
      </c>
    </row>
    <row r="678" spans="1:6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  <c r="F678" s="14">
        <f>IF(E678&gt;'Outlier Testing'!$B$16,1,0)</f>
        <v>1</v>
      </c>
    </row>
    <row r="679" spans="1:6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  <c r="F679" s="14">
        <f>IF(E679&gt;'Outlier Testing'!$B$16,1,0)</f>
        <v>0</v>
      </c>
    </row>
    <row r="680" spans="1:6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  <c r="F680" s="14">
        <f>IF(E680&gt;'Outlier Testing'!$B$16,1,0)</f>
        <v>0</v>
      </c>
    </row>
    <row r="681" spans="1:6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  <c r="F681" s="14">
        <f>IF(E681&gt;'Outlier Testing'!$B$16,1,0)</f>
        <v>0</v>
      </c>
    </row>
    <row r="682" spans="1:6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  <c r="F682" s="14">
        <f>IF(E682&gt;'Outlier Testing'!$B$16,1,0)</f>
        <v>1</v>
      </c>
    </row>
    <row r="683" spans="1:6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  <c r="F683" s="14">
        <f>IF(E683&gt;'Outlier Testing'!$B$16,1,0)</f>
        <v>1</v>
      </c>
    </row>
    <row r="684" spans="1:6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  <c r="F684" s="14">
        <f>IF(E684&gt;'Outlier Testing'!$B$16,1,0)</f>
        <v>0</v>
      </c>
    </row>
    <row r="685" spans="1:6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  <c r="F685" s="14">
        <f>IF(E685&gt;'Outlier Testing'!$B$16,1,0)</f>
        <v>0</v>
      </c>
    </row>
    <row r="686" spans="1:6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  <c r="F686" s="14">
        <f>IF(E686&gt;'Outlier Testing'!$B$16,1,0)</f>
        <v>0</v>
      </c>
    </row>
    <row r="687" spans="1:6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  <c r="F687" s="14">
        <f>IF(E687&gt;'Outlier Testing'!$B$16,1,0)</f>
        <v>0</v>
      </c>
    </row>
    <row r="688" spans="1:6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  <c r="F688" s="14">
        <f>IF(E688&gt;'Outlier Testing'!$B$16,1,0)</f>
        <v>0</v>
      </c>
    </row>
    <row r="689" spans="1:6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  <c r="F689" s="14">
        <f>IF(E689&gt;'Outlier Testing'!$B$16,1,0)</f>
        <v>0</v>
      </c>
    </row>
    <row r="690" spans="1:6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  <c r="F690" s="14">
        <f>IF(E690&gt;'Outlier Testing'!$B$16,1,0)</f>
        <v>0</v>
      </c>
    </row>
    <row r="691" spans="1:6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  <c r="F691" s="14">
        <f>IF(E691&gt;'Outlier Testing'!$B$16,1,0)</f>
        <v>0</v>
      </c>
    </row>
    <row r="692" spans="1:6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  <c r="F692" s="14">
        <f>IF(E692&gt;'Outlier Testing'!$B$16,1,0)</f>
        <v>0</v>
      </c>
    </row>
    <row r="693" spans="1:6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  <c r="F693" s="14">
        <f>IF(E693&gt;'Outlier Testing'!$B$16,1,0)</f>
        <v>1</v>
      </c>
    </row>
    <row r="694" spans="1:6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  <c r="F694" s="14">
        <f>IF(E694&gt;'Outlier Testing'!$B$16,1,0)</f>
        <v>0</v>
      </c>
    </row>
    <row r="695" spans="1:6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  <c r="F695" s="14">
        <f>IF(E695&gt;'Outlier Testing'!$B$16,1,0)</f>
        <v>1</v>
      </c>
    </row>
    <row r="696" spans="1:6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  <c r="F696" s="14">
        <f>IF(E696&gt;'Outlier Testing'!$B$16,1,0)</f>
        <v>0</v>
      </c>
    </row>
    <row r="697" spans="1:6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  <c r="F697" s="14">
        <f>IF(E697&gt;'Outlier Testing'!$B$16,1,0)</f>
        <v>0</v>
      </c>
    </row>
    <row r="698" spans="1:6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  <c r="F698" s="14">
        <f>IF(E698&gt;'Outlier Testing'!$B$16,1,0)</f>
        <v>1</v>
      </c>
    </row>
    <row r="699" spans="1:6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  <c r="F699" s="14">
        <f>IF(E699&gt;'Outlier Testing'!$B$16,1,0)</f>
        <v>0</v>
      </c>
    </row>
    <row r="700" spans="1:6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  <c r="F700" s="14">
        <f>IF(E700&gt;'Outlier Testing'!$B$16,1,0)</f>
        <v>0</v>
      </c>
    </row>
    <row r="701" spans="1:6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  <c r="F701" s="14">
        <f>IF(E701&gt;'Outlier Testing'!$B$16,1,0)</f>
        <v>0</v>
      </c>
    </row>
    <row r="702" spans="1:6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  <c r="F702" s="14">
        <f>IF(E702&gt;'Outlier Testing'!$B$16,1,0)</f>
        <v>1</v>
      </c>
    </row>
    <row r="703" spans="1:6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  <c r="F703" s="14">
        <f>IF(E703&gt;'Outlier Testing'!$B$16,1,0)</f>
        <v>0</v>
      </c>
    </row>
    <row r="704" spans="1:6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  <c r="F704" s="14">
        <f>IF(E704&gt;'Outlier Testing'!$B$16,1,0)</f>
        <v>0</v>
      </c>
    </row>
    <row r="705" spans="1:6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  <c r="F705" s="14">
        <f>IF(E705&gt;'Outlier Testing'!$B$16,1,0)</f>
        <v>0</v>
      </c>
    </row>
    <row r="706" spans="1:6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  <c r="F706" s="14">
        <f>IF(E706&gt;'Outlier Testing'!$B$16,1,0)</f>
        <v>0</v>
      </c>
    </row>
    <row r="707" spans="1:6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  <c r="F707" s="14">
        <f>IF(E707&gt;'Outlier Testing'!$B$16,1,0)</f>
        <v>0</v>
      </c>
    </row>
    <row r="708" spans="1:6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  <c r="F708" s="14">
        <f>IF(E708&gt;'Outlier Testing'!$B$16,1,0)</f>
        <v>1</v>
      </c>
    </row>
    <row r="709" spans="1:6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  <c r="F709" s="14">
        <f>IF(E709&gt;'Outlier Testing'!$B$16,1,0)</f>
        <v>0</v>
      </c>
    </row>
    <row r="710" spans="1:6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  <c r="F710" s="14">
        <f>IF(E710&gt;'Outlier Testing'!$B$16,1,0)</f>
        <v>1</v>
      </c>
    </row>
    <row r="711" spans="1:6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  <c r="F711" s="14">
        <f>IF(E711&gt;'Outlier Testing'!$B$16,1,0)</f>
        <v>1</v>
      </c>
    </row>
    <row r="712" spans="1:6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  <c r="F712" s="14">
        <f>IF(E712&gt;'Outlier Testing'!$B$16,1,0)</f>
        <v>0</v>
      </c>
    </row>
    <row r="713" spans="1:6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  <c r="F713" s="14">
        <f>IF(E713&gt;'Outlier Testing'!$B$16,1,0)</f>
        <v>0</v>
      </c>
    </row>
    <row r="714" spans="1:6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  <c r="F714" s="14">
        <f>IF(E714&gt;'Outlier Testing'!$B$16,1,0)</f>
        <v>1</v>
      </c>
    </row>
    <row r="715" spans="1:6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  <c r="F715" s="14">
        <f>IF(E715&gt;'Outlier Testing'!$B$16,1,0)</f>
        <v>0</v>
      </c>
    </row>
    <row r="716" spans="1:6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  <c r="F716" s="14">
        <f>IF(E716&gt;'Outlier Testing'!$B$16,1,0)</f>
        <v>1</v>
      </c>
    </row>
    <row r="717" spans="1:6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  <c r="F717" s="14">
        <f>IF(E717&gt;'Outlier Testing'!$B$16,1,0)</f>
        <v>1</v>
      </c>
    </row>
    <row r="718" spans="1:6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  <c r="F718" s="14">
        <f>IF(E718&gt;'Outlier Testing'!$B$16,1,0)</f>
        <v>1</v>
      </c>
    </row>
    <row r="719" spans="1:6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  <c r="F719" s="14">
        <f>IF(E719&gt;'Outlier Testing'!$B$16,1,0)</f>
        <v>1</v>
      </c>
    </row>
    <row r="720" spans="1:6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  <c r="F720" s="14">
        <f>IF(E720&gt;'Outlier Testing'!$B$16,1,0)</f>
        <v>1</v>
      </c>
    </row>
    <row r="721" spans="1:6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  <c r="F721" s="14">
        <f>IF(E721&gt;'Outlier Testing'!$B$16,1,0)</f>
        <v>1</v>
      </c>
    </row>
    <row r="722" spans="1:6" x14ac:dyDescent="0.3">
      <c r="A722" t="s">
        <v>2427</v>
      </c>
      <c r="B722" t="s">
        <v>2502</v>
      </c>
      <c r="D722" t="s">
        <v>13</v>
      </c>
      <c r="E722">
        <v>17.649999999999999</v>
      </c>
      <c r="F722" s="14">
        <f>IF(E722&gt;'Outlier Testing'!$B$16,1,0)</f>
        <v>1</v>
      </c>
    </row>
    <row r="723" spans="1:6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  <c r="F723" s="14">
        <f>IF(E723&gt;'Outlier Testing'!$B$16,1,0)</f>
        <v>1</v>
      </c>
    </row>
    <row r="724" spans="1:6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  <c r="F724" s="14">
        <f>IF(E724&gt;'Outlier Testing'!$B$16,1,0)</f>
        <v>1</v>
      </c>
    </row>
    <row r="725" spans="1:6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  <c r="F725" s="14">
        <f>IF(E725&gt;'Outlier Testing'!$B$16,1,0)</f>
        <v>1</v>
      </c>
    </row>
    <row r="726" spans="1:6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  <c r="F726" s="14">
        <f>IF(E726&gt;'Outlier Testing'!$B$16,1,0)</f>
        <v>1</v>
      </c>
    </row>
    <row r="727" spans="1:6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  <c r="F727" s="14">
        <f>IF(E727&gt;'Outlier Testing'!$B$16,1,0)</f>
        <v>1</v>
      </c>
    </row>
    <row r="728" spans="1:6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  <c r="F728" s="14">
        <f>IF(E728&gt;'Outlier Testing'!$B$16,1,0)</f>
        <v>1</v>
      </c>
    </row>
    <row r="729" spans="1:6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  <c r="F729" s="14">
        <f>IF(E729&gt;'Outlier Testing'!$B$16,1,0)</f>
        <v>0</v>
      </c>
    </row>
    <row r="730" spans="1:6" x14ac:dyDescent="0.3">
      <c r="A730" t="s">
        <v>1006</v>
      </c>
      <c r="B730" t="s">
        <v>1042</v>
      </c>
      <c r="D730" t="s">
        <v>13</v>
      </c>
      <c r="E730">
        <v>0.74</v>
      </c>
      <c r="F730" s="14">
        <f>IF(E730&gt;'Outlier Testing'!$B$16,1,0)</f>
        <v>0</v>
      </c>
    </row>
    <row r="731" spans="1:6" x14ac:dyDescent="0.3">
      <c r="A731" t="s">
        <v>1006</v>
      </c>
      <c r="B731" t="s">
        <v>1042</v>
      </c>
      <c r="D731" t="s">
        <v>9</v>
      </c>
      <c r="E731">
        <v>0.99</v>
      </c>
      <c r="F731" s="14">
        <f>IF(E731&gt;'Outlier Testing'!$B$16,1,0)</f>
        <v>0</v>
      </c>
    </row>
    <row r="732" spans="1:6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  <c r="F732" s="14">
        <f>IF(E732&gt;'Outlier Testing'!$B$16,1,0)</f>
        <v>0</v>
      </c>
    </row>
    <row r="733" spans="1:6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  <c r="F733" s="14">
        <f>IF(E733&gt;'Outlier Testing'!$B$16,1,0)</f>
        <v>0</v>
      </c>
    </row>
    <row r="734" spans="1:6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  <c r="F734" s="14">
        <f>IF(E734&gt;'Outlier Testing'!$B$16,1,0)</f>
        <v>0</v>
      </c>
    </row>
    <row r="735" spans="1:6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  <c r="F735" s="14">
        <f>IF(E735&gt;'Outlier Testing'!$B$16,1,0)</f>
        <v>0</v>
      </c>
    </row>
    <row r="736" spans="1:6" x14ac:dyDescent="0.3">
      <c r="A736" t="s">
        <v>2427</v>
      </c>
      <c r="B736" t="s">
        <v>2505</v>
      </c>
      <c r="D736" t="s">
        <v>13</v>
      </c>
      <c r="E736">
        <v>125.55</v>
      </c>
      <c r="F736" s="14">
        <f>IF(E736&gt;'Outlier Testing'!$B$16,1,0)</f>
        <v>1</v>
      </c>
    </row>
    <row r="737" spans="1:6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  <c r="F737" s="14">
        <f>IF(E737&gt;'Outlier Testing'!$B$16,1,0)</f>
        <v>1</v>
      </c>
    </row>
    <row r="738" spans="1:6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  <c r="F738" s="14">
        <f>IF(E738&gt;'Outlier Testing'!$B$16,1,0)</f>
        <v>1</v>
      </c>
    </row>
    <row r="739" spans="1:6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  <c r="F739" s="14">
        <f>IF(E739&gt;'Outlier Testing'!$B$16,1,0)</f>
        <v>1</v>
      </c>
    </row>
    <row r="740" spans="1:6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  <c r="F740" s="14">
        <f>IF(E740&gt;'Outlier Testing'!$B$16,1,0)</f>
        <v>1</v>
      </c>
    </row>
    <row r="741" spans="1:6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  <c r="F741" s="14">
        <f>IF(E741&gt;'Outlier Testing'!$B$16,1,0)</f>
        <v>1</v>
      </c>
    </row>
    <row r="742" spans="1:6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  <c r="F742" s="14">
        <f>IF(E742&gt;'Outlier Testing'!$B$16,1,0)</f>
        <v>0</v>
      </c>
    </row>
    <row r="743" spans="1:6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  <c r="F743" s="14">
        <f>IF(E743&gt;'Outlier Testing'!$B$16,1,0)</f>
        <v>1</v>
      </c>
    </row>
    <row r="744" spans="1:6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  <c r="F744" s="14">
        <f>IF(E744&gt;'Outlier Testing'!$B$16,1,0)</f>
        <v>0</v>
      </c>
    </row>
    <row r="745" spans="1:6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  <c r="F745" s="14">
        <f>IF(E745&gt;'Outlier Testing'!$B$16,1,0)</f>
        <v>0</v>
      </c>
    </row>
    <row r="746" spans="1:6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  <c r="F746" s="14">
        <f>IF(E746&gt;'Outlier Testing'!$B$16,1,0)</f>
        <v>0</v>
      </c>
    </row>
    <row r="747" spans="1:6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  <c r="F747" s="14">
        <f>IF(E747&gt;'Outlier Testing'!$B$16,1,0)</f>
        <v>0</v>
      </c>
    </row>
    <row r="748" spans="1:6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  <c r="F748" s="14">
        <f>IF(E748&gt;'Outlier Testing'!$B$16,1,0)</f>
        <v>0</v>
      </c>
    </row>
    <row r="749" spans="1:6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  <c r="F749" s="14">
        <f>IF(E749&gt;'Outlier Testing'!$B$16,1,0)</f>
        <v>0</v>
      </c>
    </row>
    <row r="750" spans="1:6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  <c r="F750" s="14">
        <f>IF(E750&gt;'Outlier Testing'!$B$16,1,0)</f>
        <v>0</v>
      </c>
    </row>
    <row r="751" spans="1:6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  <c r="F751" s="14">
        <f>IF(E751&gt;'Outlier Testing'!$B$16,1,0)</f>
        <v>0</v>
      </c>
    </row>
    <row r="752" spans="1:6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  <c r="F752" s="14">
        <f>IF(E752&gt;'Outlier Testing'!$B$16,1,0)</f>
        <v>1</v>
      </c>
    </row>
    <row r="753" spans="1:6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  <c r="F753" s="14">
        <f>IF(E753&gt;'Outlier Testing'!$B$16,1,0)</f>
        <v>1</v>
      </c>
    </row>
    <row r="754" spans="1:6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  <c r="F754" s="14">
        <f>IF(E754&gt;'Outlier Testing'!$B$16,1,0)</f>
        <v>1</v>
      </c>
    </row>
    <row r="755" spans="1:6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  <c r="F755" s="14">
        <f>IF(E755&gt;'Outlier Testing'!$B$16,1,0)</f>
        <v>1</v>
      </c>
    </row>
    <row r="756" spans="1:6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  <c r="F756" s="14">
        <f>IF(E756&gt;'Outlier Testing'!$B$16,1,0)</f>
        <v>1</v>
      </c>
    </row>
    <row r="757" spans="1:6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  <c r="F757" s="14">
        <f>IF(E757&gt;'Outlier Testing'!$B$16,1,0)</f>
        <v>0</v>
      </c>
    </row>
    <row r="758" spans="1:6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  <c r="F758" s="14">
        <f>IF(E758&gt;'Outlier Testing'!$B$16,1,0)</f>
        <v>0</v>
      </c>
    </row>
    <row r="759" spans="1:6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  <c r="F759" s="14">
        <f>IF(E759&gt;'Outlier Testing'!$B$16,1,0)</f>
        <v>0</v>
      </c>
    </row>
    <row r="760" spans="1:6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  <c r="F760" s="14">
        <f>IF(E760&gt;'Outlier Testing'!$B$16,1,0)</f>
        <v>0</v>
      </c>
    </row>
    <row r="761" spans="1:6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  <c r="F761" s="14">
        <f>IF(E761&gt;'Outlier Testing'!$B$16,1,0)</f>
        <v>0</v>
      </c>
    </row>
    <row r="762" spans="1:6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  <c r="F762" s="14">
        <f>IF(E762&gt;'Outlier Testing'!$B$16,1,0)</f>
        <v>0</v>
      </c>
    </row>
    <row r="763" spans="1:6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  <c r="F763" s="14">
        <f>IF(E763&gt;'Outlier Testing'!$B$16,1,0)</f>
        <v>0</v>
      </c>
    </row>
    <row r="764" spans="1:6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  <c r="F764" s="14">
        <f>IF(E764&gt;'Outlier Testing'!$B$16,1,0)</f>
        <v>0</v>
      </c>
    </row>
    <row r="765" spans="1:6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  <c r="F765" s="14">
        <f>IF(E765&gt;'Outlier Testing'!$B$16,1,0)</f>
        <v>0</v>
      </c>
    </row>
    <row r="766" spans="1:6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  <c r="F766" s="14">
        <f>IF(E766&gt;'Outlier Testing'!$B$16,1,0)</f>
        <v>0</v>
      </c>
    </row>
    <row r="767" spans="1:6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  <c r="F767" s="14">
        <f>IF(E767&gt;'Outlier Testing'!$B$16,1,0)</f>
        <v>0</v>
      </c>
    </row>
    <row r="768" spans="1:6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  <c r="F768" s="14">
        <f>IF(E768&gt;'Outlier Testing'!$B$16,1,0)</f>
        <v>0</v>
      </c>
    </row>
    <row r="769" spans="1:6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  <c r="F769" s="14">
        <f>IF(E769&gt;'Outlier Testing'!$B$16,1,0)</f>
        <v>0</v>
      </c>
    </row>
    <row r="770" spans="1:6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  <c r="F770" s="14">
        <f>IF(E770&gt;'Outlier Testing'!$B$16,1,0)</f>
        <v>0</v>
      </c>
    </row>
    <row r="771" spans="1:6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  <c r="F771" s="14">
        <f>IF(E771&gt;'Outlier Testing'!$B$16,1,0)</f>
        <v>0</v>
      </c>
    </row>
    <row r="772" spans="1:6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  <c r="F772" s="14">
        <f>IF(E772&gt;'Outlier Testing'!$B$16,1,0)</f>
        <v>0</v>
      </c>
    </row>
    <row r="773" spans="1:6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  <c r="F773" s="14">
        <f>IF(E773&gt;'Outlier Testing'!$B$16,1,0)</f>
        <v>0</v>
      </c>
    </row>
    <row r="774" spans="1:6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  <c r="F774" s="14">
        <f>IF(E774&gt;'Outlier Testing'!$B$16,1,0)</f>
        <v>0</v>
      </c>
    </row>
    <row r="775" spans="1:6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  <c r="F775" s="14">
        <f>IF(E775&gt;'Outlier Testing'!$B$16,1,0)</f>
        <v>0</v>
      </c>
    </row>
    <row r="776" spans="1:6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  <c r="F776" s="14">
        <f>IF(E776&gt;'Outlier Testing'!$B$16,1,0)</f>
        <v>0</v>
      </c>
    </row>
    <row r="777" spans="1:6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  <c r="F777" s="14">
        <f>IF(E777&gt;'Outlier Testing'!$B$16,1,0)</f>
        <v>0</v>
      </c>
    </row>
    <row r="778" spans="1:6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  <c r="F778" s="14">
        <f>IF(E778&gt;'Outlier Testing'!$B$16,1,0)</f>
        <v>0</v>
      </c>
    </row>
    <row r="779" spans="1:6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  <c r="F779" s="14">
        <f>IF(E779&gt;'Outlier Testing'!$B$16,1,0)</f>
        <v>0</v>
      </c>
    </row>
    <row r="780" spans="1:6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  <c r="F780" s="14">
        <f>IF(E780&gt;'Outlier Testing'!$B$16,1,0)</f>
        <v>1</v>
      </c>
    </row>
    <row r="781" spans="1:6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  <c r="F781" s="14">
        <f>IF(E781&gt;'Outlier Testing'!$B$16,1,0)</f>
        <v>1</v>
      </c>
    </row>
    <row r="782" spans="1:6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  <c r="F782" s="14">
        <f>IF(E782&gt;'Outlier Testing'!$B$16,1,0)</f>
        <v>1</v>
      </c>
    </row>
    <row r="783" spans="1:6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  <c r="F783" s="14">
        <f>IF(E783&gt;'Outlier Testing'!$B$16,1,0)</f>
        <v>0</v>
      </c>
    </row>
    <row r="784" spans="1:6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  <c r="F784" s="14">
        <f>IF(E784&gt;'Outlier Testing'!$B$16,1,0)</f>
        <v>0</v>
      </c>
    </row>
    <row r="785" spans="1:6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  <c r="F785" s="14">
        <f>IF(E785&gt;'Outlier Testing'!$B$16,1,0)</f>
        <v>0</v>
      </c>
    </row>
    <row r="786" spans="1:6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  <c r="F786" s="14">
        <f>IF(E786&gt;'Outlier Testing'!$B$16,1,0)</f>
        <v>0</v>
      </c>
    </row>
    <row r="787" spans="1:6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  <c r="F787" s="14">
        <f>IF(E787&gt;'Outlier Testing'!$B$16,1,0)</f>
        <v>0</v>
      </c>
    </row>
    <row r="788" spans="1:6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  <c r="F788" s="14">
        <f>IF(E788&gt;'Outlier Testing'!$B$16,1,0)</f>
        <v>0</v>
      </c>
    </row>
    <row r="789" spans="1:6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  <c r="F789" s="14">
        <f>IF(E789&gt;'Outlier Testing'!$B$16,1,0)</f>
        <v>0</v>
      </c>
    </row>
    <row r="790" spans="1:6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  <c r="F790" s="14">
        <f>IF(E790&gt;'Outlier Testing'!$B$16,1,0)</f>
        <v>0</v>
      </c>
    </row>
    <row r="791" spans="1:6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  <c r="F791" s="14">
        <f>IF(E791&gt;'Outlier Testing'!$B$16,1,0)</f>
        <v>0</v>
      </c>
    </row>
    <row r="792" spans="1:6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  <c r="F792" s="14">
        <f>IF(E792&gt;'Outlier Testing'!$B$16,1,0)</f>
        <v>0</v>
      </c>
    </row>
    <row r="793" spans="1:6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  <c r="F793" s="14">
        <f>IF(E793&gt;'Outlier Testing'!$B$16,1,0)</f>
        <v>0</v>
      </c>
    </row>
    <row r="794" spans="1:6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  <c r="F794" s="14">
        <f>IF(E794&gt;'Outlier Testing'!$B$16,1,0)</f>
        <v>0</v>
      </c>
    </row>
    <row r="795" spans="1:6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  <c r="F795" s="14">
        <f>IF(E795&gt;'Outlier Testing'!$B$16,1,0)</f>
        <v>0</v>
      </c>
    </row>
    <row r="796" spans="1:6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  <c r="F796" s="14">
        <f>IF(E796&gt;'Outlier Testing'!$B$16,1,0)</f>
        <v>0</v>
      </c>
    </row>
    <row r="797" spans="1:6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  <c r="F797" s="14">
        <f>IF(E797&gt;'Outlier Testing'!$B$16,1,0)</f>
        <v>0</v>
      </c>
    </row>
    <row r="798" spans="1:6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  <c r="F798" s="14">
        <f>IF(E798&gt;'Outlier Testing'!$B$16,1,0)</f>
        <v>0</v>
      </c>
    </row>
    <row r="799" spans="1:6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  <c r="F799" s="14">
        <f>IF(E799&gt;'Outlier Testing'!$B$16,1,0)</f>
        <v>0</v>
      </c>
    </row>
    <row r="800" spans="1:6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  <c r="F800" s="14">
        <f>IF(E800&gt;'Outlier Testing'!$B$16,1,0)</f>
        <v>1</v>
      </c>
    </row>
    <row r="801" spans="1:6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  <c r="F801" s="14">
        <f>IF(E801&gt;'Outlier Testing'!$B$16,1,0)</f>
        <v>1</v>
      </c>
    </row>
    <row r="802" spans="1:6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  <c r="F802" s="14">
        <f>IF(E802&gt;'Outlier Testing'!$B$16,1,0)</f>
        <v>0</v>
      </c>
    </row>
    <row r="803" spans="1:6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  <c r="F803" s="14">
        <f>IF(E803&gt;'Outlier Testing'!$B$16,1,0)</f>
        <v>0</v>
      </c>
    </row>
    <row r="804" spans="1:6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  <c r="F804" s="14">
        <f>IF(E804&gt;'Outlier Testing'!$B$16,1,0)</f>
        <v>0</v>
      </c>
    </row>
    <row r="805" spans="1:6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  <c r="F805" s="14">
        <f>IF(E805&gt;'Outlier Testing'!$B$16,1,0)</f>
        <v>0</v>
      </c>
    </row>
    <row r="806" spans="1:6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  <c r="F806" s="14">
        <f>IF(E806&gt;'Outlier Testing'!$B$16,1,0)</f>
        <v>0</v>
      </c>
    </row>
    <row r="807" spans="1:6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  <c r="F807" s="14">
        <f>IF(E807&gt;'Outlier Testing'!$B$16,1,0)</f>
        <v>0</v>
      </c>
    </row>
    <row r="808" spans="1:6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  <c r="F808" s="14">
        <f>IF(E808&gt;'Outlier Testing'!$B$16,1,0)</f>
        <v>0</v>
      </c>
    </row>
    <row r="809" spans="1:6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  <c r="F809" s="14">
        <f>IF(E809&gt;'Outlier Testing'!$B$16,1,0)</f>
        <v>0</v>
      </c>
    </row>
    <row r="810" spans="1:6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  <c r="F810" s="14">
        <f>IF(E810&gt;'Outlier Testing'!$B$16,1,0)</f>
        <v>0</v>
      </c>
    </row>
    <row r="811" spans="1:6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  <c r="F811" s="14">
        <f>IF(E811&gt;'Outlier Testing'!$B$16,1,0)</f>
        <v>0</v>
      </c>
    </row>
    <row r="812" spans="1:6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  <c r="F812" s="14">
        <f>IF(E812&gt;'Outlier Testing'!$B$16,1,0)</f>
        <v>0</v>
      </c>
    </row>
    <row r="813" spans="1:6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  <c r="F813" s="14">
        <f>IF(E813&gt;'Outlier Testing'!$B$16,1,0)</f>
        <v>0</v>
      </c>
    </row>
    <row r="814" spans="1:6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  <c r="F814" s="14">
        <f>IF(E814&gt;'Outlier Testing'!$B$16,1,0)</f>
        <v>0</v>
      </c>
    </row>
    <row r="815" spans="1:6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  <c r="F815" s="14">
        <f>IF(E815&gt;'Outlier Testing'!$B$16,1,0)</f>
        <v>1</v>
      </c>
    </row>
    <row r="816" spans="1:6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  <c r="F816" s="14">
        <f>IF(E816&gt;'Outlier Testing'!$B$16,1,0)</f>
        <v>0</v>
      </c>
    </row>
    <row r="817" spans="1:6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  <c r="F817" s="14">
        <f>IF(E817&gt;'Outlier Testing'!$B$16,1,0)</f>
        <v>1</v>
      </c>
    </row>
    <row r="818" spans="1:6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  <c r="F818" s="14">
        <f>IF(E818&gt;'Outlier Testing'!$B$16,1,0)</f>
        <v>1</v>
      </c>
    </row>
    <row r="819" spans="1:6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  <c r="F819" s="14">
        <f>IF(E819&gt;'Outlier Testing'!$B$16,1,0)</f>
        <v>0</v>
      </c>
    </row>
    <row r="820" spans="1:6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  <c r="F820" s="14">
        <f>IF(E820&gt;'Outlier Testing'!$B$16,1,0)</f>
        <v>1</v>
      </c>
    </row>
    <row r="821" spans="1:6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  <c r="F821" s="14">
        <f>IF(E821&gt;'Outlier Testing'!$B$16,1,0)</f>
        <v>1</v>
      </c>
    </row>
    <row r="822" spans="1:6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  <c r="F822" s="14">
        <f>IF(E822&gt;'Outlier Testing'!$B$16,1,0)</f>
        <v>1</v>
      </c>
    </row>
    <row r="823" spans="1:6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  <c r="F823" s="14">
        <f>IF(E823&gt;'Outlier Testing'!$B$16,1,0)</f>
        <v>1</v>
      </c>
    </row>
    <row r="824" spans="1:6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  <c r="F824" s="14">
        <f>IF(E824&gt;'Outlier Testing'!$B$16,1,0)</f>
        <v>1</v>
      </c>
    </row>
    <row r="825" spans="1:6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  <c r="F825" s="14">
        <f>IF(E825&gt;'Outlier Testing'!$B$16,1,0)</f>
        <v>1</v>
      </c>
    </row>
    <row r="826" spans="1:6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  <c r="F826" s="14">
        <f>IF(E826&gt;'Outlier Testing'!$B$16,1,0)</f>
        <v>1</v>
      </c>
    </row>
    <row r="827" spans="1:6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  <c r="F827" s="14">
        <f>IF(E827&gt;'Outlier Testing'!$B$16,1,0)</f>
        <v>0</v>
      </c>
    </row>
    <row r="828" spans="1:6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  <c r="F828" s="14">
        <f>IF(E828&gt;'Outlier Testing'!$B$16,1,0)</f>
        <v>0</v>
      </c>
    </row>
    <row r="829" spans="1:6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  <c r="F829" s="14">
        <f>IF(E829&gt;'Outlier Testing'!$B$16,1,0)</f>
        <v>0</v>
      </c>
    </row>
    <row r="830" spans="1:6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  <c r="F830" s="14">
        <f>IF(E830&gt;'Outlier Testing'!$B$16,1,0)</f>
        <v>1</v>
      </c>
    </row>
    <row r="831" spans="1:6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  <c r="F831" s="14">
        <f>IF(E831&gt;'Outlier Testing'!$B$16,1,0)</f>
        <v>1</v>
      </c>
    </row>
    <row r="832" spans="1:6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  <c r="F832" s="14">
        <f>IF(E832&gt;'Outlier Testing'!$B$16,1,0)</f>
        <v>1</v>
      </c>
    </row>
    <row r="833" spans="1:6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  <c r="F833" s="14">
        <f>IF(E833&gt;'Outlier Testing'!$B$16,1,0)</f>
        <v>1</v>
      </c>
    </row>
    <row r="834" spans="1:6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  <c r="F834" s="14">
        <f>IF(E834&gt;'Outlier Testing'!$B$16,1,0)</f>
        <v>0</v>
      </c>
    </row>
    <row r="835" spans="1:6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  <c r="F835" s="14">
        <f>IF(E835&gt;'Outlier Testing'!$B$16,1,0)</f>
        <v>1</v>
      </c>
    </row>
    <row r="836" spans="1:6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  <c r="F836" s="14">
        <f>IF(E836&gt;'Outlier Testing'!$B$16,1,0)</f>
        <v>0</v>
      </c>
    </row>
    <row r="837" spans="1:6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  <c r="F837" s="14">
        <f>IF(E837&gt;'Outlier Testing'!$B$16,1,0)</f>
        <v>0</v>
      </c>
    </row>
    <row r="838" spans="1:6" x14ac:dyDescent="0.3">
      <c r="A838" t="s">
        <v>3029</v>
      </c>
      <c r="B838" t="s">
        <v>3079</v>
      </c>
      <c r="D838" t="s">
        <v>9</v>
      </c>
      <c r="E838">
        <v>0.42</v>
      </c>
      <c r="F838" s="14">
        <f>IF(E838&gt;'Outlier Testing'!$B$16,1,0)</f>
        <v>0</v>
      </c>
    </row>
    <row r="839" spans="1:6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  <c r="F839" s="14">
        <f>IF(E839&gt;'Outlier Testing'!$B$16,1,0)</f>
        <v>0</v>
      </c>
    </row>
    <row r="840" spans="1:6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  <c r="F840" s="14">
        <f>IF(E840&gt;'Outlier Testing'!$B$16,1,0)</f>
        <v>0</v>
      </c>
    </row>
    <row r="841" spans="1:6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  <c r="F841" s="14">
        <f>IF(E841&gt;'Outlier Testing'!$B$16,1,0)</f>
        <v>0</v>
      </c>
    </row>
    <row r="842" spans="1:6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  <c r="F842" s="14">
        <f>IF(E842&gt;'Outlier Testing'!$B$16,1,0)</f>
        <v>0</v>
      </c>
    </row>
    <row r="843" spans="1:6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  <c r="F843" s="14">
        <f>IF(E843&gt;'Outlier Testing'!$B$16,1,0)</f>
        <v>0</v>
      </c>
    </row>
    <row r="844" spans="1:6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  <c r="F844" s="14">
        <f>IF(E844&gt;'Outlier Testing'!$B$16,1,0)</f>
        <v>0</v>
      </c>
    </row>
    <row r="845" spans="1:6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  <c r="F845" s="14">
        <f>IF(E845&gt;'Outlier Testing'!$B$16,1,0)</f>
        <v>0</v>
      </c>
    </row>
    <row r="846" spans="1:6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  <c r="F846" s="14">
        <f>IF(E846&gt;'Outlier Testing'!$B$16,1,0)</f>
        <v>0</v>
      </c>
    </row>
    <row r="847" spans="1:6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  <c r="F847" s="14">
        <f>IF(E847&gt;'Outlier Testing'!$B$16,1,0)</f>
        <v>0</v>
      </c>
    </row>
    <row r="848" spans="1:6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  <c r="F848" s="14">
        <f>IF(E848&gt;'Outlier Testing'!$B$16,1,0)</f>
        <v>0</v>
      </c>
    </row>
    <row r="849" spans="1:6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  <c r="F849" s="14">
        <f>IF(E849&gt;'Outlier Testing'!$B$16,1,0)</f>
        <v>0</v>
      </c>
    </row>
    <row r="850" spans="1:6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  <c r="F850" s="14">
        <f>IF(E850&gt;'Outlier Testing'!$B$16,1,0)</f>
        <v>0</v>
      </c>
    </row>
    <row r="851" spans="1:6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  <c r="F851" s="14">
        <f>IF(E851&gt;'Outlier Testing'!$B$16,1,0)</f>
        <v>0</v>
      </c>
    </row>
    <row r="852" spans="1:6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  <c r="F852" s="14">
        <f>IF(E852&gt;'Outlier Testing'!$B$16,1,0)</f>
        <v>0</v>
      </c>
    </row>
    <row r="853" spans="1:6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  <c r="F853" s="14">
        <f>IF(E853&gt;'Outlier Testing'!$B$16,1,0)</f>
        <v>0</v>
      </c>
    </row>
    <row r="854" spans="1:6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  <c r="F854" s="14">
        <f>IF(E854&gt;'Outlier Testing'!$B$16,1,0)</f>
        <v>0</v>
      </c>
    </row>
    <row r="855" spans="1:6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  <c r="F855" s="14">
        <f>IF(E855&gt;'Outlier Testing'!$B$16,1,0)</f>
        <v>0</v>
      </c>
    </row>
    <row r="856" spans="1:6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  <c r="F856" s="14">
        <f>IF(E856&gt;'Outlier Testing'!$B$16,1,0)</f>
        <v>0</v>
      </c>
    </row>
    <row r="857" spans="1:6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  <c r="F857" s="14">
        <f>IF(E857&gt;'Outlier Testing'!$B$16,1,0)</f>
        <v>0</v>
      </c>
    </row>
    <row r="858" spans="1:6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  <c r="F858" s="14">
        <f>IF(E858&gt;'Outlier Testing'!$B$16,1,0)</f>
        <v>0</v>
      </c>
    </row>
    <row r="859" spans="1:6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  <c r="F859" s="14">
        <f>IF(E859&gt;'Outlier Testing'!$B$16,1,0)</f>
        <v>0</v>
      </c>
    </row>
    <row r="860" spans="1:6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  <c r="F860" s="14">
        <f>IF(E860&gt;'Outlier Testing'!$B$16,1,0)</f>
        <v>0</v>
      </c>
    </row>
    <row r="861" spans="1:6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  <c r="F861" s="14">
        <f>IF(E861&gt;'Outlier Testing'!$B$16,1,0)</f>
        <v>0</v>
      </c>
    </row>
    <row r="862" spans="1:6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  <c r="F862" s="14">
        <f>IF(E862&gt;'Outlier Testing'!$B$16,1,0)</f>
        <v>0</v>
      </c>
    </row>
    <row r="863" spans="1:6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  <c r="F863" s="14">
        <f>IF(E863&gt;'Outlier Testing'!$B$16,1,0)</f>
        <v>0</v>
      </c>
    </row>
    <row r="864" spans="1:6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  <c r="F864" s="14">
        <f>IF(E864&gt;'Outlier Testing'!$B$16,1,0)</f>
        <v>0</v>
      </c>
    </row>
    <row r="865" spans="1:6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  <c r="F865" s="14">
        <f>IF(E865&gt;'Outlier Testing'!$B$16,1,0)</f>
        <v>0</v>
      </c>
    </row>
    <row r="866" spans="1:6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  <c r="F866" s="14">
        <f>IF(E866&gt;'Outlier Testing'!$B$16,1,0)</f>
        <v>0</v>
      </c>
    </row>
    <row r="867" spans="1:6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  <c r="F867" s="14">
        <f>IF(E867&gt;'Outlier Testing'!$B$16,1,0)</f>
        <v>0</v>
      </c>
    </row>
    <row r="868" spans="1:6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  <c r="F868" s="14">
        <f>IF(E868&gt;'Outlier Testing'!$B$16,1,0)</f>
        <v>0</v>
      </c>
    </row>
    <row r="869" spans="1:6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  <c r="F869" s="14">
        <f>IF(E869&gt;'Outlier Testing'!$B$16,1,0)</f>
        <v>0</v>
      </c>
    </row>
    <row r="870" spans="1:6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  <c r="F870" s="14">
        <f>IF(E870&gt;'Outlier Testing'!$B$16,1,0)</f>
        <v>0</v>
      </c>
    </row>
    <row r="871" spans="1:6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  <c r="F871" s="14">
        <f>IF(E871&gt;'Outlier Testing'!$B$16,1,0)</f>
        <v>0</v>
      </c>
    </row>
    <row r="872" spans="1:6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  <c r="F872" s="14">
        <f>IF(E872&gt;'Outlier Testing'!$B$16,1,0)</f>
        <v>0</v>
      </c>
    </row>
    <row r="873" spans="1:6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  <c r="F873" s="14">
        <f>IF(E873&gt;'Outlier Testing'!$B$16,1,0)</f>
        <v>0</v>
      </c>
    </row>
    <row r="874" spans="1:6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  <c r="F874" s="14">
        <f>IF(E874&gt;'Outlier Testing'!$B$16,1,0)</f>
        <v>0</v>
      </c>
    </row>
    <row r="875" spans="1:6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  <c r="F875" s="14">
        <f>IF(E875&gt;'Outlier Testing'!$B$16,1,0)</f>
        <v>0</v>
      </c>
    </row>
    <row r="876" spans="1:6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  <c r="F876" s="14">
        <f>IF(E876&gt;'Outlier Testing'!$B$16,1,0)</f>
        <v>0</v>
      </c>
    </row>
    <row r="877" spans="1:6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  <c r="F877" s="14">
        <f>IF(E877&gt;'Outlier Testing'!$B$16,1,0)</f>
        <v>0</v>
      </c>
    </row>
    <row r="878" spans="1:6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  <c r="F878" s="14">
        <f>IF(E878&gt;'Outlier Testing'!$B$16,1,0)</f>
        <v>0</v>
      </c>
    </row>
    <row r="879" spans="1:6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  <c r="F879" s="14">
        <f>IF(E879&gt;'Outlier Testing'!$B$16,1,0)</f>
        <v>0</v>
      </c>
    </row>
    <row r="880" spans="1:6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  <c r="F880" s="14">
        <f>IF(E880&gt;'Outlier Testing'!$B$16,1,0)</f>
        <v>0</v>
      </c>
    </row>
    <row r="881" spans="1:6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  <c r="F881" s="14">
        <f>IF(E881&gt;'Outlier Testing'!$B$16,1,0)</f>
        <v>0</v>
      </c>
    </row>
    <row r="882" spans="1:6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  <c r="F882" s="14">
        <f>IF(E882&gt;'Outlier Testing'!$B$16,1,0)</f>
        <v>0</v>
      </c>
    </row>
    <row r="883" spans="1:6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  <c r="F883" s="14">
        <f>IF(E883&gt;'Outlier Testing'!$B$16,1,0)</f>
        <v>0</v>
      </c>
    </row>
    <row r="884" spans="1:6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  <c r="F884" s="14">
        <f>IF(E884&gt;'Outlier Testing'!$B$16,1,0)</f>
        <v>0</v>
      </c>
    </row>
    <row r="885" spans="1:6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  <c r="F885" s="14">
        <f>IF(E885&gt;'Outlier Testing'!$B$16,1,0)</f>
        <v>0</v>
      </c>
    </row>
    <row r="886" spans="1:6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  <c r="F886" s="14">
        <f>IF(E886&gt;'Outlier Testing'!$B$16,1,0)</f>
        <v>0</v>
      </c>
    </row>
    <row r="887" spans="1:6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  <c r="F887" s="14">
        <f>IF(E887&gt;'Outlier Testing'!$B$16,1,0)</f>
        <v>0</v>
      </c>
    </row>
    <row r="888" spans="1:6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  <c r="F888" s="14">
        <f>IF(E888&gt;'Outlier Testing'!$B$16,1,0)</f>
        <v>0</v>
      </c>
    </row>
    <row r="889" spans="1:6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  <c r="F889" s="14">
        <f>IF(E889&gt;'Outlier Testing'!$B$16,1,0)</f>
        <v>0</v>
      </c>
    </row>
    <row r="890" spans="1:6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  <c r="F890" s="14">
        <f>IF(E890&gt;'Outlier Testing'!$B$16,1,0)</f>
        <v>0</v>
      </c>
    </row>
    <row r="891" spans="1:6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  <c r="F891" s="14">
        <f>IF(E891&gt;'Outlier Testing'!$B$16,1,0)</f>
        <v>0</v>
      </c>
    </row>
    <row r="892" spans="1:6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  <c r="F892" s="14">
        <f>IF(E892&gt;'Outlier Testing'!$B$16,1,0)</f>
        <v>0</v>
      </c>
    </row>
    <row r="893" spans="1:6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  <c r="F893" s="14">
        <f>IF(E893&gt;'Outlier Testing'!$B$16,1,0)</f>
        <v>0</v>
      </c>
    </row>
    <row r="894" spans="1:6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  <c r="F894" s="14">
        <f>IF(E894&gt;'Outlier Testing'!$B$16,1,0)</f>
        <v>0</v>
      </c>
    </row>
    <row r="895" spans="1:6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  <c r="F895" s="14">
        <f>IF(E895&gt;'Outlier Testing'!$B$16,1,0)</f>
        <v>0</v>
      </c>
    </row>
    <row r="896" spans="1:6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  <c r="F896" s="14">
        <f>IF(E896&gt;'Outlier Testing'!$B$16,1,0)</f>
        <v>0</v>
      </c>
    </row>
    <row r="897" spans="1:6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  <c r="F897" s="14">
        <f>IF(E897&gt;'Outlier Testing'!$B$16,1,0)</f>
        <v>0</v>
      </c>
    </row>
    <row r="898" spans="1:6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  <c r="F898" s="14">
        <f>IF(E898&gt;'Outlier Testing'!$B$16,1,0)</f>
        <v>0</v>
      </c>
    </row>
    <row r="899" spans="1:6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  <c r="F899" s="14">
        <f>IF(E899&gt;'Outlier Testing'!$B$16,1,0)</f>
        <v>0</v>
      </c>
    </row>
    <row r="900" spans="1:6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  <c r="F900" s="14">
        <f>IF(E900&gt;'Outlier Testing'!$B$16,1,0)</f>
        <v>0</v>
      </c>
    </row>
    <row r="901" spans="1:6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  <c r="F901" s="14">
        <f>IF(E901&gt;'Outlier Testing'!$B$16,1,0)</f>
        <v>0</v>
      </c>
    </row>
    <row r="902" spans="1:6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  <c r="F902" s="14">
        <f>IF(E902&gt;'Outlier Testing'!$B$16,1,0)</f>
        <v>0</v>
      </c>
    </row>
    <row r="903" spans="1:6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  <c r="F903" s="14">
        <f>IF(E903&gt;'Outlier Testing'!$B$16,1,0)</f>
        <v>0</v>
      </c>
    </row>
    <row r="904" spans="1:6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  <c r="F904" s="14">
        <f>IF(E904&gt;'Outlier Testing'!$B$16,1,0)</f>
        <v>0</v>
      </c>
    </row>
    <row r="905" spans="1:6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  <c r="F905" s="14">
        <f>IF(E905&gt;'Outlier Testing'!$B$16,1,0)</f>
        <v>0</v>
      </c>
    </row>
    <row r="906" spans="1:6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  <c r="F906" s="14">
        <f>IF(E906&gt;'Outlier Testing'!$B$16,1,0)</f>
        <v>0</v>
      </c>
    </row>
    <row r="907" spans="1:6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  <c r="F907" s="14">
        <f>IF(E907&gt;'Outlier Testing'!$B$16,1,0)</f>
        <v>0</v>
      </c>
    </row>
    <row r="908" spans="1:6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  <c r="F908" s="14">
        <f>IF(E908&gt;'Outlier Testing'!$B$16,1,0)</f>
        <v>0</v>
      </c>
    </row>
    <row r="909" spans="1:6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  <c r="F909" s="14">
        <f>IF(E909&gt;'Outlier Testing'!$B$16,1,0)</f>
        <v>1</v>
      </c>
    </row>
    <row r="910" spans="1:6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  <c r="F910" s="14">
        <f>IF(E910&gt;'Outlier Testing'!$B$16,1,0)</f>
        <v>1</v>
      </c>
    </row>
    <row r="911" spans="1:6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  <c r="F911" s="14">
        <f>IF(E911&gt;'Outlier Testing'!$B$16,1,0)</f>
        <v>0</v>
      </c>
    </row>
    <row r="912" spans="1:6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  <c r="F912" s="14">
        <f>IF(E912&gt;'Outlier Testing'!$B$16,1,0)</f>
        <v>0</v>
      </c>
    </row>
    <row r="913" spans="1:6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  <c r="F913" s="14">
        <f>IF(E913&gt;'Outlier Testing'!$B$16,1,0)</f>
        <v>0</v>
      </c>
    </row>
    <row r="914" spans="1:6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  <c r="F914" s="14">
        <f>IF(E914&gt;'Outlier Testing'!$B$16,1,0)</f>
        <v>0</v>
      </c>
    </row>
    <row r="915" spans="1:6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  <c r="F915" s="14">
        <f>IF(E915&gt;'Outlier Testing'!$B$16,1,0)</f>
        <v>0</v>
      </c>
    </row>
    <row r="916" spans="1:6" x14ac:dyDescent="0.3">
      <c r="A916" t="s">
        <v>3</v>
      </c>
      <c r="B916" t="s">
        <v>68</v>
      </c>
      <c r="D916" t="s">
        <v>13</v>
      </c>
      <c r="E916">
        <v>3.29</v>
      </c>
      <c r="F916" s="14">
        <f>IF(E916&gt;'Outlier Testing'!$B$16,1,0)</f>
        <v>0</v>
      </c>
    </row>
    <row r="917" spans="1:6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  <c r="F917" s="14">
        <f>IF(E917&gt;'Outlier Testing'!$B$16,1,0)</f>
        <v>0</v>
      </c>
    </row>
    <row r="918" spans="1:6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  <c r="F918" s="14">
        <f>IF(E918&gt;'Outlier Testing'!$B$16,1,0)</f>
        <v>0</v>
      </c>
    </row>
    <row r="919" spans="1:6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  <c r="F919" s="14">
        <f>IF(E919&gt;'Outlier Testing'!$B$16,1,0)</f>
        <v>0</v>
      </c>
    </row>
    <row r="920" spans="1:6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  <c r="F920" s="14">
        <f>IF(E920&gt;'Outlier Testing'!$B$16,1,0)</f>
        <v>0</v>
      </c>
    </row>
    <row r="921" spans="1:6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  <c r="F921" s="14">
        <f>IF(E921&gt;'Outlier Testing'!$B$16,1,0)</f>
        <v>0</v>
      </c>
    </row>
    <row r="922" spans="1:6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  <c r="F922" s="14">
        <f>IF(E922&gt;'Outlier Testing'!$B$16,1,0)</f>
        <v>0</v>
      </c>
    </row>
    <row r="923" spans="1:6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  <c r="F923" s="14">
        <f>IF(E923&gt;'Outlier Testing'!$B$16,1,0)</f>
        <v>0</v>
      </c>
    </row>
    <row r="924" spans="1:6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  <c r="F924" s="14">
        <f>IF(E924&gt;'Outlier Testing'!$B$16,1,0)</f>
        <v>0</v>
      </c>
    </row>
    <row r="925" spans="1:6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  <c r="F925" s="14">
        <f>IF(E925&gt;'Outlier Testing'!$B$16,1,0)</f>
        <v>0</v>
      </c>
    </row>
    <row r="926" spans="1:6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  <c r="F926" s="14">
        <f>IF(E926&gt;'Outlier Testing'!$B$16,1,0)</f>
        <v>0</v>
      </c>
    </row>
    <row r="927" spans="1:6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  <c r="F927" s="14">
        <f>IF(E927&gt;'Outlier Testing'!$B$16,1,0)</f>
        <v>0</v>
      </c>
    </row>
    <row r="928" spans="1:6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  <c r="F928" s="14">
        <f>IF(E928&gt;'Outlier Testing'!$B$16,1,0)</f>
        <v>0</v>
      </c>
    </row>
    <row r="929" spans="1:6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  <c r="F929" s="14">
        <f>IF(E929&gt;'Outlier Testing'!$B$16,1,0)</f>
        <v>0</v>
      </c>
    </row>
    <row r="930" spans="1:6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  <c r="F930" s="14">
        <f>IF(E930&gt;'Outlier Testing'!$B$16,1,0)</f>
        <v>0</v>
      </c>
    </row>
    <row r="931" spans="1:6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  <c r="F931" s="14">
        <f>IF(E931&gt;'Outlier Testing'!$B$16,1,0)</f>
        <v>0</v>
      </c>
    </row>
    <row r="932" spans="1:6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  <c r="F932" s="14">
        <f>IF(E932&gt;'Outlier Testing'!$B$16,1,0)</f>
        <v>0</v>
      </c>
    </row>
    <row r="933" spans="1:6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  <c r="F933" s="14">
        <f>IF(E933&gt;'Outlier Testing'!$B$16,1,0)</f>
        <v>0</v>
      </c>
    </row>
    <row r="934" spans="1:6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  <c r="F934" s="14">
        <f>IF(E934&gt;'Outlier Testing'!$B$16,1,0)</f>
        <v>0</v>
      </c>
    </row>
    <row r="935" spans="1:6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  <c r="F935" s="14">
        <f>IF(E935&gt;'Outlier Testing'!$B$16,1,0)</f>
        <v>0</v>
      </c>
    </row>
    <row r="936" spans="1:6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  <c r="F936" s="14">
        <f>IF(E936&gt;'Outlier Testing'!$B$16,1,0)</f>
        <v>1</v>
      </c>
    </row>
    <row r="937" spans="1:6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  <c r="F937" s="14">
        <f>IF(E937&gt;'Outlier Testing'!$B$16,1,0)</f>
        <v>0</v>
      </c>
    </row>
    <row r="938" spans="1:6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  <c r="F938" s="14">
        <f>IF(E938&gt;'Outlier Testing'!$B$16,1,0)</f>
        <v>0</v>
      </c>
    </row>
    <row r="939" spans="1:6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  <c r="F939" s="14">
        <f>IF(E939&gt;'Outlier Testing'!$B$16,1,0)</f>
        <v>0</v>
      </c>
    </row>
    <row r="940" spans="1:6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  <c r="F940" s="14">
        <f>IF(E940&gt;'Outlier Testing'!$B$16,1,0)</f>
        <v>0</v>
      </c>
    </row>
    <row r="941" spans="1:6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  <c r="F941" s="14">
        <f>IF(E941&gt;'Outlier Testing'!$B$16,1,0)</f>
        <v>0</v>
      </c>
    </row>
    <row r="942" spans="1:6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  <c r="F942" s="14">
        <f>IF(E942&gt;'Outlier Testing'!$B$16,1,0)</f>
        <v>0</v>
      </c>
    </row>
    <row r="943" spans="1:6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  <c r="F943" s="14">
        <f>IF(E943&gt;'Outlier Testing'!$B$16,1,0)</f>
        <v>0</v>
      </c>
    </row>
    <row r="944" spans="1:6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  <c r="F944" s="14">
        <f>IF(E944&gt;'Outlier Testing'!$B$16,1,0)</f>
        <v>0</v>
      </c>
    </row>
    <row r="945" spans="1:6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  <c r="F945" s="14">
        <f>IF(E945&gt;'Outlier Testing'!$B$16,1,0)</f>
        <v>0</v>
      </c>
    </row>
    <row r="946" spans="1:6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  <c r="F946" s="14">
        <f>IF(E946&gt;'Outlier Testing'!$B$16,1,0)</f>
        <v>0</v>
      </c>
    </row>
    <row r="947" spans="1:6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  <c r="F947" s="14">
        <f>IF(E947&gt;'Outlier Testing'!$B$16,1,0)</f>
        <v>1</v>
      </c>
    </row>
    <row r="948" spans="1:6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  <c r="F948" s="14">
        <f>IF(E948&gt;'Outlier Testing'!$B$16,1,0)</f>
        <v>0</v>
      </c>
    </row>
    <row r="949" spans="1:6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  <c r="F949" s="14">
        <f>IF(E949&gt;'Outlier Testing'!$B$16,1,0)</f>
        <v>1</v>
      </c>
    </row>
    <row r="950" spans="1:6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  <c r="F950" s="14">
        <f>IF(E950&gt;'Outlier Testing'!$B$16,1,0)</f>
        <v>1</v>
      </c>
    </row>
    <row r="951" spans="1:6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  <c r="F951" s="14">
        <f>IF(E951&gt;'Outlier Testing'!$B$16,1,0)</f>
        <v>0</v>
      </c>
    </row>
    <row r="952" spans="1:6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  <c r="F952" s="14">
        <f>IF(E952&gt;'Outlier Testing'!$B$16,1,0)</f>
        <v>0</v>
      </c>
    </row>
    <row r="953" spans="1:6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  <c r="F953" s="14">
        <f>IF(E953&gt;'Outlier Testing'!$B$16,1,0)</f>
        <v>0</v>
      </c>
    </row>
    <row r="954" spans="1:6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  <c r="F954" s="14">
        <f>IF(E954&gt;'Outlier Testing'!$B$16,1,0)</f>
        <v>1</v>
      </c>
    </row>
    <row r="955" spans="1:6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  <c r="F955" s="14">
        <f>IF(E955&gt;'Outlier Testing'!$B$16,1,0)</f>
        <v>0</v>
      </c>
    </row>
    <row r="956" spans="1:6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  <c r="F956" s="14">
        <f>IF(E956&gt;'Outlier Testing'!$B$16,1,0)</f>
        <v>0</v>
      </c>
    </row>
    <row r="957" spans="1:6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  <c r="F957" s="14">
        <f>IF(E957&gt;'Outlier Testing'!$B$16,1,0)</f>
        <v>0</v>
      </c>
    </row>
    <row r="958" spans="1:6" x14ac:dyDescent="0.3">
      <c r="A958" t="s">
        <v>2776</v>
      </c>
      <c r="B958" t="s">
        <v>2850</v>
      </c>
      <c r="D958" t="s">
        <v>13</v>
      </c>
      <c r="E958">
        <v>0.04</v>
      </c>
      <c r="F958" s="14">
        <f>IF(E958&gt;'Outlier Testing'!$B$16,1,0)</f>
        <v>0</v>
      </c>
    </row>
    <row r="959" spans="1:6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  <c r="F959" s="14">
        <f>IF(E959&gt;'Outlier Testing'!$B$16,1,0)</f>
        <v>0</v>
      </c>
    </row>
    <row r="960" spans="1:6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  <c r="F960" s="14">
        <f>IF(E960&gt;'Outlier Testing'!$B$16,1,0)</f>
        <v>0</v>
      </c>
    </row>
    <row r="961" spans="1:6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  <c r="F961" s="14">
        <f>IF(E961&gt;'Outlier Testing'!$B$16,1,0)</f>
        <v>0</v>
      </c>
    </row>
    <row r="962" spans="1:6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  <c r="F962" s="14">
        <f>IF(E962&gt;'Outlier Testing'!$B$16,1,0)</f>
        <v>0</v>
      </c>
    </row>
    <row r="963" spans="1:6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  <c r="F963" s="14">
        <f>IF(E963&gt;'Outlier Testing'!$B$16,1,0)</f>
        <v>0</v>
      </c>
    </row>
    <row r="964" spans="1:6" x14ac:dyDescent="0.3">
      <c r="A964" t="s">
        <v>2776</v>
      </c>
      <c r="B964" t="s">
        <v>2857</v>
      </c>
      <c r="D964" t="s">
        <v>13</v>
      </c>
      <c r="E964">
        <v>0.02</v>
      </c>
      <c r="F964" s="14">
        <f>IF(E964&gt;'Outlier Testing'!$B$16,1,0)</f>
        <v>0</v>
      </c>
    </row>
    <row r="965" spans="1:6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  <c r="F965" s="14">
        <f>IF(E965&gt;'Outlier Testing'!$B$16,1,0)</f>
        <v>1</v>
      </c>
    </row>
    <row r="966" spans="1:6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  <c r="F966" s="14">
        <f>IF(E966&gt;'Outlier Testing'!$B$16,1,0)</f>
        <v>1</v>
      </c>
    </row>
    <row r="967" spans="1:6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  <c r="F967" s="14">
        <f>IF(E967&gt;'Outlier Testing'!$B$16,1,0)</f>
        <v>1</v>
      </c>
    </row>
    <row r="968" spans="1:6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  <c r="F968" s="14">
        <f>IF(E968&gt;'Outlier Testing'!$B$16,1,0)</f>
        <v>1</v>
      </c>
    </row>
    <row r="969" spans="1:6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  <c r="F969" s="14">
        <f>IF(E969&gt;'Outlier Testing'!$B$16,1,0)</f>
        <v>1</v>
      </c>
    </row>
    <row r="970" spans="1:6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  <c r="F970" s="14">
        <f>IF(E970&gt;'Outlier Testing'!$B$16,1,0)</f>
        <v>0</v>
      </c>
    </row>
    <row r="971" spans="1:6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  <c r="F971" s="14">
        <f>IF(E971&gt;'Outlier Testing'!$B$16,1,0)</f>
        <v>0</v>
      </c>
    </row>
    <row r="972" spans="1:6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  <c r="F972" s="14">
        <f>IF(E972&gt;'Outlier Testing'!$B$16,1,0)</f>
        <v>0</v>
      </c>
    </row>
    <row r="973" spans="1:6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  <c r="F973" s="14">
        <f>IF(E973&gt;'Outlier Testing'!$B$16,1,0)</f>
        <v>0</v>
      </c>
    </row>
    <row r="974" spans="1:6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  <c r="F974" s="14">
        <f>IF(E974&gt;'Outlier Testing'!$B$16,1,0)</f>
        <v>0</v>
      </c>
    </row>
    <row r="975" spans="1:6" x14ac:dyDescent="0.3">
      <c r="A975" t="s">
        <v>2776</v>
      </c>
      <c r="B975" t="s">
        <v>2858</v>
      </c>
      <c r="D975" t="s">
        <v>9</v>
      </c>
      <c r="E975">
        <v>1.62</v>
      </c>
      <c r="F975" s="14">
        <f>IF(E975&gt;'Outlier Testing'!$B$16,1,0)</f>
        <v>0</v>
      </c>
    </row>
    <row r="976" spans="1:6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  <c r="F976" s="14">
        <f>IF(E976&gt;'Outlier Testing'!$B$16,1,0)</f>
        <v>0</v>
      </c>
    </row>
    <row r="977" spans="1:6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  <c r="F977" s="14">
        <f>IF(E977&gt;'Outlier Testing'!$B$16,1,0)</f>
        <v>0</v>
      </c>
    </row>
    <row r="978" spans="1:6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  <c r="F978" s="14">
        <f>IF(E978&gt;'Outlier Testing'!$B$16,1,0)</f>
        <v>0</v>
      </c>
    </row>
    <row r="979" spans="1:6" x14ac:dyDescent="0.3">
      <c r="A979" t="s">
        <v>1006</v>
      </c>
      <c r="B979" t="s">
        <v>1045</v>
      </c>
      <c r="D979" t="s">
        <v>9</v>
      </c>
      <c r="E979">
        <v>0.67</v>
      </c>
      <c r="F979" s="14">
        <f>IF(E979&gt;'Outlier Testing'!$B$16,1,0)</f>
        <v>0</v>
      </c>
    </row>
    <row r="980" spans="1:6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  <c r="F980" s="14">
        <f>IF(E980&gt;'Outlier Testing'!$B$16,1,0)</f>
        <v>1</v>
      </c>
    </row>
    <row r="981" spans="1:6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  <c r="F981" s="14">
        <f>IF(E981&gt;'Outlier Testing'!$B$16,1,0)</f>
        <v>1</v>
      </c>
    </row>
    <row r="982" spans="1:6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  <c r="F982" s="14">
        <f>IF(E982&gt;'Outlier Testing'!$B$16,1,0)</f>
        <v>1</v>
      </c>
    </row>
    <row r="983" spans="1:6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  <c r="F983" s="14">
        <f>IF(E983&gt;'Outlier Testing'!$B$16,1,0)</f>
        <v>1</v>
      </c>
    </row>
    <row r="984" spans="1:6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  <c r="F984" s="14">
        <f>IF(E984&gt;'Outlier Testing'!$B$16,1,0)</f>
        <v>1</v>
      </c>
    </row>
    <row r="985" spans="1:6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  <c r="F985" s="14">
        <f>IF(E985&gt;'Outlier Testing'!$B$16,1,0)</f>
        <v>1</v>
      </c>
    </row>
    <row r="986" spans="1:6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  <c r="F986" s="14">
        <f>IF(E986&gt;'Outlier Testing'!$B$16,1,0)</f>
        <v>1</v>
      </c>
    </row>
    <row r="987" spans="1:6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  <c r="F987" s="14">
        <f>IF(E987&gt;'Outlier Testing'!$B$16,1,0)</f>
        <v>0</v>
      </c>
    </row>
    <row r="988" spans="1:6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  <c r="F988" s="14">
        <f>IF(E988&gt;'Outlier Testing'!$B$16,1,0)</f>
        <v>1</v>
      </c>
    </row>
    <row r="989" spans="1:6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  <c r="F989" s="14">
        <f>IF(E989&gt;'Outlier Testing'!$B$16,1,0)</f>
        <v>0</v>
      </c>
    </row>
    <row r="990" spans="1:6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  <c r="F990" s="14">
        <f>IF(E990&gt;'Outlier Testing'!$B$16,1,0)</f>
        <v>1</v>
      </c>
    </row>
    <row r="991" spans="1:6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  <c r="F991" s="14">
        <f>IF(E991&gt;'Outlier Testing'!$B$16,1,0)</f>
        <v>1</v>
      </c>
    </row>
    <row r="992" spans="1:6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  <c r="F992" s="14">
        <f>IF(E992&gt;'Outlier Testing'!$B$16,1,0)</f>
        <v>0</v>
      </c>
    </row>
    <row r="993" spans="1:6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  <c r="F993" s="14">
        <f>IF(E993&gt;'Outlier Testing'!$B$16,1,0)</f>
        <v>1</v>
      </c>
    </row>
    <row r="994" spans="1:6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  <c r="F994" s="14">
        <f>IF(E994&gt;'Outlier Testing'!$B$16,1,0)</f>
        <v>1</v>
      </c>
    </row>
    <row r="995" spans="1:6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  <c r="F995" s="14">
        <f>IF(E995&gt;'Outlier Testing'!$B$16,1,0)</f>
        <v>1</v>
      </c>
    </row>
    <row r="996" spans="1:6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  <c r="F996" s="14">
        <f>IF(E996&gt;'Outlier Testing'!$B$16,1,0)</f>
        <v>1</v>
      </c>
    </row>
    <row r="997" spans="1:6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  <c r="F997" s="14">
        <f>IF(E997&gt;'Outlier Testing'!$B$16,1,0)</f>
        <v>1</v>
      </c>
    </row>
    <row r="998" spans="1:6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  <c r="F998" s="14">
        <f>IF(E998&gt;'Outlier Testing'!$B$16,1,0)</f>
        <v>1</v>
      </c>
    </row>
    <row r="999" spans="1:6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  <c r="F999" s="14">
        <f>IF(E999&gt;'Outlier Testing'!$B$16,1,0)</f>
        <v>1</v>
      </c>
    </row>
    <row r="1000" spans="1:6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  <c r="F1000" s="14">
        <f>IF(E1000&gt;'Outlier Testing'!$B$16,1,0)</f>
        <v>0</v>
      </c>
    </row>
    <row r="1001" spans="1:6" x14ac:dyDescent="0.3">
      <c r="A1001" t="s">
        <v>1006</v>
      </c>
      <c r="B1001" t="s">
        <v>1046</v>
      </c>
      <c r="D1001" t="s">
        <v>9</v>
      </c>
      <c r="E1001">
        <v>1.04</v>
      </c>
      <c r="F1001" s="14">
        <f>IF(E1001&gt;'Outlier Testing'!$B$16,1,0)</f>
        <v>0</v>
      </c>
    </row>
    <row r="1002" spans="1:6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  <c r="F1002" s="14">
        <f>IF(E1002&gt;'Outlier Testing'!$B$16,1,0)</f>
        <v>0</v>
      </c>
    </row>
    <row r="1003" spans="1:6" x14ac:dyDescent="0.3">
      <c r="A1003" t="s">
        <v>1006</v>
      </c>
      <c r="B1003" t="s">
        <v>1047</v>
      </c>
      <c r="D1003" t="s">
        <v>13</v>
      </c>
      <c r="E1003">
        <v>0.72</v>
      </c>
      <c r="F1003" s="14">
        <f>IF(E1003&gt;'Outlier Testing'!$B$16,1,0)</f>
        <v>0</v>
      </c>
    </row>
    <row r="1004" spans="1:6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  <c r="F1004" s="14">
        <f>IF(E1004&gt;'Outlier Testing'!$B$16,1,0)</f>
        <v>0</v>
      </c>
    </row>
    <row r="1005" spans="1:6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  <c r="F1005" s="14">
        <f>IF(E1005&gt;'Outlier Testing'!$B$16,1,0)</f>
        <v>0</v>
      </c>
    </row>
    <row r="1006" spans="1:6" x14ac:dyDescent="0.3">
      <c r="A1006" t="s">
        <v>1006</v>
      </c>
      <c r="B1006" t="s">
        <v>1050</v>
      </c>
      <c r="D1006" t="s">
        <v>13</v>
      </c>
      <c r="E1006">
        <v>0.56000000000000005</v>
      </c>
      <c r="F1006" s="14">
        <f>IF(E1006&gt;'Outlier Testing'!$B$16,1,0)</f>
        <v>0</v>
      </c>
    </row>
    <row r="1007" spans="1:6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  <c r="F1007" s="14">
        <f>IF(E1007&gt;'Outlier Testing'!$B$16,1,0)</f>
        <v>0</v>
      </c>
    </row>
    <row r="1008" spans="1:6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  <c r="F1008" s="14">
        <f>IF(E1008&gt;'Outlier Testing'!$B$16,1,0)</f>
        <v>1</v>
      </c>
    </row>
    <row r="1009" spans="1:6" x14ac:dyDescent="0.3">
      <c r="A1009" t="s">
        <v>149</v>
      </c>
      <c r="B1009" t="s">
        <v>285</v>
      </c>
      <c r="D1009" t="s">
        <v>13</v>
      </c>
      <c r="E1009">
        <v>0</v>
      </c>
      <c r="F1009" s="14">
        <f>IF(E1009&gt;'Outlier Testing'!$B$16,1,0)</f>
        <v>0</v>
      </c>
    </row>
    <row r="1010" spans="1:6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  <c r="F1010" s="14">
        <f>IF(E1010&gt;'Outlier Testing'!$B$16,1,0)</f>
        <v>1</v>
      </c>
    </row>
    <row r="1011" spans="1:6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  <c r="F1011" s="14">
        <f>IF(E1011&gt;'Outlier Testing'!$B$16,1,0)</f>
        <v>1</v>
      </c>
    </row>
    <row r="1012" spans="1:6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  <c r="F1012" s="14">
        <f>IF(E1012&gt;'Outlier Testing'!$B$16,1,0)</f>
        <v>1</v>
      </c>
    </row>
    <row r="1013" spans="1:6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  <c r="F1013" s="14">
        <f>IF(E1013&gt;'Outlier Testing'!$B$16,1,0)</f>
        <v>1</v>
      </c>
    </row>
    <row r="1014" spans="1:6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  <c r="F1014" s="14">
        <f>IF(E1014&gt;'Outlier Testing'!$B$16,1,0)</f>
        <v>0</v>
      </c>
    </row>
    <row r="1015" spans="1:6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  <c r="F1015" s="14">
        <f>IF(E1015&gt;'Outlier Testing'!$B$16,1,0)</f>
        <v>0</v>
      </c>
    </row>
    <row r="1016" spans="1:6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  <c r="F1016" s="14">
        <f>IF(E1016&gt;'Outlier Testing'!$B$16,1,0)</f>
        <v>0</v>
      </c>
    </row>
    <row r="1017" spans="1:6" x14ac:dyDescent="0.3">
      <c r="A1017" t="s">
        <v>2427</v>
      </c>
      <c r="B1017" t="s">
        <v>2555</v>
      </c>
      <c r="D1017" t="s">
        <v>9</v>
      </c>
      <c r="E1017">
        <v>2.1800000000000002</v>
      </c>
      <c r="F1017" s="14">
        <f>IF(E1017&gt;'Outlier Testing'!$B$16,1,0)</f>
        <v>0</v>
      </c>
    </row>
    <row r="1018" spans="1:6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  <c r="F1018" s="14">
        <f>IF(E1018&gt;'Outlier Testing'!$B$16,1,0)</f>
        <v>0</v>
      </c>
    </row>
    <row r="1019" spans="1:6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  <c r="F1019" s="14">
        <f>IF(E1019&gt;'Outlier Testing'!$B$16,1,0)</f>
        <v>0</v>
      </c>
    </row>
    <row r="1020" spans="1:6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  <c r="F1020" s="14">
        <f>IF(E1020&gt;'Outlier Testing'!$B$16,1,0)</f>
        <v>0</v>
      </c>
    </row>
    <row r="1021" spans="1:6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  <c r="F1021" s="14">
        <f>IF(E1021&gt;'Outlier Testing'!$B$16,1,0)</f>
        <v>0</v>
      </c>
    </row>
    <row r="1022" spans="1:6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  <c r="F1022" s="14">
        <f>IF(E1022&gt;'Outlier Testing'!$B$16,1,0)</f>
        <v>0</v>
      </c>
    </row>
    <row r="1023" spans="1:6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  <c r="F1023" s="14">
        <f>IF(E1023&gt;'Outlier Testing'!$B$16,1,0)</f>
        <v>0</v>
      </c>
    </row>
    <row r="1024" spans="1:6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  <c r="F1024" s="14">
        <f>IF(E1024&gt;'Outlier Testing'!$B$16,1,0)</f>
        <v>0</v>
      </c>
    </row>
    <row r="1025" spans="1:6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  <c r="F1025" s="14">
        <f>IF(E1025&gt;'Outlier Testing'!$B$16,1,0)</f>
        <v>1</v>
      </c>
    </row>
    <row r="1026" spans="1:6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  <c r="F1026" s="14">
        <f>IF(E1026&gt;'Outlier Testing'!$B$16,1,0)</f>
        <v>1</v>
      </c>
    </row>
    <row r="1027" spans="1:6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  <c r="F1027" s="14">
        <f>IF(E1027&gt;'Outlier Testing'!$B$16,1,0)</f>
        <v>1</v>
      </c>
    </row>
    <row r="1028" spans="1:6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  <c r="F1028" s="14">
        <f>IF(E1028&gt;'Outlier Testing'!$B$16,1,0)</f>
        <v>1</v>
      </c>
    </row>
    <row r="1029" spans="1:6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  <c r="F1029" s="14">
        <f>IF(E1029&gt;'Outlier Testing'!$B$16,1,0)</f>
        <v>0</v>
      </c>
    </row>
    <row r="1030" spans="1:6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  <c r="F1030" s="14">
        <f>IF(E1030&gt;'Outlier Testing'!$B$16,1,0)</f>
        <v>1</v>
      </c>
    </row>
    <row r="1031" spans="1:6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  <c r="F1031" s="14">
        <f>IF(E1031&gt;'Outlier Testing'!$B$16,1,0)</f>
        <v>1</v>
      </c>
    </row>
    <row r="1032" spans="1:6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  <c r="F1032" s="14">
        <f>IF(E1032&gt;'Outlier Testing'!$B$16,1,0)</f>
        <v>1</v>
      </c>
    </row>
    <row r="1033" spans="1:6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  <c r="F1033" s="14">
        <f>IF(E1033&gt;'Outlier Testing'!$B$16,1,0)</f>
        <v>1</v>
      </c>
    </row>
    <row r="1034" spans="1:6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  <c r="F1034" s="14">
        <f>IF(E1034&gt;'Outlier Testing'!$B$16,1,0)</f>
        <v>1</v>
      </c>
    </row>
    <row r="1035" spans="1:6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  <c r="F1035" s="14">
        <f>IF(E1035&gt;'Outlier Testing'!$B$16,1,0)</f>
        <v>1</v>
      </c>
    </row>
    <row r="1036" spans="1:6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  <c r="F1036" s="14">
        <f>IF(E1036&gt;'Outlier Testing'!$B$16,1,0)</f>
        <v>1</v>
      </c>
    </row>
    <row r="1037" spans="1:6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  <c r="F1037" s="14">
        <f>IF(E1037&gt;'Outlier Testing'!$B$16,1,0)</f>
        <v>1</v>
      </c>
    </row>
    <row r="1038" spans="1:6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  <c r="F1038" s="14">
        <f>IF(E1038&gt;'Outlier Testing'!$B$16,1,0)</f>
        <v>0</v>
      </c>
    </row>
    <row r="1039" spans="1:6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  <c r="F1039" s="14">
        <f>IF(E1039&gt;'Outlier Testing'!$B$16,1,0)</f>
        <v>0</v>
      </c>
    </row>
    <row r="1040" spans="1:6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  <c r="F1040" s="14">
        <f>IF(E1040&gt;'Outlier Testing'!$B$16,1,0)</f>
        <v>0</v>
      </c>
    </row>
    <row r="1041" spans="1:6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  <c r="F1041" s="14">
        <f>IF(E1041&gt;'Outlier Testing'!$B$16,1,0)</f>
        <v>0</v>
      </c>
    </row>
    <row r="1042" spans="1:6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  <c r="F1042" s="14">
        <f>IF(E1042&gt;'Outlier Testing'!$B$16,1,0)</f>
        <v>0</v>
      </c>
    </row>
    <row r="1043" spans="1:6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  <c r="F1043" s="14">
        <f>IF(E1043&gt;'Outlier Testing'!$B$16,1,0)</f>
        <v>0</v>
      </c>
    </row>
    <row r="1044" spans="1:6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  <c r="F1044" s="14">
        <f>IF(E1044&gt;'Outlier Testing'!$B$16,1,0)</f>
        <v>0</v>
      </c>
    </row>
    <row r="1045" spans="1:6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  <c r="F1045" s="14">
        <f>IF(E1045&gt;'Outlier Testing'!$B$16,1,0)</f>
        <v>0</v>
      </c>
    </row>
    <row r="1046" spans="1:6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  <c r="F1046" s="14">
        <f>IF(E1046&gt;'Outlier Testing'!$B$16,1,0)</f>
        <v>0</v>
      </c>
    </row>
    <row r="1047" spans="1:6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  <c r="F1047" s="14">
        <f>IF(E1047&gt;'Outlier Testing'!$B$16,1,0)</f>
        <v>0</v>
      </c>
    </row>
    <row r="1048" spans="1:6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  <c r="F1048" s="14">
        <f>IF(E1048&gt;'Outlier Testing'!$B$16,1,0)</f>
        <v>0</v>
      </c>
    </row>
    <row r="1049" spans="1:6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  <c r="F1049" s="14">
        <f>IF(E1049&gt;'Outlier Testing'!$B$16,1,0)</f>
        <v>0</v>
      </c>
    </row>
    <row r="1050" spans="1:6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  <c r="F1050" s="14">
        <f>IF(E1050&gt;'Outlier Testing'!$B$16,1,0)</f>
        <v>0</v>
      </c>
    </row>
    <row r="1051" spans="1:6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  <c r="F1051" s="14">
        <f>IF(E1051&gt;'Outlier Testing'!$B$16,1,0)</f>
        <v>0</v>
      </c>
    </row>
    <row r="1052" spans="1:6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  <c r="F1052" s="14">
        <f>IF(E1052&gt;'Outlier Testing'!$B$16,1,0)</f>
        <v>0</v>
      </c>
    </row>
    <row r="1053" spans="1:6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  <c r="F1053" s="14">
        <f>IF(E1053&gt;'Outlier Testing'!$B$16,1,0)</f>
        <v>0</v>
      </c>
    </row>
    <row r="1054" spans="1:6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  <c r="F1054" s="14">
        <f>IF(E1054&gt;'Outlier Testing'!$B$16,1,0)</f>
        <v>0</v>
      </c>
    </row>
    <row r="1055" spans="1:6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  <c r="F1055" s="14">
        <f>IF(E1055&gt;'Outlier Testing'!$B$16,1,0)</f>
        <v>0</v>
      </c>
    </row>
    <row r="1056" spans="1:6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  <c r="F1056" s="14">
        <f>IF(E1056&gt;'Outlier Testing'!$B$16,1,0)</f>
        <v>0</v>
      </c>
    </row>
    <row r="1057" spans="1:6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  <c r="F1057" s="14">
        <f>IF(E1057&gt;'Outlier Testing'!$B$16,1,0)</f>
        <v>0</v>
      </c>
    </row>
    <row r="1058" spans="1:6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  <c r="F1058" s="14">
        <f>IF(E1058&gt;'Outlier Testing'!$B$16,1,0)</f>
        <v>0</v>
      </c>
    </row>
    <row r="1059" spans="1:6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  <c r="F1059" s="14">
        <f>IF(E1059&gt;'Outlier Testing'!$B$16,1,0)</f>
        <v>0</v>
      </c>
    </row>
    <row r="1060" spans="1:6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  <c r="F1060" s="14">
        <f>IF(E1060&gt;'Outlier Testing'!$B$16,1,0)</f>
        <v>0</v>
      </c>
    </row>
    <row r="1061" spans="1:6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  <c r="F1061" s="14">
        <f>IF(E1061&gt;'Outlier Testing'!$B$16,1,0)</f>
        <v>0</v>
      </c>
    </row>
    <row r="1062" spans="1:6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  <c r="F1062" s="14">
        <f>IF(E1062&gt;'Outlier Testing'!$B$16,1,0)</f>
        <v>0</v>
      </c>
    </row>
    <row r="1063" spans="1:6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  <c r="F1063" s="14">
        <f>IF(E1063&gt;'Outlier Testing'!$B$16,1,0)</f>
        <v>0</v>
      </c>
    </row>
    <row r="1064" spans="1:6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  <c r="F1064" s="14">
        <f>IF(E1064&gt;'Outlier Testing'!$B$16,1,0)</f>
        <v>0</v>
      </c>
    </row>
    <row r="1065" spans="1:6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  <c r="F1065" s="14">
        <f>IF(E1065&gt;'Outlier Testing'!$B$16,1,0)</f>
        <v>0</v>
      </c>
    </row>
    <row r="1066" spans="1:6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  <c r="F1066" s="14">
        <f>IF(E1066&gt;'Outlier Testing'!$B$16,1,0)</f>
        <v>0</v>
      </c>
    </row>
    <row r="1067" spans="1:6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  <c r="F1067" s="14">
        <f>IF(E1067&gt;'Outlier Testing'!$B$16,1,0)</f>
        <v>0</v>
      </c>
    </row>
    <row r="1068" spans="1:6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  <c r="F1068" s="14">
        <f>IF(E1068&gt;'Outlier Testing'!$B$16,1,0)</f>
        <v>0</v>
      </c>
    </row>
    <row r="1069" spans="1:6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  <c r="F1069" s="14">
        <f>IF(E1069&gt;'Outlier Testing'!$B$16,1,0)</f>
        <v>0</v>
      </c>
    </row>
    <row r="1070" spans="1:6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  <c r="F1070" s="14">
        <f>IF(E1070&gt;'Outlier Testing'!$B$16,1,0)</f>
        <v>0</v>
      </c>
    </row>
    <row r="1071" spans="1:6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  <c r="F1071" s="14">
        <f>IF(E1071&gt;'Outlier Testing'!$B$16,1,0)</f>
        <v>0</v>
      </c>
    </row>
    <row r="1072" spans="1:6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  <c r="F1072" s="14">
        <f>IF(E1072&gt;'Outlier Testing'!$B$16,1,0)</f>
        <v>0</v>
      </c>
    </row>
    <row r="1073" spans="1:6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  <c r="F1073" s="14">
        <f>IF(E1073&gt;'Outlier Testing'!$B$16,1,0)</f>
        <v>0</v>
      </c>
    </row>
    <row r="1074" spans="1:6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  <c r="F1074" s="14">
        <f>IF(E1074&gt;'Outlier Testing'!$B$16,1,0)</f>
        <v>0</v>
      </c>
    </row>
    <row r="1075" spans="1:6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  <c r="F1075" s="14">
        <f>IF(E1075&gt;'Outlier Testing'!$B$16,1,0)</f>
        <v>0</v>
      </c>
    </row>
    <row r="1076" spans="1:6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  <c r="F1076" s="14">
        <f>IF(E1076&gt;'Outlier Testing'!$B$16,1,0)</f>
        <v>0</v>
      </c>
    </row>
    <row r="1077" spans="1:6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  <c r="F1077" s="14">
        <f>IF(E1077&gt;'Outlier Testing'!$B$16,1,0)</f>
        <v>0</v>
      </c>
    </row>
    <row r="1078" spans="1:6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  <c r="F1078" s="14">
        <f>IF(E1078&gt;'Outlier Testing'!$B$16,1,0)</f>
        <v>0</v>
      </c>
    </row>
    <row r="1079" spans="1:6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  <c r="F1079" s="14">
        <f>IF(E1079&gt;'Outlier Testing'!$B$16,1,0)</f>
        <v>0</v>
      </c>
    </row>
    <row r="1080" spans="1:6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  <c r="F1080" s="14">
        <f>IF(E1080&gt;'Outlier Testing'!$B$16,1,0)</f>
        <v>0</v>
      </c>
    </row>
    <row r="1081" spans="1:6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  <c r="F1081" s="14">
        <f>IF(E1081&gt;'Outlier Testing'!$B$16,1,0)</f>
        <v>1</v>
      </c>
    </row>
    <row r="1082" spans="1:6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  <c r="F1082" s="14">
        <f>IF(E1082&gt;'Outlier Testing'!$B$16,1,0)</f>
        <v>0</v>
      </c>
    </row>
    <row r="1083" spans="1:6" x14ac:dyDescent="0.3">
      <c r="A1083" t="s">
        <v>1622</v>
      </c>
      <c r="B1083" t="s">
        <v>1641</v>
      </c>
      <c r="D1083" t="s">
        <v>13</v>
      </c>
      <c r="E1083">
        <v>0.47</v>
      </c>
      <c r="F1083" s="14">
        <f>IF(E1083&gt;'Outlier Testing'!$B$16,1,0)</f>
        <v>0</v>
      </c>
    </row>
    <row r="1084" spans="1:6" x14ac:dyDescent="0.3">
      <c r="A1084" t="s">
        <v>1622</v>
      </c>
      <c r="B1084" t="s">
        <v>1642</v>
      </c>
      <c r="D1084" t="s">
        <v>13</v>
      </c>
      <c r="E1084">
        <v>0.43</v>
      </c>
      <c r="F1084" s="14">
        <f>IF(E1084&gt;'Outlier Testing'!$B$16,1,0)</f>
        <v>0</v>
      </c>
    </row>
    <row r="1085" spans="1:6" x14ac:dyDescent="0.3">
      <c r="A1085" t="s">
        <v>2776</v>
      </c>
      <c r="B1085" t="s">
        <v>2861</v>
      </c>
      <c r="D1085" t="s">
        <v>9</v>
      </c>
      <c r="E1085">
        <v>0.9</v>
      </c>
      <c r="F1085" s="14">
        <f>IF(E1085&gt;'Outlier Testing'!$B$16,1,0)</f>
        <v>0</v>
      </c>
    </row>
    <row r="1086" spans="1:6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  <c r="F1086" s="14">
        <f>IF(E1086&gt;'Outlier Testing'!$B$16,1,0)</f>
        <v>0</v>
      </c>
    </row>
    <row r="1087" spans="1:6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  <c r="F1087" s="14">
        <f>IF(E1087&gt;'Outlier Testing'!$B$16,1,0)</f>
        <v>0</v>
      </c>
    </row>
    <row r="1088" spans="1:6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  <c r="F1088" s="14">
        <f>IF(E1088&gt;'Outlier Testing'!$B$16,1,0)</f>
        <v>0</v>
      </c>
    </row>
    <row r="1089" spans="1:6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  <c r="F1089" s="14">
        <f>IF(E1089&gt;'Outlier Testing'!$B$16,1,0)</f>
        <v>0</v>
      </c>
    </row>
    <row r="1090" spans="1:6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  <c r="F1090" s="14">
        <f>IF(E1090&gt;'Outlier Testing'!$B$16,1,0)</f>
        <v>0</v>
      </c>
    </row>
    <row r="1091" spans="1:6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  <c r="F1091" s="14">
        <f>IF(E1091&gt;'Outlier Testing'!$B$16,1,0)</f>
        <v>0</v>
      </c>
    </row>
    <row r="1092" spans="1:6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  <c r="F1092" s="14">
        <f>IF(E1092&gt;'Outlier Testing'!$B$16,1,0)</f>
        <v>0</v>
      </c>
    </row>
    <row r="1093" spans="1:6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  <c r="F1093" s="14">
        <f>IF(E1093&gt;'Outlier Testing'!$B$16,1,0)</f>
        <v>0</v>
      </c>
    </row>
    <row r="1094" spans="1:6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  <c r="F1094" s="14">
        <f>IF(E1094&gt;'Outlier Testing'!$B$16,1,0)</f>
        <v>0</v>
      </c>
    </row>
    <row r="1095" spans="1:6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  <c r="F1095" s="14">
        <f>IF(E1095&gt;'Outlier Testing'!$B$16,1,0)</f>
        <v>0</v>
      </c>
    </row>
    <row r="1096" spans="1:6" x14ac:dyDescent="0.3">
      <c r="A1096" t="s">
        <v>916</v>
      </c>
      <c r="B1096" t="s">
        <v>921</v>
      </c>
      <c r="D1096" t="s">
        <v>13</v>
      </c>
      <c r="E1096">
        <v>0.01</v>
      </c>
      <c r="F1096" s="14">
        <f>IF(E1096&gt;'Outlier Testing'!$B$16,1,0)</f>
        <v>0</v>
      </c>
    </row>
    <row r="1097" spans="1:6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  <c r="F1097" s="14">
        <f>IF(E1097&gt;'Outlier Testing'!$B$16,1,0)</f>
        <v>0</v>
      </c>
    </row>
    <row r="1098" spans="1:6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  <c r="F1098" s="14">
        <f>IF(E1098&gt;'Outlier Testing'!$B$16,1,0)</f>
        <v>0</v>
      </c>
    </row>
    <row r="1099" spans="1:6" x14ac:dyDescent="0.3">
      <c r="A1099" t="s">
        <v>916</v>
      </c>
      <c r="B1099" t="s">
        <v>922</v>
      </c>
      <c r="D1099" t="s">
        <v>13</v>
      </c>
      <c r="E1099">
        <v>0.02</v>
      </c>
      <c r="F1099" s="14">
        <f>IF(E1099&gt;'Outlier Testing'!$B$16,1,0)</f>
        <v>0</v>
      </c>
    </row>
    <row r="1100" spans="1:6" x14ac:dyDescent="0.3">
      <c r="A1100" t="s">
        <v>916</v>
      </c>
      <c r="B1100" t="s">
        <v>923</v>
      </c>
      <c r="D1100" t="s">
        <v>13</v>
      </c>
      <c r="E1100">
        <v>0.05</v>
      </c>
      <c r="F1100" s="14">
        <f>IF(E1100&gt;'Outlier Testing'!$B$16,1,0)</f>
        <v>0</v>
      </c>
    </row>
    <row r="1101" spans="1:6" x14ac:dyDescent="0.3">
      <c r="A1101" t="s">
        <v>916</v>
      </c>
      <c r="B1101" t="s">
        <v>924</v>
      </c>
      <c r="D1101" t="s">
        <v>13</v>
      </c>
      <c r="E1101">
        <v>0.04</v>
      </c>
      <c r="F1101" s="14">
        <f>IF(E1101&gt;'Outlier Testing'!$B$16,1,0)</f>
        <v>0</v>
      </c>
    </row>
    <row r="1102" spans="1:6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  <c r="F1102" s="14">
        <f>IF(E1102&gt;'Outlier Testing'!$B$16,1,0)</f>
        <v>0</v>
      </c>
    </row>
    <row r="1103" spans="1:6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  <c r="F1103" s="14">
        <f>IF(E1103&gt;'Outlier Testing'!$B$16,1,0)</f>
        <v>0</v>
      </c>
    </row>
    <row r="1104" spans="1:6" x14ac:dyDescent="0.3">
      <c r="A1104" t="s">
        <v>916</v>
      </c>
      <c r="B1104" t="s">
        <v>925</v>
      </c>
      <c r="D1104" t="s">
        <v>13</v>
      </c>
      <c r="E1104">
        <v>0.02</v>
      </c>
      <c r="F1104" s="14">
        <f>IF(E1104&gt;'Outlier Testing'!$B$16,1,0)</f>
        <v>0</v>
      </c>
    </row>
    <row r="1105" spans="1:6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  <c r="F1105" s="14">
        <f>IF(E1105&gt;'Outlier Testing'!$B$16,1,0)</f>
        <v>0</v>
      </c>
    </row>
    <row r="1106" spans="1:6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  <c r="F1106" s="14">
        <f>IF(E1106&gt;'Outlier Testing'!$B$16,1,0)</f>
        <v>0</v>
      </c>
    </row>
    <row r="1107" spans="1:6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  <c r="F1107" s="14">
        <f>IF(E1107&gt;'Outlier Testing'!$B$16,1,0)</f>
        <v>0</v>
      </c>
    </row>
    <row r="1108" spans="1:6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  <c r="F1108" s="14">
        <f>IF(E1108&gt;'Outlier Testing'!$B$16,1,0)</f>
        <v>0</v>
      </c>
    </row>
    <row r="1109" spans="1:6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  <c r="F1109" s="14">
        <f>IF(E1109&gt;'Outlier Testing'!$B$16,1,0)</f>
        <v>0</v>
      </c>
    </row>
    <row r="1110" spans="1:6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  <c r="F1110" s="14">
        <f>IF(E1110&gt;'Outlier Testing'!$B$16,1,0)</f>
        <v>0</v>
      </c>
    </row>
    <row r="1111" spans="1:6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  <c r="F1111" s="14">
        <f>IF(E1111&gt;'Outlier Testing'!$B$16,1,0)</f>
        <v>0</v>
      </c>
    </row>
    <row r="1112" spans="1:6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  <c r="F1112" s="14">
        <f>IF(E1112&gt;'Outlier Testing'!$B$16,1,0)</f>
        <v>0</v>
      </c>
    </row>
    <row r="1113" spans="1:6" x14ac:dyDescent="0.3">
      <c r="A1113" t="s">
        <v>3</v>
      </c>
      <c r="B1113" t="s">
        <v>98</v>
      </c>
      <c r="D1113" t="s">
        <v>9</v>
      </c>
      <c r="E1113">
        <v>0.06</v>
      </c>
      <c r="F1113" s="14">
        <f>IF(E1113&gt;'Outlier Testing'!$B$16,1,0)</f>
        <v>0</v>
      </c>
    </row>
    <row r="1114" spans="1:6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  <c r="F1114" s="14">
        <f>IF(E1114&gt;'Outlier Testing'!$B$16,1,0)</f>
        <v>1</v>
      </c>
    </row>
    <row r="1115" spans="1:6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  <c r="F1115" s="14">
        <f>IF(E1115&gt;'Outlier Testing'!$B$16,1,0)</f>
        <v>0</v>
      </c>
    </row>
    <row r="1116" spans="1:6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  <c r="F1116" s="14">
        <f>IF(E1116&gt;'Outlier Testing'!$B$16,1,0)</f>
        <v>0</v>
      </c>
    </row>
    <row r="1117" spans="1:6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  <c r="F1117" s="14">
        <f>IF(E1117&gt;'Outlier Testing'!$B$16,1,0)</f>
        <v>0</v>
      </c>
    </row>
    <row r="1118" spans="1:6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  <c r="F1118" s="14">
        <f>IF(E1118&gt;'Outlier Testing'!$B$16,1,0)</f>
        <v>1</v>
      </c>
    </row>
    <row r="1119" spans="1:6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  <c r="F1119" s="14">
        <f>IF(E1119&gt;'Outlier Testing'!$B$16,1,0)</f>
        <v>0</v>
      </c>
    </row>
    <row r="1120" spans="1:6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  <c r="F1120" s="14">
        <f>IF(E1120&gt;'Outlier Testing'!$B$16,1,0)</f>
        <v>0</v>
      </c>
    </row>
    <row r="1121" spans="1:6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  <c r="F1121" s="14">
        <f>IF(E1121&gt;'Outlier Testing'!$B$16,1,0)</f>
        <v>0</v>
      </c>
    </row>
    <row r="1122" spans="1:6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  <c r="F1122" s="14">
        <f>IF(E1122&gt;'Outlier Testing'!$B$16,1,0)</f>
        <v>0</v>
      </c>
    </row>
    <row r="1123" spans="1:6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  <c r="F1123" s="14">
        <f>IF(E1123&gt;'Outlier Testing'!$B$16,1,0)</f>
        <v>0</v>
      </c>
    </row>
    <row r="1124" spans="1:6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  <c r="F1124" s="14">
        <f>IF(E1124&gt;'Outlier Testing'!$B$16,1,0)</f>
        <v>0</v>
      </c>
    </row>
    <row r="1125" spans="1:6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  <c r="F1125" s="14">
        <f>IF(E1125&gt;'Outlier Testing'!$B$16,1,0)</f>
        <v>0</v>
      </c>
    </row>
    <row r="1126" spans="1:6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  <c r="F1126" s="14">
        <f>IF(E1126&gt;'Outlier Testing'!$B$16,1,0)</f>
        <v>0</v>
      </c>
    </row>
    <row r="1127" spans="1:6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  <c r="F1127" s="14">
        <f>IF(E1127&gt;'Outlier Testing'!$B$16,1,0)</f>
        <v>1</v>
      </c>
    </row>
    <row r="1128" spans="1:6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  <c r="F1128" s="14">
        <f>IF(E1128&gt;'Outlier Testing'!$B$16,1,0)</f>
        <v>1</v>
      </c>
    </row>
    <row r="1129" spans="1:6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  <c r="F1129" s="14">
        <f>IF(E1129&gt;'Outlier Testing'!$B$16,1,0)</f>
        <v>1</v>
      </c>
    </row>
    <row r="1130" spans="1:6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  <c r="F1130" s="14">
        <f>IF(E1130&gt;'Outlier Testing'!$B$16,1,0)</f>
        <v>1</v>
      </c>
    </row>
    <row r="1131" spans="1:6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  <c r="F1131" s="14">
        <f>IF(E1131&gt;'Outlier Testing'!$B$16,1,0)</f>
        <v>1</v>
      </c>
    </row>
    <row r="1132" spans="1:6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  <c r="F1132" s="14">
        <f>IF(E1132&gt;'Outlier Testing'!$B$16,1,0)</f>
        <v>1</v>
      </c>
    </row>
    <row r="1133" spans="1:6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  <c r="F1133" s="14">
        <f>IF(E1133&gt;'Outlier Testing'!$B$16,1,0)</f>
        <v>1</v>
      </c>
    </row>
    <row r="1134" spans="1:6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  <c r="F1134" s="14">
        <f>IF(E1134&gt;'Outlier Testing'!$B$16,1,0)</f>
        <v>0</v>
      </c>
    </row>
    <row r="1135" spans="1:6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  <c r="F1135" s="14">
        <f>IF(E1135&gt;'Outlier Testing'!$B$16,1,0)</f>
        <v>1</v>
      </c>
    </row>
    <row r="1136" spans="1:6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  <c r="F1136" s="14">
        <f>IF(E1136&gt;'Outlier Testing'!$B$16,1,0)</f>
        <v>1</v>
      </c>
    </row>
    <row r="1137" spans="1:6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  <c r="F1137" s="14">
        <f>IF(E1137&gt;'Outlier Testing'!$B$16,1,0)</f>
        <v>0</v>
      </c>
    </row>
    <row r="1138" spans="1:6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  <c r="F1138" s="14">
        <f>IF(E1138&gt;'Outlier Testing'!$B$16,1,0)</f>
        <v>0</v>
      </c>
    </row>
    <row r="1139" spans="1:6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  <c r="F1139" s="14">
        <f>IF(E1139&gt;'Outlier Testing'!$B$16,1,0)</f>
        <v>0</v>
      </c>
    </row>
    <row r="1140" spans="1:6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  <c r="F1140" s="14">
        <f>IF(E1140&gt;'Outlier Testing'!$B$16,1,0)</f>
        <v>1</v>
      </c>
    </row>
    <row r="1141" spans="1:6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  <c r="F1141" s="14">
        <f>IF(E1141&gt;'Outlier Testing'!$B$16,1,0)</f>
        <v>1</v>
      </c>
    </row>
    <row r="1142" spans="1:6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  <c r="F1142" s="14">
        <f>IF(E1142&gt;'Outlier Testing'!$B$16,1,0)</f>
        <v>1</v>
      </c>
    </row>
    <row r="1143" spans="1:6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  <c r="F1143" s="14">
        <f>IF(E1143&gt;'Outlier Testing'!$B$16,1,0)</f>
        <v>1</v>
      </c>
    </row>
    <row r="1144" spans="1:6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  <c r="F1144" s="14">
        <f>IF(E1144&gt;'Outlier Testing'!$B$16,1,0)</f>
        <v>0</v>
      </c>
    </row>
    <row r="1145" spans="1:6" x14ac:dyDescent="0.3">
      <c r="A1145" t="s">
        <v>1006</v>
      </c>
      <c r="B1145" t="s">
        <v>1051</v>
      </c>
      <c r="D1145" t="s">
        <v>13</v>
      </c>
      <c r="E1145">
        <v>0.78</v>
      </c>
      <c r="F1145" s="14">
        <f>IF(E1145&gt;'Outlier Testing'!$B$16,1,0)</f>
        <v>0</v>
      </c>
    </row>
    <row r="1146" spans="1:6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  <c r="F1146" s="14">
        <f>IF(E1146&gt;'Outlier Testing'!$B$16,1,0)</f>
        <v>0</v>
      </c>
    </row>
    <row r="1147" spans="1:6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  <c r="F1147" s="14">
        <f>IF(E1147&gt;'Outlier Testing'!$B$16,1,0)</f>
        <v>0</v>
      </c>
    </row>
    <row r="1148" spans="1:6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  <c r="F1148" s="14">
        <f>IF(E1148&gt;'Outlier Testing'!$B$16,1,0)</f>
        <v>0</v>
      </c>
    </row>
    <row r="1149" spans="1:6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  <c r="F1149" s="14">
        <f>IF(E1149&gt;'Outlier Testing'!$B$16,1,0)</f>
        <v>0</v>
      </c>
    </row>
    <row r="1150" spans="1:6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  <c r="F1150" s="14">
        <f>IF(E1150&gt;'Outlier Testing'!$B$16,1,0)</f>
        <v>0</v>
      </c>
    </row>
    <row r="1151" spans="1:6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  <c r="F1151" s="14">
        <f>IF(E1151&gt;'Outlier Testing'!$B$16,1,0)</f>
        <v>0</v>
      </c>
    </row>
    <row r="1152" spans="1:6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  <c r="F1152" s="14">
        <f>IF(E1152&gt;'Outlier Testing'!$B$16,1,0)</f>
        <v>1</v>
      </c>
    </row>
    <row r="1153" spans="1:6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  <c r="F1153" s="14">
        <f>IF(E1153&gt;'Outlier Testing'!$B$16,1,0)</f>
        <v>0</v>
      </c>
    </row>
    <row r="1154" spans="1:6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  <c r="F1154" s="14">
        <f>IF(E1154&gt;'Outlier Testing'!$B$16,1,0)</f>
        <v>1</v>
      </c>
    </row>
    <row r="1155" spans="1:6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  <c r="F1155" s="14">
        <f>IF(E1155&gt;'Outlier Testing'!$B$16,1,0)</f>
        <v>0</v>
      </c>
    </row>
    <row r="1156" spans="1:6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  <c r="F1156" s="14">
        <f>IF(E1156&gt;'Outlier Testing'!$B$16,1,0)</f>
        <v>0</v>
      </c>
    </row>
    <row r="1157" spans="1:6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  <c r="F1157" s="14">
        <f>IF(E1157&gt;'Outlier Testing'!$B$16,1,0)</f>
        <v>0</v>
      </c>
    </row>
    <row r="1158" spans="1:6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  <c r="F1158" s="14">
        <f>IF(E1158&gt;'Outlier Testing'!$B$16,1,0)</f>
        <v>0</v>
      </c>
    </row>
    <row r="1159" spans="1:6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  <c r="F1159" s="14">
        <f>IF(E1159&gt;'Outlier Testing'!$B$16,1,0)</f>
        <v>0</v>
      </c>
    </row>
    <row r="1160" spans="1:6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  <c r="F1160" s="14">
        <f>IF(E1160&gt;'Outlier Testing'!$B$16,1,0)</f>
        <v>0</v>
      </c>
    </row>
    <row r="1161" spans="1:6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  <c r="F1161" s="14">
        <f>IF(E1161&gt;'Outlier Testing'!$B$16,1,0)</f>
        <v>0</v>
      </c>
    </row>
    <row r="1162" spans="1:6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  <c r="F1162" s="14">
        <f>IF(E1162&gt;'Outlier Testing'!$B$16,1,0)</f>
        <v>0</v>
      </c>
    </row>
    <row r="1163" spans="1:6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  <c r="F1163" s="14">
        <f>IF(E1163&gt;'Outlier Testing'!$B$16,1,0)</f>
        <v>0</v>
      </c>
    </row>
    <row r="1164" spans="1:6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  <c r="F1164" s="14">
        <f>IF(E1164&gt;'Outlier Testing'!$B$16,1,0)</f>
        <v>0</v>
      </c>
    </row>
    <row r="1165" spans="1:6" x14ac:dyDescent="0.3">
      <c r="A1165" t="s">
        <v>1983</v>
      </c>
      <c r="B1165" t="s">
        <v>2001</v>
      </c>
      <c r="D1165" t="s">
        <v>13</v>
      </c>
      <c r="E1165">
        <v>1.1299999999999999</v>
      </c>
      <c r="F1165" s="14">
        <f>IF(E1165&gt;'Outlier Testing'!$B$16,1,0)</f>
        <v>0</v>
      </c>
    </row>
    <row r="1166" spans="1:6" x14ac:dyDescent="0.3">
      <c r="A1166" t="s">
        <v>1983</v>
      </c>
      <c r="B1166" t="s">
        <v>2002</v>
      </c>
      <c r="D1166" t="s">
        <v>13</v>
      </c>
      <c r="E1166">
        <v>0.8</v>
      </c>
      <c r="F1166" s="14">
        <f>IF(E1166&gt;'Outlier Testing'!$B$16,1,0)</f>
        <v>0</v>
      </c>
    </row>
    <row r="1167" spans="1:6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  <c r="F1167" s="14">
        <f>IF(E1167&gt;'Outlier Testing'!$B$16,1,0)</f>
        <v>0</v>
      </c>
    </row>
    <row r="1168" spans="1:6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  <c r="F1168" s="14">
        <f>IF(E1168&gt;'Outlier Testing'!$B$16,1,0)</f>
        <v>0</v>
      </c>
    </row>
    <row r="1169" spans="1:6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  <c r="F1169" s="14">
        <f>IF(E1169&gt;'Outlier Testing'!$B$16,1,0)</f>
        <v>0</v>
      </c>
    </row>
    <row r="1170" spans="1:6" x14ac:dyDescent="0.3">
      <c r="A1170" t="s">
        <v>3029</v>
      </c>
      <c r="B1170" t="s">
        <v>3095</v>
      </c>
      <c r="D1170" t="s">
        <v>9</v>
      </c>
      <c r="E1170">
        <v>0.05</v>
      </c>
      <c r="F1170" s="14">
        <f>IF(E1170&gt;'Outlier Testing'!$B$16,1,0)</f>
        <v>0</v>
      </c>
    </row>
    <row r="1171" spans="1:6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  <c r="F1171" s="14">
        <f>IF(E1171&gt;'Outlier Testing'!$B$16,1,0)</f>
        <v>0</v>
      </c>
    </row>
    <row r="1172" spans="1:6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  <c r="F1172" s="14">
        <f>IF(E1172&gt;'Outlier Testing'!$B$16,1,0)</f>
        <v>1</v>
      </c>
    </row>
    <row r="1173" spans="1:6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  <c r="F1173" s="14">
        <f>IF(E1173&gt;'Outlier Testing'!$B$16,1,0)</f>
        <v>0</v>
      </c>
    </row>
    <row r="1174" spans="1:6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  <c r="F1174" s="14">
        <f>IF(E1174&gt;'Outlier Testing'!$B$16,1,0)</f>
        <v>0</v>
      </c>
    </row>
    <row r="1175" spans="1:6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  <c r="F1175" s="14">
        <f>IF(E1175&gt;'Outlier Testing'!$B$16,1,0)</f>
        <v>0</v>
      </c>
    </row>
    <row r="1176" spans="1:6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  <c r="F1176" s="14">
        <f>IF(E1176&gt;'Outlier Testing'!$B$16,1,0)</f>
        <v>0</v>
      </c>
    </row>
    <row r="1177" spans="1:6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  <c r="F1177" s="14">
        <f>IF(E1177&gt;'Outlier Testing'!$B$16,1,0)</f>
        <v>0</v>
      </c>
    </row>
    <row r="1178" spans="1:6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  <c r="F1178" s="14">
        <f>IF(E1178&gt;'Outlier Testing'!$B$16,1,0)</f>
        <v>0</v>
      </c>
    </row>
    <row r="1179" spans="1:6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  <c r="F1179" s="14">
        <f>IF(E1179&gt;'Outlier Testing'!$B$16,1,0)</f>
        <v>0</v>
      </c>
    </row>
    <row r="1180" spans="1:6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  <c r="F1180" s="14">
        <f>IF(E1180&gt;'Outlier Testing'!$B$16,1,0)</f>
        <v>0</v>
      </c>
    </row>
    <row r="1181" spans="1:6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  <c r="F1181" s="14">
        <f>IF(E1181&gt;'Outlier Testing'!$B$16,1,0)</f>
        <v>0</v>
      </c>
    </row>
    <row r="1182" spans="1:6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  <c r="F1182" s="14">
        <f>IF(E1182&gt;'Outlier Testing'!$B$16,1,0)</f>
        <v>0</v>
      </c>
    </row>
    <row r="1183" spans="1:6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  <c r="F1183" s="14">
        <f>IF(E1183&gt;'Outlier Testing'!$B$16,1,0)</f>
        <v>0</v>
      </c>
    </row>
    <row r="1184" spans="1:6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  <c r="F1184" s="14">
        <f>IF(E1184&gt;'Outlier Testing'!$B$16,1,0)</f>
        <v>0</v>
      </c>
    </row>
    <row r="1185" spans="1:6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  <c r="F1185" s="14">
        <f>IF(E1185&gt;'Outlier Testing'!$B$16,1,0)</f>
        <v>0</v>
      </c>
    </row>
    <row r="1186" spans="1:6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  <c r="F1186" s="14">
        <f>IF(E1186&gt;'Outlier Testing'!$B$16,1,0)</f>
        <v>0</v>
      </c>
    </row>
    <row r="1187" spans="1:6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  <c r="F1187" s="14">
        <f>IF(E1187&gt;'Outlier Testing'!$B$16,1,0)</f>
        <v>0</v>
      </c>
    </row>
    <row r="1188" spans="1:6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  <c r="F1188" s="14">
        <f>IF(E1188&gt;'Outlier Testing'!$B$16,1,0)</f>
        <v>0</v>
      </c>
    </row>
    <row r="1189" spans="1:6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  <c r="F1189" s="14">
        <f>IF(E1189&gt;'Outlier Testing'!$B$16,1,0)</f>
        <v>0</v>
      </c>
    </row>
    <row r="1190" spans="1:6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  <c r="F1190" s="14">
        <f>IF(E1190&gt;'Outlier Testing'!$B$16,1,0)</f>
        <v>0</v>
      </c>
    </row>
    <row r="1191" spans="1:6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  <c r="F1191" s="14">
        <f>IF(E1191&gt;'Outlier Testing'!$B$16,1,0)</f>
        <v>0</v>
      </c>
    </row>
    <row r="1192" spans="1:6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  <c r="F1192" s="14">
        <f>IF(E1192&gt;'Outlier Testing'!$B$16,1,0)</f>
        <v>0</v>
      </c>
    </row>
    <row r="1193" spans="1:6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  <c r="F1193" s="14">
        <f>IF(E1193&gt;'Outlier Testing'!$B$16,1,0)</f>
        <v>0</v>
      </c>
    </row>
    <row r="1194" spans="1:6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  <c r="F1194" s="14">
        <f>IF(E1194&gt;'Outlier Testing'!$B$16,1,0)</f>
        <v>0</v>
      </c>
    </row>
    <row r="1195" spans="1:6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  <c r="F1195" s="14">
        <f>IF(E1195&gt;'Outlier Testing'!$B$16,1,0)</f>
        <v>0</v>
      </c>
    </row>
    <row r="1196" spans="1:6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  <c r="F1196" s="14">
        <f>IF(E1196&gt;'Outlier Testing'!$B$16,1,0)</f>
        <v>0</v>
      </c>
    </row>
    <row r="1197" spans="1:6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  <c r="F1197" s="14">
        <f>IF(E1197&gt;'Outlier Testing'!$B$16,1,0)</f>
        <v>0</v>
      </c>
    </row>
    <row r="1198" spans="1:6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  <c r="F1198" s="14">
        <f>IF(E1198&gt;'Outlier Testing'!$B$16,1,0)</f>
        <v>0</v>
      </c>
    </row>
    <row r="1199" spans="1:6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  <c r="F1199" s="14">
        <f>IF(E1199&gt;'Outlier Testing'!$B$16,1,0)</f>
        <v>0</v>
      </c>
    </row>
    <row r="1200" spans="1:6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  <c r="F1200" s="14">
        <f>IF(E1200&gt;'Outlier Testing'!$B$16,1,0)</f>
        <v>0</v>
      </c>
    </row>
    <row r="1201" spans="1:6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  <c r="F1201" s="14">
        <f>IF(E1201&gt;'Outlier Testing'!$B$16,1,0)</f>
        <v>0</v>
      </c>
    </row>
    <row r="1202" spans="1:6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  <c r="F1202" s="14">
        <f>IF(E1202&gt;'Outlier Testing'!$B$16,1,0)</f>
        <v>0</v>
      </c>
    </row>
    <row r="1203" spans="1:6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  <c r="F1203" s="14">
        <f>IF(E1203&gt;'Outlier Testing'!$B$16,1,0)</f>
        <v>1</v>
      </c>
    </row>
    <row r="1204" spans="1:6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  <c r="F1204" s="14">
        <f>IF(E1204&gt;'Outlier Testing'!$B$16,1,0)</f>
        <v>0</v>
      </c>
    </row>
    <row r="1205" spans="1:6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  <c r="F1205" s="14">
        <f>IF(E1205&gt;'Outlier Testing'!$B$16,1,0)</f>
        <v>0</v>
      </c>
    </row>
    <row r="1206" spans="1:6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  <c r="F1206" s="14">
        <f>IF(E1206&gt;'Outlier Testing'!$B$16,1,0)</f>
        <v>1</v>
      </c>
    </row>
    <row r="1207" spans="1:6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  <c r="F1207" s="14">
        <f>IF(E1207&gt;'Outlier Testing'!$B$16,1,0)</f>
        <v>1</v>
      </c>
    </row>
    <row r="1208" spans="1:6" x14ac:dyDescent="0.3">
      <c r="A1208" t="s">
        <v>2776</v>
      </c>
      <c r="B1208" t="s">
        <v>2883</v>
      </c>
      <c r="D1208" t="s">
        <v>9</v>
      </c>
      <c r="E1208">
        <v>0.22</v>
      </c>
      <c r="F1208" s="14">
        <f>IF(E1208&gt;'Outlier Testing'!$B$16,1,0)</f>
        <v>0</v>
      </c>
    </row>
    <row r="1209" spans="1:6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  <c r="F1209" s="14">
        <f>IF(E1209&gt;'Outlier Testing'!$B$16,1,0)</f>
        <v>0</v>
      </c>
    </row>
    <row r="1210" spans="1:6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  <c r="F1210" s="14">
        <f>IF(E1210&gt;'Outlier Testing'!$B$16,1,0)</f>
        <v>0</v>
      </c>
    </row>
    <row r="1211" spans="1:6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  <c r="F1211" s="14">
        <f>IF(E1211&gt;'Outlier Testing'!$B$16,1,0)</f>
        <v>0</v>
      </c>
    </row>
    <row r="1212" spans="1:6" x14ac:dyDescent="0.3">
      <c r="A1212" t="s">
        <v>2427</v>
      </c>
      <c r="B1212" t="s">
        <v>2575</v>
      </c>
      <c r="D1212" t="s">
        <v>13</v>
      </c>
      <c r="E1212">
        <v>0.8</v>
      </c>
      <c r="F1212" s="14">
        <f>IF(E1212&gt;'Outlier Testing'!$B$16,1,0)</f>
        <v>0</v>
      </c>
    </row>
    <row r="1213" spans="1:6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  <c r="F1213" s="14">
        <f>IF(E1213&gt;'Outlier Testing'!$B$16,1,0)</f>
        <v>0</v>
      </c>
    </row>
    <row r="1214" spans="1:6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  <c r="F1214" s="14">
        <f>IF(E1214&gt;'Outlier Testing'!$B$16,1,0)</f>
        <v>0</v>
      </c>
    </row>
    <row r="1215" spans="1:6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  <c r="F1215" s="14">
        <f>IF(E1215&gt;'Outlier Testing'!$B$16,1,0)</f>
        <v>0</v>
      </c>
    </row>
    <row r="1216" spans="1:6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  <c r="F1216" s="14">
        <f>IF(E1216&gt;'Outlier Testing'!$B$16,1,0)</f>
        <v>0</v>
      </c>
    </row>
    <row r="1217" spans="1:6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  <c r="F1217" s="14">
        <f>IF(E1217&gt;'Outlier Testing'!$B$16,1,0)</f>
        <v>0</v>
      </c>
    </row>
    <row r="1218" spans="1:6" x14ac:dyDescent="0.3">
      <c r="A1218" t="s">
        <v>2427</v>
      </c>
      <c r="B1218" t="s">
        <v>2577</v>
      </c>
      <c r="D1218" t="s">
        <v>9</v>
      </c>
      <c r="E1218">
        <v>2.79</v>
      </c>
      <c r="F1218" s="14">
        <f>IF(E1218&gt;'Outlier Testing'!$B$16,1,0)</f>
        <v>0</v>
      </c>
    </row>
    <row r="1219" spans="1:6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  <c r="F1219" s="14">
        <f>IF(E1219&gt;'Outlier Testing'!$B$16,1,0)</f>
        <v>0</v>
      </c>
    </row>
    <row r="1220" spans="1:6" x14ac:dyDescent="0.3">
      <c r="A1220" t="s">
        <v>2427</v>
      </c>
      <c r="B1220" t="s">
        <v>2578</v>
      </c>
      <c r="D1220" t="s">
        <v>378</v>
      </c>
      <c r="E1220">
        <v>22.19</v>
      </c>
      <c r="F1220" s="14">
        <f>IF(E1220&gt;'Outlier Testing'!$B$16,1,0)</f>
        <v>1</v>
      </c>
    </row>
    <row r="1221" spans="1:6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  <c r="F1221" s="14">
        <f>IF(E1221&gt;'Outlier Testing'!$B$16,1,0)</f>
        <v>1</v>
      </c>
    </row>
    <row r="1222" spans="1:6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  <c r="F1222" s="14">
        <f>IF(E1222&gt;'Outlier Testing'!$B$16,1,0)</f>
        <v>1</v>
      </c>
    </row>
    <row r="1223" spans="1:6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  <c r="F1223" s="14">
        <f>IF(E1223&gt;'Outlier Testing'!$B$16,1,0)</f>
        <v>0</v>
      </c>
    </row>
    <row r="1224" spans="1:6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  <c r="F1224" s="14">
        <f>IF(E1224&gt;'Outlier Testing'!$B$16,1,0)</f>
        <v>1</v>
      </c>
    </row>
    <row r="1225" spans="1:6" x14ac:dyDescent="0.3">
      <c r="A1225" t="s">
        <v>2427</v>
      </c>
      <c r="B1225" t="s">
        <v>2580</v>
      </c>
      <c r="D1225" t="s">
        <v>13</v>
      </c>
      <c r="E1225">
        <v>21.57</v>
      </c>
      <c r="F1225" s="14">
        <f>IF(E1225&gt;'Outlier Testing'!$B$16,1,0)</f>
        <v>1</v>
      </c>
    </row>
    <row r="1226" spans="1:6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  <c r="F1226" s="14">
        <f>IF(E1226&gt;'Outlier Testing'!$B$16,1,0)</f>
        <v>0</v>
      </c>
    </row>
    <row r="1227" spans="1:6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  <c r="F1227" s="14">
        <f>IF(E1227&gt;'Outlier Testing'!$B$16,1,0)</f>
        <v>0</v>
      </c>
    </row>
    <row r="1228" spans="1:6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  <c r="F1228" s="14">
        <f>IF(E1228&gt;'Outlier Testing'!$B$16,1,0)</f>
        <v>0</v>
      </c>
    </row>
    <row r="1229" spans="1:6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  <c r="F1229" s="14">
        <f>IF(E1229&gt;'Outlier Testing'!$B$16,1,0)</f>
        <v>1</v>
      </c>
    </row>
    <row r="1230" spans="1:6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  <c r="F1230" s="14">
        <f>IF(E1230&gt;'Outlier Testing'!$B$16,1,0)</f>
        <v>0</v>
      </c>
    </row>
    <row r="1231" spans="1:6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  <c r="F1231" s="14">
        <f>IF(E1231&gt;'Outlier Testing'!$B$16,1,0)</f>
        <v>0</v>
      </c>
    </row>
    <row r="1232" spans="1:6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  <c r="F1232" s="14">
        <f>IF(E1232&gt;'Outlier Testing'!$B$16,1,0)</f>
        <v>0</v>
      </c>
    </row>
    <row r="1233" spans="1:6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  <c r="F1233" s="14">
        <f>IF(E1233&gt;'Outlier Testing'!$B$16,1,0)</f>
        <v>0</v>
      </c>
    </row>
    <row r="1234" spans="1:6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  <c r="F1234" s="14">
        <f>IF(E1234&gt;'Outlier Testing'!$B$16,1,0)</f>
        <v>0</v>
      </c>
    </row>
    <row r="1235" spans="1:6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  <c r="F1235" s="14">
        <f>IF(E1235&gt;'Outlier Testing'!$B$16,1,0)</f>
        <v>1</v>
      </c>
    </row>
    <row r="1236" spans="1:6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  <c r="F1236" s="14">
        <f>IF(E1236&gt;'Outlier Testing'!$B$16,1,0)</f>
        <v>0</v>
      </c>
    </row>
    <row r="1237" spans="1:6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  <c r="F1237" s="14">
        <f>IF(E1237&gt;'Outlier Testing'!$B$16,1,0)</f>
        <v>1</v>
      </c>
    </row>
    <row r="1238" spans="1:6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  <c r="F1238" s="14">
        <f>IF(E1238&gt;'Outlier Testing'!$B$16,1,0)</f>
        <v>1</v>
      </c>
    </row>
    <row r="1239" spans="1:6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  <c r="F1239" s="14">
        <f>IF(E1239&gt;'Outlier Testing'!$B$16,1,0)</f>
        <v>0</v>
      </c>
    </row>
    <row r="1240" spans="1:6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  <c r="F1240" s="14">
        <f>IF(E1240&gt;'Outlier Testing'!$B$16,1,0)</f>
        <v>0</v>
      </c>
    </row>
    <row r="1241" spans="1:6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  <c r="F1241" s="14">
        <f>IF(E1241&gt;'Outlier Testing'!$B$16,1,0)</f>
        <v>0</v>
      </c>
    </row>
    <row r="1242" spans="1:6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  <c r="F1242" s="14">
        <f>IF(E1242&gt;'Outlier Testing'!$B$16,1,0)</f>
        <v>1</v>
      </c>
    </row>
    <row r="1243" spans="1:6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  <c r="F1243" s="14">
        <f>IF(E1243&gt;'Outlier Testing'!$B$16,1,0)</f>
        <v>0</v>
      </c>
    </row>
    <row r="1244" spans="1:6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  <c r="F1244" s="14">
        <f>IF(E1244&gt;'Outlier Testing'!$B$16,1,0)</f>
        <v>0</v>
      </c>
    </row>
    <row r="1245" spans="1:6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  <c r="F1245" s="14">
        <f>IF(E1245&gt;'Outlier Testing'!$B$16,1,0)</f>
        <v>0</v>
      </c>
    </row>
    <row r="1246" spans="1:6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  <c r="F1246" s="14">
        <f>IF(E1246&gt;'Outlier Testing'!$B$16,1,0)</f>
        <v>0</v>
      </c>
    </row>
    <row r="1247" spans="1:6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  <c r="F1247" s="14">
        <f>IF(E1247&gt;'Outlier Testing'!$B$16,1,0)</f>
        <v>0</v>
      </c>
    </row>
    <row r="1248" spans="1:6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  <c r="F1248" s="14">
        <f>IF(E1248&gt;'Outlier Testing'!$B$16,1,0)</f>
        <v>0</v>
      </c>
    </row>
    <row r="1249" spans="1:6" x14ac:dyDescent="0.3">
      <c r="A1249" t="s">
        <v>496</v>
      </c>
      <c r="B1249" t="s">
        <v>543</v>
      </c>
      <c r="D1249" t="s">
        <v>13</v>
      </c>
      <c r="E1249">
        <v>0.88</v>
      </c>
      <c r="F1249" s="14">
        <f>IF(E1249&gt;'Outlier Testing'!$B$16,1,0)</f>
        <v>0</v>
      </c>
    </row>
    <row r="1250" spans="1:6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  <c r="F1250" s="14">
        <f>IF(E1250&gt;'Outlier Testing'!$B$16,1,0)</f>
        <v>1</v>
      </c>
    </row>
    <row r="1251" spans="1:6" x14ac:dyDescent="0.3">
      <c r="A1251" t="s">
        <v>1006</v>
      </c>
      <c r="B1251" t="s">
        <v>1063</v>
      </c>
      <c r="D1251" t="s">
        <v>13</v>
      </c>
      <c r="E1251">
        <v>0.59</v>
      </c>
      <c r="F1251" s="14">
        <f>IF(E1251&gt;'Outlier Testing'!$B$16,1,0)</f>
        <v>0</v>
      </c>
    </row>
    <row r="1252" spans="1:6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  <c r="F1252" s="14">
        <f>IF(E1252&gt;'Outlier Testing'!$B$16,1,0)</f>
        <v>0</v>
      </c>
    </row>
    <row r="1253" spans="1:6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  <c r="F1253" s="14">
        <f>IF(E1253&gt;'Outlier Testing'!$B$16,1,0)</f>
        <v>0</v>
      </c>
    </row>
    <row r="1254" spans="1:6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  <c r="F1254" s="14">
        <f>IF(E1254&gt;'Outlier Testing'!$B$16,1,0)</f>
        <v>0</v>
      </c>
    </row>
    <row r="1255" spans="1:6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  <c r="F1255" s="14">
        <f>IF(E1255&gt;'Outlier Testing'!$B$16,1,0)</f>
        <v>0</v>
      </c>
    </row>
    <row r="1256" spans="1:6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  <c r="F1256" s="14">
        <f>IF(E1256&gt;'Outlier Testing'!$B$16,1,0)</f>
        <v>0</v>
      </c>
    </row>
    <row r="1257" spans="1:6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  <c r="F1257" s="14">
        <f>IF(E1257&gt;'Outlier Testing'!$B$16,1,0)</f>
        <v>0</v>
      </c>
    </row>
    <row r="1258" spans="1:6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  <c r="F1258" s="14">
        <f>IF(E1258&gt;'Outlier Testing'!$B$16,1,0)</f>
        <v>0</v>
      </c>
    </row>
    <row r="1259" spans="1:6" x14ac:dyDescent="0.3">
      <c r="A1259" t="s">
        <v>1006</v>
      </c>
      <c r="B1259" t="s">
        <v>1073</v>
      </c>
      <c r="D1259" t="s">
        <v>13</v>
      </c>
      <c r="E1259">
        <v>0.13</v>
      </c>
      <c r="F1259" s="14">
        <f>IF(E1259&gt;'Outlier Testing'!$B$16,1,0)</f>
        <v>0</v>
      </c>
    </row>
    <row r="1260" spans="1:6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  <c r="F1260" s="14">
        <f>IF(E1260&gt;'Outlier Testing'!$B$16,1,0)</f>
        <v>0</v>
      </c>
    </row>
    <row r="1261" spans="1:6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  <c r="F1261" s="14">
        <f>IF(E1261&gt;'Outlier Testing'!$B$16,1,0)</f>
        <v>0</v>
      </c>
    </row>
    <row r="1262" spans="1:6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  <c r="F1262" s="14">
        <f>IF(E1262&gt;'Outlier Testing'!$B$16,1,0)</f>
        <v>0</v>
      </c>
    </row>
    <row r="1263" spans="1:6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  <c r="F1263" s="14">
        <f>IF(E1263&gt;'Outlier Testing'!$B$16,1,0)</f>
        <v>0</v>
      </c>
    </row>
    <row r="1264" spans="1:6" x14ac:dyDescent="0.3">
      <c r="A1264" t="s">
        <v>1006</v>
      </c>
      <c r="B1264" t="s">
        <v>1077</v>
      </c>
      <c r="D1264" t="s">
        <v>13</v>
      </c>
      <c r="E1264">
        <v>0.32</v>
      </c>
      <c r="F1264" s="14">
        <f>IF(E1264&gt;'Outlier Testing'!$B$16,1,0)</f>
        <v>0</v>
      </c>
    </row>
    <row r="1265" spans="1:6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  <c r="F1265" s="14">
        <f>IF(E1265&gt;'Outlier Testing'!$B$16,1,0)</f>
        <v>0</v>
      </c>
    </row>
    <row r="1266" spans="1:6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  <c r="F1266" s="14">
        <f>IF(E1266&gt;'Outlier Testing'!$B$16,1,0)</f>
        <v>1</v>
      </c>
    </row>
    <row r="1267" spans="1:6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  <c r="F1267" s="14">
        <f>IF(E1267&gt;'Outlier Testing'!$B$16,1,0)</f>
        <v>0</v>
      </c>
    </row>
    <row r="1268" spans="1:6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  <c r="F1268" s="14">
        <f>IF(E1268&gt;'Outlier Testing'!$B$16,1,0)</f>
        <v>0</v>
      </c>
    </row>
    <row r="1269" spans="1:6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  <c r="F1269" s="14">
        <f>IF(E1269&gt;'Outlier Testing'!$B$16,1,0)</f>
        <v>0</v>
      </c>
    </row>
    <row r="1270" spans="1:6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  <c r="F1270" s="14">
        <f>IF(E1270&gt;'Outlier Testing'!$B$16,1,0)</f>
        <v>0</v>
      </c>
    </row>
    <row r="1271" spans="1:6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  <c r="F1271" s="14">
        <f>IF(E1271&gt;'Outlier Testing'!$B$16,1,0)</f>
        <v>0</v>
      </c>
    </row>
    <row r="1272" spans="1:6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  <c r="F1272" s="14">
        <f>IF(E1272&gt;'Outlier Testing'!$B$16,1,0)</f>
        <v>1</v>
      </c>
    </row>
    <row r="1273" spans="1:6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  <c r="F1273" s="14">
        <f>IF(E1273&gt;'Outlier Testing'!$B$16,1,0)</f>
        <v>1</v>
      </c>
    </row>
    <row r="1274" spans="1:6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  <c r="F1274" s="14">
        <f>IF(E1274&gt;'Outlier Testing'!$B$16,1,0)</f>
        <v>0</v>
      </c>
    </row>
    <row r="1275" spans="1:6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  <c r="F1275" s="14">
        <f>IF(E1275&gt;'Outlier Testing'!$B$16,1,0)</f>
        <v>0</v>
      </c>
    </row>
    <row r="1276" spans="1:6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  <c r="F1276" s="14">
        <f>IF(E1276&gt;'Outlier Testing'!$B$16,1,0)</f>
        <v>1</v>
      </c>
    </row>
    <row r="1277" spans="1:6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  <c r="F1277" s="14">
        <f>IF(E1277&gt;'Outlier Testing'!$B$16,1,0)</f>
        <v>1</v>
      </c>
    </row>
    <row r="1278" spans="1:6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  <c r="F1278" s="14">
        <f>IF(E1278&gt;'Outlier Testing'!$B$16,1,0)</f>
        <v>1</v>
      </c>
    </row>
    <row r="1279" spans="1:6" x14ac:dyDescent="0.3">
      <c r="A1279" t="s">
        <v>1006</v>
      </c>
      <c r="B1279" t="s">
        <v>1078</v>
      </c>
      <c r="D1279" t="s">
        <v>9</v>
      </c>
      <c r="E1279">
        <v>1.21</v>
      </c>
      <c r="F1279" s="14">
        <f>IF(E1279&gt;'Outlier Testing'!$B$16,1,0)</f>
        <v>0</v>
      </c>
    </row>
    <row r="1280" spans="1:6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  <c r="F1280" s="14">
        <f>IF(E1280&gt;'Outlier Testing'!$B$16,1,0)</f>
        <v>0</v>
      </c>
    </row>
    <row r="1281" spans="1:6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  <c r="F1281" s="14">
        <f>IF(E1281&gt;'Outlier Testing'!$B$16,1,0)</f>
        <v>0</v>
      </c>
    </row>
    <row r="1282" spans="1:6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  <c r="F1282" s="14">
        <f>IF(E1282&gt;'Outlier Testing'!$B$16,1,0)</f>
        <v>0</v>
      </c>
    </row>
    <row r="1283" spans="1:6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  <c r="F1283" s="14">
        <f>IF(E1283&gt;'Outlier Testing'!$B$16,1,0)</f>
        <v>0</v>
      </c>
    </row>
    <row r="1284" spans="1:6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  <c r="F1284" s="14">
        <f>IF(E1284&gt;'Outlier Testing'!$B$16,1,0)</f>
        <v>0</v>
      </c>
    </row>
    <row r="1285" spans="1:6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  <c r="F1285" s="14">
        <f>IF(E1285&gt;'Outlier Testing'!$B$16,1,0)</f>
        <v>0</v>
      </c>
    </row>
    <row r="1286" spans="1:6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  <c r="F1286" s="14">
        <f>IF(E1286&gt;'Outlier Testing'!$B$16,1,0)</f>
        <v>0</v>
      </c>
    </row>
    <row r="1287" spans="1:6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  <c r="F1287" s="14">
        <f>IF(E1287&gt;'Outlier Testing'!$B$16,1,0)</f>
        <v>0</v>
      </c>
    </row>
    <row r="1288" spans="1:6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  <c r="F1288" s="14">
        <f>IF(E1288&gt;'Outlier Testing'!$B$16,1,0)</f>
        <v>0</v>
      </c>
    </row>
    <row r="1289" spans="1:6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  <c r="F1289" s="14">
        <f>IF(E1289&gt;'Outlier Testing'!$B$16,1,0)</f>
        <v>0</v>
      </c>
    </row>
    <row r="1290" spans="1:6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  <c r="F1290" s="14">
        <f>IF(E1290&gt;'Outlier Testing'!$B$16,1,0)</f>
        <v>0</v>
      </c>
    </row>
    <row r="1291" spans="1:6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  <c r="F1291" s="14">
        <f>IF(E1291&gt;'Outlier Testing'!$B$16,1,0)</f>
        <v>0</v>
      </c>
    </row>
    <row r="1292" spans="1:6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  <c r="F1292" s="14">
        <f>IF(E1292&gt;'Outlier Testing'!$B$16,1,0)</f>
        <v>0</v>
      </c>
    </row>
    <row r="1293" spans="1:6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  <c r="F1293" s="14">
        <f>IF(E1293&gt;'Outlier Testing'!$B$16,1,0)</f>
        <v>0</v>
      </c>
    </row>
    <row r="1294" spans="1:6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  <c r="F1294" s="14">
        <f>IF(E1294&gt;'Outlier Testing'!$B$16,1,0)</f>
        <v>0</v>
      </c>
    </row>
    <row r="1295" spans="1:6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  <c r="F1295" s="14">
        <f>IF(E1295&gt;'Outlier Testing'!$B$16,1,0)</f>
        <v>0</v>
      </c>
    </row>
    <row r="1296" spans="1:6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  <c r="F1296" s="14">
        <f>IF(E1296&gt;'Outlier Testing'!$B$16,1,0)</f>
        <v>0</v>
      </c>
    </row>
    <row r="1297" spans="1:6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  <c r="F1297" s="14">
        <f>IF(E1297&gt;'Outlier Testing'!$B$16,1,0)</f>
        <v>1</v>
      </c>
    </row>
    <row r="1298" spans="1:6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  <c r="F1298" s="14">
        <f>IF(E1298&gt;'Outlier Testing'!$B$16,1,0)</f>
        <v>0</v>
      </c>
    </row>
    <row r="1299" spans="1:6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  <c r="F1299" s="14">
        <f>IF(E1299&gt;'Outlier Testing'!$B$16,1,0)</f>
        <v>0</v>
      </c>
    </row>
    <row r="1300" spans="1:6" x14ac:dyDescent="0.3">
      <c r="A1300" t="s">
        <v>1983</v>
      </c>
      <c r="B1300" t="s">
        <v>2004</v>
      </c>
      <c r="D1300" t="s">
        <v>9</v>
      </c>
      <c r="E1300">
        <v>0.5</v>
      </c>
      <c r="F1300" s="14">
        <f>IF(E1300&gt;'Outlier Testing'!$B$16,1,0)</f>
        <v>0</v>
      </c>
    </row>
    <row r="1301" spans="1:6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  <c r="F1301" s="14">
        <f>IF(E1301&gt;'Outlier Testing'!$B$16,1,0)</f>
        <v>0</v>
      </c>
    </row>
    <row r="1302" spans="1:6" x14ac:dyDescent="0.3">
      <c r="A1302" t="s">
        <v>1983</v>
      </c>
      <c r="B1302" t="s">
        <v>2004</v>
      </c>
      <c r="D1302" t="s">
        <v>13</v>
      </c>
      <c r="E1302">
        <v>0.94</v>
      </c>
      <c r="F1302" s="14">
        <f>IF(E1302&gt;'Outlier Testing'!$B$16,1,0)</f>
        <v>0</v>
      </c>
    </row>
    <row r="1303" spans="1:6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  <c r="F1303" s="14">
        <f>IF(E1303&gt;'Outlier Testing'!$B$16,1,0)</f>
        <v>0</v>
      </c>
    </row>
    <row r="1304" spans="1:6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  <c r="F1304" s="14">
        <f>IF(E1304&gt;'Outlier Testing'!$B$16,1,0)</f>
        <v>0</v>
      </c>
    </row>
    <row r="1305" spans="1:6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  <c r="F1305" s="14">
        <f>IF(E1305&gt;'Outlier Testing'!$B$16,1,0)</f>
        <v>1</v>
      </c>
    </row>
    <row r="1306" spans="1:6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  <c r="F1306" s="14">
        <f>IF(E1306&gt;'Outlier Testing'!$B$16,1,0)</f>
        <v>1</v>
      </c>
    </row>
    <row r="1307" spans="1:6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  <c r="F1307" s="14">
        <f>IF(E1307&gt;'Outlier Testing'!$B$16,1,0)</f>
        <v>1</v>
      </c>
    </row>
    <row r="1308" spans="1:6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  <c r="F1308" s="14">
        <f>IF(E1308&gt;'Outlier Testing'!$B$16,1,0)</f>
        <v>0</v>
      </c>
    </row>
    <row r="1309" spans="1:6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  <c r="F1309" s="14">
        <f>IF(E1309&gt;'Outlier Testing'!$B$16,1,0)</f>
        <v>1</v>
      </c>
    </row>
    <row r="1310" spans="1:6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  <c r="F1310" s="14">
        <f>IF(E1310&gt;'Outlier Testing'!$B$16,1,0)</f>
        <v>0</v>
      </c>
    </row>
    <row r="1311" spans="1:6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  <c r="F1311" s="14">
        <f>IF(E1311&gt;'Outlier Testing'!$B$16,1,0)</f>
        <v>0</v>
      </c>
    </row>
    <row r="1312" spans="1:6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  <c r="F1312" s="14">
        <f>IF(E1312&gt;'Outlier Testing'!$B$16,1,0)</f>
        <v>0</v>
      </c>
    </row>
    <row r="1313" spans="1:6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  <c r="F1313" s="14">
        <f>IF(E1313&gt;'Outlier Testing'!$B$16,1,0)</f>
        <v>0</v>
      </c>
    </row>
    <row r="1314" spans="1:6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  <c r="F1314" s="14">
        <f>IF(E1314&gt;'Outlier Testing'!$B$16,1,0)</f>
        <v>0</v>
      </c>
    </row>
    <row r="1315" spans="1:6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  <c r="F1315" s="14">
        <f>IF(E1315&gt;'Outlier Testing'!$B$16,1,0)</f>
        <v>0</v>
      </c>
    </row>
    <row r="1316" spans="1:6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  <c r="F1316" s="14">
        <f>IF(E1316&gt;'Outlier Testing'!$B$16,1,0)</f>
        <v>0</v>
      </c>
    </row>
    <row r="1317" spans="1:6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  <c r="F1317" s="14">
        <f>IF(E1317&gt;'Outlier Testing'!$B$16,1,0)</f>
        <v>0</v>
      </c>
    </row>
    <row r="1318" spans="1:6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  <c r="F1318" s="14">
        <f>IF(E1318&gt;'Outlier Testing'!$B$16,1,0)</f>
        <v>0</v>
      </c>
    </row>
    <row r="1319" spans="1:6" x14ac:dyDescent="0.3">
      <c r="A1319" t="s">
        <v>1006</v>
      </c>
      <c r="B1319" t="s">
        <v>1080</v>
      </c>
      <c r="D1319" t="s">
        <v>13</v>
      </c>
      <c r="E1319">
        <v>0.12</v>
      </c>
      <c r="F1319" s="14">
        <f>IF(E1319&gt;'Outlier Testing'!$B$16,1,0)</f>
        <v>0</v>
      </c>
    </row>
    <row r="1320" spans="1:6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  <c r="F1320" s="14">
        <f>IF(E1320&gt;'Outlier Testing'!$B$16,1,0)</f>
        <v>1</v>
      </c>
    </row>
    <row r="1321" spans="1:6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  <c r="F1321" s="14">
        <f>IF(E1321&gt;'Outlier Testing'!$B$16,1,0)</f>
        <v>1</v>
      </c>
    </row>
    <row r="1322" spans="1:6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  <c r="F1322" s="14">
        <f>IF(E1322&gt;'Outlier Testing'!$B$16,1,0)</f>
        <v>1</v>
      </c>
    </row>
    <row r="1323" spans="1:6" x14ac:dyDescent="0.3">
      <c r="A1323" t="s">
        <v>2776</v>
      </c>
      <c r="B1323" t="s">
        <v>2886</v>
      </c>
      <c r="D1323" t="s">
        <v>9</v>
      </c>
      <c r="E1323">
        <v>0.49</v>
      </c>
      <c r="F1323" s="14">
        <f>IF(E1323&gt;'Outlier Testing'!$B$16,1,0)</f>
        <v>0</v>
      </c>
    </row>
    <row r="1324" spans="1:6" x14ac:dyDescent="0.3">
      <c r="A1324" t="s">
        <v>2776</v>
      </c>
      <c r="B1324" t="s">
        <v>2886</v>
      </c>
      <c r="D1324" t="s">
        <v>9</v>
      </c>
      <c r="E1324">
        <v>0.68</v>
      </c>
      <c r="F1324" s="14">
        <f>IF(E1324&gt;'Outlier Testing'!$B$16,1,0)</f>
        <v>0</v>
      </c>
    </row>
    <row r="1325" spans="1:6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  <c r="F1325" s="14">
        <f>IF(E1325&gt;'Outlier Testing'!$B$16,1,0)</f>
        <v>0</v>
      </c>
    </row>
    <row r="1326" spans="1:6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  <c r="F1326" s="14">
        <f>IF(E1326&gt;'Outlier Testing'!$B$16,1,0)</f>
        <v>0</v>
      </c>
    </row>
    <row r="1327" spans="1:6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  <c r="F1327" s="14">
        <f>IF(E1327&gt;'Outlier Testing'!$B$16,1,0)</f>
        <v>0</v>
      </c>
    </row>
    <row r="1328" spans="1:6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  <c r="F1328" s="14">
        <f>IF(E1328&gt;'Outlier Testing'!$B$16,1,0)</f>
        <v>0</v>
      </c>
    </row>
    <row r="1329" spans="1:6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  <c r="F1329" s="14">
        <f>IF(E1329&gt;'Outlier Testing'!$B$16,1,0)</f>
        <v>0</v>
      </c>
    </row>
    <row r="1330" spans="1:6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  <c r="F1330" s="14">
        <f>IF(E1330&gt;'Outlier Testing'!$B$16,1,0)</f>
        <v>1</v>
      </c>
    </row>
    <row r="1331" spans="1:6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  <c r="F1331" s="14">
        <f>IF(E1331&gt;'Outlier Testing'!$B$16,1,0)</f>
        <v>0</v>
      </c>
    </row>
    <row r="1332" spans="1:6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  <c r="F1332" s="14">
        <f>IF(E1332&gt;'Outlier Testing'!$B$16,1,0)</f>
        <v>1</v>
      </c>
    </row>
    <row r="1333" spans="1:6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  <c r="F1333" s="14">
        <f>IF(E1333&gt;'Outlier Testing'!$B$16,1,0)</f>
        <v>0</v>
      </c>
    </row>
    <row r="1334" spans="1:6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  <c r="F1334" s="14">
        <f>IF(E1334&gt;'Outlier Testing'!$B$16,1,0)</f>
        <v>1</v>
      </c>
    </row>
    <row r="1335" spans="1:6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  <c r="F1335" s="14">
        <f>IF(E1335&gt;'Outlier Testing'!$B$16,1,0)</f>
        <v>1</v>
      </c>
    </row>
    <row r="1336" spans="1:6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  <c r="F1336" s="14">
        <f>IF(E1336&gt;'Outlier Testing'!$B$16,1,0)</f>
        <v>0</v>
      </c>
    </row>
    <row r="1337" spans="1:6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  <c r="F1337" s="14">
        <f>IF(E1337&gt;'Outlier Testing'!$B$16,1,0)</f>
        <v>0</v>
      </c>
    </row>
    <row r="1338" spans="1:6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  <c r="F1338" s="14">
        <f>IF(E1338&gt;'Outlier Testing'!$B$16,1,0)</f>
        <v>0</v>
      </c>
    </row>
    <row r="1339" spans="1:6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  <c r="F1339" s="14">
        <f>IF(E1339&gt;'Outlier Testing'!$B$16,1,0)</f>
        <v>0</v>
      </c>
    </row>
    <row r="1340" spans="1:6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  <c r="F1340" s="14">
        <f>IF(E1340&gt;'Outlier Testing'!$B$16,1,0)</f>
        <v>0</v>
      </c>
    </row>
    <row r="1341" spans="1:6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  <c r="F1341" s="14">
        <f>IF(E1341&gt;'Outlier Testing'!$B$16,1,0)</f>
        <v>0</v>
      </c>
    </row>
    <row r="1342" spans="1:6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  <c r="F1342" s="14">
        <f>IF(E1342&gt;'Outlier Testing'!$B$16,1,0)</f>
        <v>0</v>
      </c>
    </row>
    <row r="1343" spans="1:6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  <c r="F1343" s="14">
        <f>IF(E1343&gt;'Outlier Testing'!$B$16,1,0)</f>
        <v>0</v>
      </c>
    </row>
    <row r="1344" spans="1:6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  <c r="F1344" s="14">
        <f>IF(E1344&gt;'Outlier Testing'!$B$16,1,0)</f>
        <v>0</v>
      </c>
    </row>
    <row r="1345" spans="1:6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  <c r="F1345" s="14">
        <f>IF(E1345&gt;'Outlier Testing'!$B$16,1,0)</f>
        <v>0</v>
      </c>
    </row>
    <row r="1346" spans="1:6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  <c r="F1346" s="14">
        <f>IF(E1346&gt;'Outlier Testing'!$B$16,1,0)</f>
        <v>0</v>
      </c>
    </row>
    <row r="1347" spans="1:6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  <c r="F1347" s="14">
        <f>IF(E1347&gt;'Outlier Testing'!$B$16,1,0)</f>
        <v>0</v>
      </c>
    </row>
    <row r="1348" spans="1:6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  <c r="F1348" s="14">
        <f>IF(E1348&gt;'Outlier Testing'!$B$16,1,0)</f>
        <v>0</v>
      </c>
    </row>
    <row r="1349" spans="1:6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  <c r="F1349" s="14">
        <f>IF(E1349&gt;'Outlier Testing'!$B$16,1,0)</f>
        <v>0</v>
      </c>
    </row>
    <row r="1350" spans="1:6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  <c r="F1350" s="14">
        <f>IF(E1350&gt;'Outlier Testing'!$B$16,1,0)</f>
        <v>0</v>
      </c>
    </row>
    <row r="1351" spans="1:6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  <c r="F1351" s="14">
        <f>IF(E1351&gt;'Outlier Testing'!$B$16,1,0)</f>
        <v>0</v>
      </c>
    </row>
    <row r="1352" spans="1:6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  <c r="F1352" s="14">
        <f>IF(E1352&gt;'Outlier Testing'!$B$16,1,0)</f>
        <v>0</v>
      </c>
    </row>
    <row r="1353" spans="1:6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  <c r="F1353" s="14">
        <f>IF(E1353&gt;'Outlier Testing'!$B$16,1,0)</f>
        <v>0</v>
      </c>
    </row>
    <row r="1354" spans="1:6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  <c r="F1354" s="14">
        <f>IF(E1354&gt;'Outlier Testing'!$B$16,1,0)</f>
        <v>0</v>
      </c>
    </row>
    <row r="1355" spans="1:6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  <c r="F1355" s="14">
        <f>IF(E1355&gt;'Outlier Testing'!$B$16,1,0)</f>
        <v>0</v>
      </c>
    </row>
    <row r="1356" spans="1:6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  <c r="F1356" s="14">
        <f>IF(E1356&gt;'Outlier Testing'!$B$16,1,0)</f>
        <v>1</v>
      </c>
    </row>
    <row r="1357" spans="1:6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  <c r="F1357" s="14">
        <f>IF(E1357&gt;'Outlier Testing'!$B$16,1,0)</f>
        <v>0</v>
      </c>
    </row>
    <row r="1358" spans="1:6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  <c r="F1358" s="14">
        <f>IF(E1358&gt;'Outlier Testing'!$B$16,1,0)</f>
        <v>0</v>
      </c>
    </row>
    <row r="1359" spans="1:6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  <c r="F1359" s="14">
        <f>IF(E1359&gt;'Outlier Testing'!$B$16,1,0)</f>
        <v>1</v>
      </c>
    </row>
    <row r="1360" spans="1:6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  <c r="F1360" s="14">
        <f>IF(E1360&gt;'Outlier Testing'!$B$16,1,0)</f>
        <v>0</v>
      </c>
    </row>
    <row r="1361" spans="1:6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  <c r="F1361" s="14">
        <f>IF(E1361&gt;'Outlier Testing'!$B$16,1,0)</f>
        <v>0</v>
      </c>
    </row>
    <row r="1362" spans="1:6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  <c r="F1362" s="14">
        <f>IF(E1362&gt;'Outlier Testing'!$B$16,1,0)</f>
        <v>0</v>
      </c>
    </row>
    <row r="1363" spans="1:6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  <c r="F1363" s="14">
        <f>IF(E1363&gt;'Outlier Testing'!$B$16,1,0)</f>
        <v>0</v>
      </c>
    </row>
    <row r="1364" spans="1:6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  <c r="F1364" s="14">
        <f>IF(E1364&gt;'Outlier Testing'!$B$16,1,0)</f>
        <v>0</v>
      </c>
    </row>
    <row r="1365" spans="1:6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  <c r="F1365" s="14">
        <f>IF(E1365&gt;'Outlier Testing'!$B$16,1,0)</f>
        <v>0</v>
      </c>
    </row>
    <row r="1366" spans="1:6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  <c r="F1366" s="14">
        <f>IF(E1366&gt;'Outlier Testing'!$B$16,1,0)</f>
        <v>0</v>
      </c>
    </row>
    <row r="1367" spans="1:6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  <c r="F1367" s="14">
        <f>IF(E1367&gt;'Outlier Testing'!$B$16,1,0)</f>
        <v>1</v>
      </c>
    </row>
    <row r="1368" spans="1:6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  <c r="F1368" s="14">
        <f>IF(E1368&gt;'Outlier Testing'!$B$16,1,0)</f>
        <v>0</v>
      </c>
    </row>
    <row r="1369" spans="1:6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  <c r="F1369" s="14">
        <f>IF(E1369&gt;'Outlier Testing'!$B$16,1,0)</f>
        <v>0</v>
      </c>
    </row>
    <row r="1370" spans="1:6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  <c r="F1370" s="14">
        <f>IF(E1370&gt;'Outlier Testing'!$B$16,1,0)</f>
        <v>0</v>
      </c>
    </row>
    <row r="1371" spans="1:6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  <c r="F1371" s="14">
        <f>IF(E1371&gt;'Outlier Testing'!$B$16,1,0)</f>
        <v>1</v>
      </c>
    </row>
    <row r="1372" spans="1:6" x14ac:dyDescent="0.3">
      <c r="A1372" t="s">
        <v>1006</v>
      </c>
      <c r="B1372" t="s">
        <v>1084</v>
      </c>
      <c r="D1372" t="s">
        <v>1083</v>
      </c>
      <c r="E1372">
        <v>0.45</v>
      </c>
      <c r="F1372" s="14">
        <f>IF(E1372&gt;'Outlier Testing'!$B$16,1,0)</f>
        <v>0</v>
      </c>
    </row>
    <row r="1373" spans="1:6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  <c r="F1373" s="14">
        <f>IF(E1373&gt;'Outlier Testing'!$B$16,1,0)</f>
        <v>1</v>
      </c>
    </row>
    <row r="1374" spans="1:6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  <c r="F1374" s="14">
        <f>IF(E1374&gt;'Outlier Testing'!$B$16,1,0)</f>
        <v>0</v>
      </c>
    </row>
    <row r="1375" spans="1:6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  <c r="F1375" s="14">
        <f>IF(E1375&gt;'Outlier Testing'!$B$16,1,0)</f>
        <v>0</v>
      </c>
    </row>
    <row r="1376" spans="1:6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  <c r="F1376" s="14">
        <f>IF(E1376&gt;'Outlier Testing'!$B$16,1,0)</f>
        <v>0</v>
      </c>
    </row>
    <row r="1377" spans="1:6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  <c r="F1377" s="14">
        <f>IF(E1377&gt;'Outlier Testing'!$B$16,1,0)</f>
        <v>0</v>
      </c>
    </row>
    <row r="1378" spans="1:6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  <c r="F1378" s="14">
        <f>IF(E1378&gt;'Outlier Testing'!$B$16,1,0)</f>
        <v>0</v>
      </c>
    </row>
    <row r="1379" spans="1:6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  <c r="F1379" s="14">
        <f>IF(E1379&gt;'Outlier Testing'!$B$16,1,0)</f>
        <v>0</v>
      </c>
    </row>
    <row r="1380" spans="1:6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  <c r="F1380" s="14">
        <f>IF(E1380&gt;'Outlier Testing'!$B$16,1,0)</f>
        <v>0</v>
      </c>
    </row>
    <row r="1381" spans="1:6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  <c r="F1381" s="14">
        <f>IF(E1381&gt;'Outlier Testing'!$B$16,1,0)</f>
        <v>0</v>
      </c>
    </row>
    <row r="1382" spans="1:6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  <c r="F1382" s="14">
        <f>IF(E1382&gt;'Outlier Testing'!$B$16,1,0)</f>
        <v>0</v>
      </c>
    </row>
    <row r="1383" spans="1:6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  <c r="F1383" s="14">
        <f>IF(E1383&gt;'Outlier Testing'!$B$16,1,0)</f>
        <v>0</v>
      </c>
    </row>
    <row r="1384" spans="1:6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  <c r="F1384" s="14">
        <f>IF(E1384&gt;'Outlier Testing'!$B$16,1,0)</f>
        <v>0</v>
      </c>
    </row>
    <row r="1385" spans="1:6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  <c r="F1385" s="14">
        <f>IF(E1385&gt;'Outlier Testing'!$B$16,1,0)</f>
        <v>0</v>
      </c>
    </row>
    <row r="1386" spans="1:6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  <c r="F1386" s="14">
        <f>IF(E1386&gt;'Outlier Testing'!$B$16,1,0)</f>
        <v>0</v>
      </c>
    </row>
    <row r="1387" spans="1:6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  <c r="F1387" s="14">
        <f>IF(E1387&gt;'Outlier Testing'!$B$16,1,0)</f>
        <v>0</v>
      </c>
    </row>
    <row r="1388" spans="1:6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  <c r="F1388" s="14">
        <f>IF(E1388&gt;'Outlier Testing'!$B$16,1,0)</f>
        <v>0</v>
      </c>
    </row>
    <row r="1389" spans="1:6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  <c r="F1389" s="14">
        <f>IF(E1389&gt;'Outlier Testing'!$B$16,1,0)</f>
        <v>0</v>
      </c>
    </row>
    <row r="1390" spans="1:6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  <c r="F1390" s="14">
        <f>IF(E1390&gt;'Outlier Testing'!$B$16,1,0)</f>
        <v>0</v>
      </c>
    </row>
    <row r="1391" spans="1:6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  <c r="F1391" s="14">
        <f>IF(E1391&gt;'Outlier Testing'!$B$16,1,0)</f>
        <v>0</v>
      </c>
    </row>
    <row r="1392" spans="1:6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  <c r="F1392" s="14">
        <f>IF(E1392&gt;'Outlier Testing'!$B$16,1,0)</f>
        <v>0</v>
      </c>
    </row>
    <row r="1393" spans="1:6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  <c r="F1393" s="14">
        <f>IF(E1393&gt;'Outlier Testing'!$B$16,1,0)</f>
        <v>0</v>
      </c>
    </row>
    <row r="1394" spans="1:6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  <c r="F1394" s="14">
        <f>IF(E1394&gt;'Outlier Testing'!$B$16,1,0)</f>
        <v>0</v>
      </c>
    </row>
    <row r="1395" spans="1:6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  <c r="F1395" s="14">
        <f>IF(E1395&gt;'Outlier Testing'!$B$16,1,0)</f>
        <v>0</v>
      </c>
    </row>
    <row r="1396" spans="1:6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  <c r="F1396" s="14">
        <f>IF(E1396&gt;'Outlier Testing'!$B$16,1,0)</f>
        <v>0</v>
      </c>
    </row>
    <row r="1397" spans="1:6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  <c r="F1397" s="14">
        <f>IF(E1397&gt;'Outlier Testing'!$B$16,1,0)</f>
        <v>0</v>
      </c>
    </row>
    <row r="1398" spans="1:6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  <c r="F1398" s="14">
        <f>IF(E1398&gt;'Outlier Testing'!$B$16,1,0)</f>
        <v>0</v>
      </c>
    </row>
    <row r="1399" spans="1:6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  <c r="F1399" s="14">
        <f>IF(E1399&gt;'Outlier Testing'!$B$16,1,0)</f>
        <v>0</v>
      </c>
    </row>
    <row r="1400" spans="1:6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  <c r="F1400" s="14">
        <f>IF(E1400&gt;'Outlier Testing'!$B$16,1,0)</f>
        <v>0</v>
      </c>
    </row>
    <row r="1401" spans="1:6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  <c r="F1401" s="14">
        <f>IF(E1401&gt;'Outlier Testing'!$B$16,1,0)</f>
        <v>0</v>
      </c>
    </row>
    <row r="1402" spans="1:6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  <c r="F1402" s="14">
        <f>IF(E1402&gt;'Outlier Testing'!$B$16,1,0)</f>
        <v>0</v>
      </c>
    </row>
    <row r="1403" spans="1:6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  <c r="F1403" s="14">
        <f>IF(E1403&gt;'Outlier Testing'!$B$16,1,0)</f>
        <v>0</v>
      </c>
    </row>
    <row r="1404" spans="1:6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  <c r="F1404" s="14">
        <f>IF(E1404&gt;'Outlier Testing'!$B$16,1,0)</f>
        <v>0</v>
      </c>
    </row>
    <row r="1405" spans="1:6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  <c r="F1405" s="14">
        <f>IF(E1405&gt;'Outlier Testing'!$B$16,1,0)</f>
        <v>0</v>
      </c>
    </row>
    <row r="1406" spans="1:6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  <c r="F1406" s="14">
        <f>IF(E1406&gt;'Outlier Testing'!$B$16,1,0)</f>
        <v>0</v>
      </c>
    </row>
    <row r="1407" spans="1:6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  <c r="F1407" s="14">
        <f>IF(E1407&gt;'Outlier Testing'!$B$16,1,0)</f>
        <v>0</v>
      </c>
    </row>
    <row r="1408" spans="1:6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  <c r="F1408" s="14">
        <f>IF(E1408&gt;'Outlier Testing'!$B$16,1,0)</f>
        <v>0</v>
      </c>
    </row>
    <row r="1409" spans="1:6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  <c r="F1409" s="14">
        <f>IF(E1409&gt;'Outlier Testing'!$B$16,1,0)</f>
        <v>0</v>
      </c>
    </row>
    <row r="1410" spans="1:6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  <c r="F1410" s="14">
        <f>IF(E1410&gt;'Outlier Testing'!$B$16,1,0)</f>
        <v>0</v>
      </c>
    </row>
    <row r="1411" spans="1:6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  <c r="F1411" s="14">
        <f>IF(E1411&gt;'Outlier Testing'!$B$16,1,0)</f>
        <v>0</v>
      </c>
    </row>
    <row r="1412" spans="1:6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  <c r="F1412" s="14">
        <f>IF(E1412&gt;'Outlier Testing'!$B$16,1,0)</f>
        <v>0</v>
      </c>
    </row>
    <row r="1413" spans="1:6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  <c r="F1413" s="14">
        <f>IF(E1413&gt;'Outlier Testing'!$B$16,1,0)</f>
        <v>0</v>
      </c>
    </row>
    <row r="1414" spans="1:6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  <c r="F1414" s="14">
        <f>IF(E1414&gt;'Outlier Testing'!$B$16,1,0)</f>
        <v>0</v>
      </c>
    </row>
    <row r="1415" spans="1:6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  <c r="F1415" s="14">
        <f>IF(E1415&gt;'Outlier Testing'!$B$16,1,0)</f>
        <v>0</v>
      </c>
    </row>
    <row r="1416" spans="1:6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  <c r="F1416" s="14">
        <f>IF(E1416&gt;'Outlier Testing'!$B$16,1,0)</f>
        <v>0</v>
      </c>
    </row>
    <row r="1417" spans="1:6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  <c r="F1417" s="14">
        <f>IF(E1417&gt;'Outlier Testing'!$B$16,1,0)</f>
        <v>0</v>
      </c>
    </row>
    <row r="1418" spans="1:6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  <c r="F1418" s="14">
        <f>IF(E1418&gt;'Outlier Testing'!$B$16,1,0)</f>
        <v>0</v>
      </c>
    </row>
    <row r="1419" spans="1:6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  <c r="F1419" s="14">
        <f>IF(E1419&gt;'Outlier Testing'!$B$16,1,0)</f>
        <v>0</v>
      </c>
    </row>
    <row r="1420" spans="1:6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  <c r="F1420" s="14">
        <f>IF(E1420&gt;'Outlier Testing'!$B$16,1,0)</f>
        <v>0</v>
      </c>
    </row>
    <row r="1421" spans="1:6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  <c r="F1421" s="14">
        <f>IF(E1421&gt;'Outlier Testing'!$B$16,1,0)</f>
        <v>0</v>
      </c>
    </row>
    <row r="1422" spans="1:6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  <c r="F1422" s="14">
        <f>IF(E1422&gt;'Outlier Testing'!$B$16,1,0)</f>
        <v>0</v>
      </c>
    </row>
    <row r="1423" spans="1:6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  <c r="F1423" s="14">
        <f>IF(E1423&gt;'Outlier Testing'!$B$16,1,0)</f>
        <v>0</v>
      </c>
    </row>
    <row r="1424" spans="1:6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  <c r="F1424" s="14">
        <f>IF(E1424&gt;'Outlier Testing'!$B$16,1,0)</f>
        <v>0</v>
      </c>
    </row>
    <row r="1425" spans="1:6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  <c r="F1425" s="14">
        <f>IF(E1425&gt;'Outlier Testing'!$B$16,1,0)</f>
        <v>0</v>
      </c>
    </row>
    <row r="1426" spans="1:6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  <c r="F1426" s="14">
        <f>IF(E1426&gt;'Outlier Testing'!$B$16,1,0)</f>
        <v>0</v>
      </c>
    </row>
    <row r="1427" spans="1:6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  <c r="F1427" s="14">
        <f>IF(E1427&gt;'Outlier Testing'!$B$16,1,0)</f>
        <v>0</v>
      </c>
    </row>
    <row r="1428" spans="1:6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  <c r="F1428" s="14">
        <f>IF(E1428&gt;'Outlier Testing'!$B$16,1,0)</f>
        <v>0</v>
      </c>
    </row>
    <row r="1429" spans="1:6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  <c r="F1429" s="14">
        <f>IF(E1429&gt;'Outlier Testing'!$B$16,1,0)</f>
        <v>0</v>
      </c>
    </row>
    <row r="1430" spans="1:6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  <c r="F1430" s="14">
        <f>IF(E1430&gt;'Outlier Testing'!$B$16,1,0)</f>
        <v>0</v>
      </c>
    </row>
    <row r="1431" spans="1:6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  <c r="F1431" s="14">
        <f>IF(E1431&gt;'Outlier Testing'!$B$16,1,0)</f>
        <v>0</v>
      </c>
    </row>
    <row r="1432" spans="1:6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  <c r="F1432" s="14">
        <f>IF(E1432&gt;'Outlier Testing'!$B$16,1,0)</f>
        <v>0</v>
      </c>
    </row>
    <row r="1433" spans="1:6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  <c r="F1433" s="14">
        <f>IF(E1433&gt;'Outlier Testing'!$B$16,1,0)</f>
        <v>0</v>
      </c>
    </row>
    <row r="1434" spans="1:6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  <c r="F1434" s="14">
        <f>IF(E1434&gt;'Outlier Testing'!$B$16,1,0)</f>
        <v>0</v>
      </c>
    </row>
    <row r="1435" spans="1:6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  <c r="F1435" s="14">
        <f>IF(E1435&gt;'Outlier Testing'!$B$16,1,0)</f>
        <v>0</v>
      </c>
    </row>
    <row r="1436" spans="1:6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  <c r="F1436" s="14">
        <f>IF(E1436&gt;'Outlier Testing'!$B$16,1,0)</f>
        <v>0</v>
      </c>
    </row>
    <row r="1437" spans="1:6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  <c r="F1437" s="14">
        <f>IF(E1437&gt;'Outlier Testing'!$B$16,1,0)</f>
        <v>0</v>
      </c>
    </row>
    <row r="1438" spans="1:6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  <c r="F1438" s="14">
        <f>IF(E1438&gt;'Outlier Testing'!$B$16,1,0)</f>
        <v>0</v>
      </c>
    </row>
    <row r="1439" spans="1:6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  <c r="F1439" s="14">
        <f>IF(E1439&gt;'Outlier Testing'!$B$16,1,0)</f>
        <v>0</v>
      </c>
    </row>
    <row r="1440" spans="1:6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  <c r="F1440" s="14">
        <f>IF(E1440&gt;'Outlier Testing'!$B$16,1,0)</f>
        <v>0</v>
      </c>
    </row>
    <row r="1441" spans="1:6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  <c r="F1441" s="14">
        <f>IF(E1441&gt;'Outlier Testing'!$B$16,1,0)</f>
        <v>0</v>
      </c>
    </row>
    <row r="1442" spans="1:6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  <c r="F1442" s="14">
        <f>IF(E1442&gt;'Outlier Testing'!$B$16,1,0)</f>
        <v>0</v>
      </c>
    </row>
    <row r="1443" spans="1:6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  <c r="F1443" s="14">
        <f>IF(E1443&gt;'Outlier Testing'!$B$16,1,0)</f>
        <v>0</v>
      </c>
    </row>
    <row r="1444" spans="1:6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  <c r="F1444" s="14">
        <f>IF(E1444&gt;'Outlier Testing'!$B$16,1,0)</f>
        <v>0</v>
      </c>
    </row>
    <row r="1445" spans="1:6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  <c r="F1445" s="14">
        <f>IF(E1445&gt;'Outlier Testing'!$B$16,1,0)</f>
        <v>0</v>
      </c>
    </row>
    <row r="1446" spans="1:6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  <c r="F1446" s="14">
        <f>IF(E1446&gt;'Outlier Testing'!$B$16,1,0)</f>
        <v>0</v>
      </c>
    </row>
    <row r="1447" spans="1:6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  <c r="F1447" s="14">
        <f>IF(E1447&gt;'Outlier Testing'!$B$16,1,0)</f>
        <v>0</v>
      </c>
    </row>
    <row r="1448" spans="1:6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  <c r="F1448" s="14">
        <f>IF(E1448&gt;'Outlier Testing'!$B$16,1,0)</f>
        <v>0</v>
      </c>
    </row>
    <row r="1449" spans="1:6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  <c r="F1449" s="14">
        <f>IF(E1449&gt;'Outlier Testing'!$B$16,1,0)</f>
        <v>0</v>
      </c>
    </row>
    <row r="1450" spans="1:6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  <c r="F1450" s="14">
        <f>IF(E1450&gt;'Outlier Testing'!$B$16,1,0)</f>
        <v>0</v>
      </c>
    </row>
    <row r="1451" spans="1:6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  <c r="F1451" s="14">
        <f>IF(E1451&gt;'Outlier Testing'!$B$16,1,0)</f>
        <v>0</v>
      </c>
    </row>
    <row r="1452" spans="1:6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  <c r="F1452" s="14">
        <f>IF(E1452&gt;'Outlier Testing'!$B$16,1,0)</f>
        <v>0</v>
      </c>
    </row>
    <row r="1453" spans="1:6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  <c r="F1453" s="14">
        <f>IF(E1453&gt;'Outlier Testing'!$B$16,1,0)</f>
        <v>0</v>
      </c>
    </row>
    <row r="1454" spans="1:6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  <c r="F1454" s="14">
        <f>IF(E1454&gt;'Outlier Testing'!$B$16,1,0)</f>
        <v>0</v>
      </c>
    </row>
    <row r="1455" spans="1:6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  <c r="F1455" s="14">
        <f>IF(E1455&gt;'Outlier Testing'!$B$16,1,0)</f>
        <v>0</v>
      </c>
    </row>
    <row r="1456" spans="1:6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  <c r="F1456" s="14">
        <f>IF(E1456&gt;'Outlier Testing'!$B$16,1,0)</f>
        <v>0</v>
      </c>
    </row>
    <row r="1457" spans="1:6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  <c r="F1457" s="14">
        <f>IF(E1457&gt;'Outlier Testing'!$B$16,1,0)</f>
        <v>0</v>
      </c>
    </row>
    <row r="1458" spans="1:6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  <c r="F1458" s="14">
        <f>IF(E1458&gt;'Outlier Testing'!$B$16,1,0)</f>
        <v>0</v>
      </c>
    </row>
    <row r="1459" spans="1:6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  <c r="F1459" s="14">
        <f>IF(E1459&gt;'Outlier Testing'!$B$16,1,0)</f>
        <v>0</v>
      </c>
    </row>
    <row r="1460" spans="1:6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  <c r="F1460" s="14">
        <f>IF(E1460&gt;'Outlier Testing'!$B$16,1,0)</f>
        <v>0</v>
      </c>
    </row>
    <row r="1461" spans="1:6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  <c r="F1461" s="14">
        <f>IF(E1461&gt;'Outlier Testing'!$B$16,1,0)</f>
        <v>0</v>
      </c>
    </row>
    <row r="1462" spans="1:6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  <c r="F1462" s="14">
        <f>IF(E1462&gt;'Outlier Testing'!$B$16,1,0)</f>
        <v>0</v>
      </c>
    </row>
    <row r="1463" spans="1:6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  <c r="F1463" s="14">
        <f>IF(E1463&gt;'Outlier Testing'!$B$16,1,0)</f>
        <v>0</v>
      </c>
    </row>
    <row r="1464" spans="1:6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  <c r="F1464" s="14">
        <f>IF(E1464&gt;'Outlier Testing'!$B$16,1,0)</f>
        <v>0</v>
      </c>
    </row>
    <row r="1465" spans="1:6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  <c r="F1465" s="14">
        <f>IF(E1465&gt;'Outlier Testing'!$B$16,1,0)</f>
        <v>0</v>
      </c>
    </row>
    <row r="1466" spans="1:6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  <c r="F1466" s="14">
        <f>IF(E1466&gt;'Outlier Testing'!$B$16,1,0)</f>
        <v>0</v>
      </c>
    </row>
    <row r="1467" spans="1:6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  <c r="F1467" s="14">
        <f>IF(E1467&gt;'Outlier Testing'!$B$16,1,0)</f>
        <v>0</v>
      </c>
    </row>
    <row r="1468" spans="1:6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  <c r="F1468" s="14">
        <f>IF(E1468&gt;'Outlier Testing'!$B$16,1,0)</f>
        <v>0</v>
      </c>
    </row>
    <row r="1469" spans="1:6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  <c r="F1469" s="14">
        <f>IF(E1469&gt;'Outlier Testing'!$B$16,1,0)</f>
        <v>0</v>
      </c>
    </row>
    <row r="1470" spans="1:6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  <c r="F1470" s="14">
        <f>IF(E1470&gt;'Outlier Testing'!$B$16,1,0)</f>
        <v>1</v>
      </c>
    </row>
    <row r="1471" spans="1:6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  <c r="F1471" s="14">
        <f>IF(E1471&gt;'Outlier Testing'!$B$16,1,0)</f>
        <v>0</v>
      </c>
    </row>
    <row r="1472" spans="1:6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  <c r="F1472" s="14">
        <f>IF(E1472&gt;'Outlier Testing'!$B$16,1,0)</f>
        <v>1</v>
      </c>
    </row>
    <row r="1473" spans="1:6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  <c r="F1473" s="14">
        <f>IF(E1473&gt;'Outlier Testing'!$B$16,1,0)</f>
        <v>1</v>
      </c>
    </row>
    <row r="1474" spans="1:6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  <c r="F1474" s="14">
        <f>IF(E1474&gt;'Outlier Testing'!$B$16,1,0)</f>
        <v>1</v>
      </c>
    </row>
    <row r="1475" spans="1:6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  <c r="F1475" s="14">
        <f>IF(E1475&gt;'Outlier Testing'!$B$16,1,0)</f>
        <v>1</v>
      </c>
    </row>
    <row r="1476" spans="1:6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  <c r="F1476" s="14">
        <f>IF(E1476&gt;'Outlier Testing'!$B$16,1,0)</f>
        <v>1</v>
      </c>
    </row>
    <row r="1477" spans="1:6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  <c r="F1477" s="14">
        <f>IF(E1477&gt;'Outlier Testing'!$B$16,1,0)</f>
        <v>1</v>
      </c>
    </row>
    <row r="1478" spans="1:6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  <c r="F1478" s="14">
        <f>IF(E1478&gt;'Outlier Testing'!$B$16,1,0)</f>
        <v>0</v>
      </c>
    </row>
    <row r="1479" spans="1:6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  <c r="F1479" s="14">
        <f>IF(E1479&gt;'Outlier Testing'!$B$16,1,0)</f>
        <v>1</v>
      </c>
    </row>
    <row r="1480" spans="1:6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  <c r="F1480" s="14">
        <f>IF(E1480&gt;'Outlier Testing'!$B$16,1,0)</f>
        <v>0</v>
      </c>
    </row>
    <row r="1481" spans="1:6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  <c r="F1481" s="14">
        <f>IF(E1481&gt;'Outlier Testing'!$B$16,1,0)</f>
        <v>0</v>
      </c>
    </row>
    <row r="1482" spans="1:6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  <c r="F1482" s="14">
        <f>IF(E1482&gt;'Outlier Testing'!$B$16,1,0)</f>
        <v>0</v>
      </c>
    </row>
    <row r="1483" spans="1:6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  <c r="F1483" s="14">
        <f>IF(E1483&gt;'Outlier Testing'!$B$16,1,0)</f>
        <v>1</v>
      </c>
    </row>
    <row r="1484" spans="1:6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  <c r="F1484" s="14">
        <f>IF(E1484&gt;'Outlier Testing'!$B$16,1,0)</f>
        <v>0</v>
      </c>
    </row>
    <row r="1485" spans="1:6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  <c r="F1485" s="14">
        <f>IF(E1485&gt;'Outlier Testing'!$B$16,1,0)</f>
        <v>0</v>
      </c>
    </row>
    <row r="1486" spans="1:6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  <c r="F1486" s="14">
        <f>IF(E1486&gt;'Outlier Testing'!$B$16,1,0)</f>
        <v>0</v>
      </c>
    </row>
    <row r="1487" spans="1:6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  <c r="F1487" s="14">
        <f>IF(E1487&gt;'Outlier Testing'!$B$16,1,0)</f>
        <v>0</v>
      </c>
    </row>
    <row r="1488" spans="1:6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  <c r="F1488" s="14">
        <f>IF(E1488&gt;'Outlier Testing'!$B$16,1,0)</f>
        <v>0</v>
      </c>
    </row>
    <row r="1489" spans="1:6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  <c r="F1489" s="14">
        <f>IF(E1489&gt;'Outlier Testing'!$B$16,1,0)</f>
        <v>0</v>
      </c>
    </row>
    <row r="1490" spans="1:6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  <c r="F1490" s="14">
        <f>IF(E1490&gt;'Outlier Testing'!$B$16,1,0)</f>
        <v>0</v>
      </c>
    </row>
    <row r="1491" spans="1:6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  <c r="F1491" s="14">
        <f>IF(E1491&gt;'Outlier Testing'!$B$16,1,0)</f>
        <v>0</v>
      </c>
    </row>
    <row r="1492" spans="1:6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  <c r="F1492" s="14">
        <f>IF(E1492&gt;'Outlier Testing'!$B$16,1,0)</f>
        <v>0</v>
      </c>
    </row>
    <row r="1493" spans="1:6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  <c r="F1493" s="14">
        <f>IF(E1493&gt;'Outlier Testing'!$B$16,1,0)</f>
        <v>0</v>
      </c>
    </row>
    <row r="1494" spans="1:6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  <c r="F1494" s="14">
        <f>IF(E1494&gt;'Outlier Testing'!$B$16,1,0)</f>
        <v>0</v>
      </c>
    </row>
    <row r="1495" spans="1:6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  <c r="F1495" s="14">
        <f>IF(E1495&gt;'Outlier Testing'!$B$16,1,0)</f>
        <v>0</v>
      </c>
    </row>
    <row r="1496" spans="1:6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  <c r="F1496" s="14">
        <f>IF(E1496&gt;'Outlier Testing'!$B$16,1,0)</f>
        <v>0</v>
      </c>
    </row>
    <row r="1497" spans="1:6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  <c r="F1497" s="14">
        <f>IF(E1497&gt;'Outlier Testing'!$B$16,1,0)</f>
        <v>0</v>
      </c>
    </row>
    <row r="1498" spans="1:6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  <c r="F1498" s="14">
        <f>IF(E1498&gt;'Outlier Testing'!$B$16,1,0)</f>
        <v>0</v>
      </c>
    </row>
    <row r="1499" spans="1:6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  <c r="F1499" s="14">
        <f>IF(E1499&gt;'Outlier Testing'!$B$16,1,0)</f>
        <v>0</v>
      </c>
    </row>
    <row r="1500" spans="1:6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  <c r="F1500" s="14">
        <f>IF(E1500&gt;'Outlier Testing'!$B$16,1,0)</f>
        <v>0</v>
      </c>
    </row>
    <row r="1501" spans="1:6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  <c r="F1501" s="14">
        <f>IF(E1501&gt;'Outlier Testing'!$B$16,1,0)</f>
        <v>0</v>
      </c>
    </row>
    <row r="1502" spans="1:6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  <c r="F1502" s="14">
        <f>IF(E1502&gt;'Outlier Testing'!$B$16,1,0)</f>
        <v>1</v>
      </c>
    </row>
    <row r="1503" spans="1:6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  <c r="F1503" s="14">
        <f>IF(E1503&gt;'Outlier Testing'!$B$16,1,0)</f>
        <v>1</v>
      </c>
    </row>
    <row r="1504" spans="1:6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  <c r="F1504" s="14">
        <f>IF(E1504&gt;'Outlier Testing'!$B$16,1,0)</f>
        <v>0</v>
      </c>
    </row>
    <row r="1505" spans="1:6" x14ac:dyDescent="0.3">
      <c r="A1505" t="s">
        <v>1006</v>
      </c>
      <c r="B1505" t="s">
        <v>1146</v>
      </c>
      <c r="D1505" t="s">
        <v>13</v>
      </c>
      <c r="E1505">
        <v>1.02</v>
      </c>
      <c r="F1505" s="14">
        <f>IF(E1505&gt;'Outlier Testing'!$B$16,1,0)</f>
        <v>0</v>
      </c>
    </row>
    <row r="1506" spans="1:6" x14ac:dyDescent="0.3">
      <c r="A1506" t="s">
        <v>1006</v>
      </c>
      <c r="B1506" t="s">
        <v>1147</v>
      </c>
      <c r="D1506" t="s">
        <v>13</v>
      </c>
      <c r="E1506">
        <v>1.63</v>
      </c>
      <c r="F1506" s="14">
        <f>IF(E1506&gt;'Outlier Testing'!$B$16,1,0)</f>
        <v>0</v>
      </c>
    </row>
    <row r="1507" spans="1:6" x14ac:dyDescent="0.3">
      <c r="A1507" t="s">
        <v>1006</v>
      </c>
      <c r="B1507" t="s">
        <v>1148</v>
      </c>
      <c r="D1507" t="s">
        <v>9</v>
      </c>
      <c r="E1507">
        <v>0.43</v>
      </c>
      <c r="F1507" s="14">
        <f>IF(E1507&gt;'Outlier Testing'!$B$16,1,0)</f>
        <v>0</v>
      </c>
    </row>
    <row r="1508" spans="1:6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  <c r="F1508" s="14">
        <f>IF(E1508&gt;'Outlier Testing'!$B$16,1,0)</f>
        <v>0</v>
      </c>
    </row>
    <row r="1509" spans="1:6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  <c r="F1509" s="14">
        <f>IF(E1509&gt;'Outlier Testing'!$B$16,1,0)</f>
        <v>0</v>
      </c>
    </row>
    <row r="1510" spans="1:6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  <c r="F1510" s="14">
        <f>IF(E1510&gt;'Outlier Testing'!$B$16,1,0)</f>
        <v>0</v>
      </c>
    </row>
    <row r="1511" spans="1:6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  <c r="F1511" s="14">
        <f>IF(E1511&gt;'Outlier Testing'!$B$16,1,0)</f>
        <v>1</v>
      </c>
    </row>
    <row r="1512" spans="1:6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  <c r="F1512" s="14">
        <f>IF(E1512&gt;'Outlier Testing'!$B$16,1,0)</f>
        <v>0</v>
      </c>
    </row>
    <row r="1513" spans="1:6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  <c r="F1513" s="14">
        <f>IF(E1513&gt;'Outlier Testing'!$B$16,1,0)</f>
        <v>1</v>
      </c>
    </row>
    <row r="1514" spans="1:6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  <c r="F1514" s="14">
        <f>IF(E1514&gt;'Outlier Testing'!$B$16,1,0)</f>
        <v>1</v>
      </c>
    </row>
    <row r="1515" spans="1:6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  <c r="F1515" s="14">
        <f>IF(E1515&gt;'Outlier Testing'!$B$16,1,0)</f>
        <v>1</v>
      </c>
    </row>
    <row r="1516" spans="1:6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  <c r="F1516" s="14">
        <f>IF(E1516&gt;'Outlier Testing'!$B$16,1,0)</f>
        <v>0</v>
      </c>
    </row>
    <row r="1517" spans="1:6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  <c r="F1517" s="14">
        <f>IF(E1517&gt;'Outlier Testing'!$B$16,1,0)</f>
        <v>0</v>
      </c>
    </row>
    <row r="1518" spans="1:6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  <c r="F1518" s="14">
        <f>IF(E1518&gt;'Outlier Testing'!$B$16,1,0)</f>
        <v>0</v>
      </c>
    </row>
    <row r="1519" spans="1:6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  <c r="F1519" s="14">
        <f>IF(E1519&gt;'Outlier Testing'!$B$16,1,0)</f>
        <v>0</v>
      </c>
    </row>
    <row r="1520" spans="1:6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  <c r="F1520" s="14">
        <f>IF(E1520&gt;'Outlier Testing'!$B$16,1,0)</f>
        <v>0</v>
      </c>
    </row>
    <row r="1521" spans="1:6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  <c r="F1521" s="14">
        <f>IF(E1521&gt;'Outlier Testing'!$B$16,1,0)</f>
        <v>0</v>
      </c>
    </row>
    <row r="1522" spans="1:6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  <c r="F1522" s="14">
        <f>IF(E1522&gt;'Outlier Testing'!$B$16,1,0)</f>
        <v>0</v>
      </c>
    </row>
    <row r="1523" spans="1:6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  <c r="F1523" s="14">
        <f>IF(E1523&gt;'Outlier Testing'!$B$16,1,0)</f>
        <v>0</v>
      </c>
    </row>
    <row r="1524" spans="1:6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  <c r="F1524" s="14">
        <f>IF(E1524&gt;'Outlier Testing'!$B$16,1,0)</f>
        <v>0</v>
      </c>
    </row>
    <row r="1525" spans="1:6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  <c r="F1525" s="14">
        <f>IF(E1525&gt;'Outlier Testing'!$B$16,1,0)</f>
        <v>0</v>
      </c>
    </row>
    <row r="1526" spans="1:6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  <c r="F1526" s="14">
        <f>IF(E1526&gt;'Outlier Testing'!$B$16,1,0)</f>
        <v>0</v>
      </c>
    </row>
    <row r="1527" spans="1:6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  <c r="F1527" s="14">
        <f>IF(E1527&gt;'Outlier Testing'!$B$16,1,0)</f>
        <v>0</v>
      </c>
    </row>
    <row r="1528" spans="1:6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  <c r="F1528" s="14">
        <f>IF(E1528&gt;'Outlier Testing'!$B$16,1,0)</f>
        <v>0</v>
      </c>
    </row>
    <row r="1529" spans="1:6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  <c r="F1529" s="14">
        <f>IF(E1529&gt;'Outlier Testing'!$B$16,1,0)</f>
        <v>0</v>
      </c>
    </row>
    <row r="1530" spans="1:6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  <c r="F1530" s="14">
        <f>IF(E1530&gt;'Outlier Testing'!$B$16,1,0)</f>
        <v>0</v>
      </c>
    </row>
    <row r="1531" spans="1:6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  <c r="F1531" s="14">
        <f>IF(E1531&gt;'Outlier Testing'!$B$16,1,0)</f>
        <v>0</v>
      </c>
    </row>
    <row r="1532" spans="1:6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  <c r="F1532" s="14">
        <f>IF(E1532&gt;'Outlier Testing'!$B$16,1,0)</f>
        <v>1</v>
      </c>
    </row>
    <row r="1533" spans="1:6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  <c r="F1533" s="14">
        <f>IF(E1533&gt;'Outlier Testing'!$B$16,1,0)</f>
        <v>1</v>
      </c>
    </row>
    <row r="1534" spans="1:6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  <c r="F1534" s="14">
        <f>IF(E1534&gt;'Outlier Testing'!$B$16,1,0)</f>
        <v>0</v>
      </c>
    </row>
    <row r="1535" spans="1:6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  <c r="F1535" s="14">
        <f>IF(E1535&gt;'Outlier Testing'!$B$16,1,0)</f>
        <v>0</v>
      </c>
    </row>
    <row r="1536" spans="1:6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  <c r="F1536" s="14">
        <f>IF(E1536&gt;'Outlier Testing'!$B$16,1,0)</f>
        <v>0</v>
      </c>
    </row>
    <row r="1537" spans="1:6" x14ac:dyDescent="0.3">
      <c r="A1537" t="s">
        <v>3029</v>
      </c>
      <c r="B1537" t="s">
        <v>3124</v>
      </c>
      <c r="D1537" t="s">
        <v>13</v>
      </c>
      <c r="E1537">
        <v>288.68</v>
      </c>
      <c r="F1537" s="14">
        <f>IF(E1537&gt;'Outlier Testing'!$B$16,1,0)</f>
        <v>1</v>
      </c>
    </row>
    <row r="1538" spans="1:6" x14ac:dyDescent="0.3">
      <c r="A1538" t="s">
        <v>3029</v>
      </c>
      <c r="B1538" t="s">
        <v>3125</v>
      </c>
      <c r="D1538" t="s">
        <v>13</v>
      </c>
      <c r="E1538">
        <v>613.49</v>
      </c>
      <c r="F1538" s="14">
        <f>IF(E1538&gt;'Outlier Testing'!$B$16,1,0)</f>
        <v>1</v>
      </c>
    </row>
    <row r="1539" spans="1:6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  <c r="F1539" s="14">
        <f>IF(E1539&gt;'Outlier Testing'!$B$16,1,0)</f>
        <v>0</v>
      </c>
    </row>
    <row r="1540" spans="1:6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  <c r="F1540" s="14">
        <f>IF(E1540&gt;'Outlier Testing'!$B$16,1,0)</f>
        <v>0</v>
      </c>
    </row>
    <row r="1541" spans="1:6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  <c r="F1541" s="14">
        <f>IF(E1541&gt;'Outlier Testing'!$B$16,1,0)</f>
        <v>0</v>
      </c>
    </row>
    <row r="1542" spans="1:6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  <c r="F1542" s="14">
        <f>IF(E1542&gt;'Outlier Testing'!$B$16,1,0)</f>
        <v>0</v>
      </c>
    </row>
    <row r="1543" spans="1:6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  <c r="F1543" s="14">
        <f>IF(E1543&gt;'Outlier Testing'!$B$16,1,0)</f>
        <v>0</v>
      </c>
    </row>
    <row r="1544" spans="1:6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  <c r="F1544" s="14">
        <f>IF(E1544&gt;'Outlier Testing'!$B$16,1,0)</f>
        <v>0</v>
      </c>
    </row>
    <row r="1545" spans="1:6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  <c r="F1545" s="14">
        <f>IF(E1545&gt;'Outlier Testing'!$B$16,1,0)</f>
        <v>1</v>
      </c>
    </row>
    <row r="1546" spans="1:6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  <c r="F1546" s="14">
        <f>IF(E1546&gt;'Outlier Testing'!$B$16,1,0)</f>
        <v>0</v>
      </c>
    </row>
    <row r="1547" spans="1:6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  <c r="F1547" s="14">
        <f>IF(E1547&gt;'Outlier Testing'!$B$16,1,0)</f>
        <v>0</v>
      </c>
    </row>
    <row r="1548" spans="1:6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  <c r="F1548" s="14">
        <f>IF(E1548&gt;'Outlier Testing'!$B$16,1,0)</f>
        <v>0</v>
      </c>
    </row>
    <row r="1549" spans="1:6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  <c r="F1549" s="14">
        <f>IF(E1549&gt;'Outlier Testing'!$B$16,1,0)</f>
        <v>0</v>
      </c>
    </row>
    <row r="1550" spans="1:6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  <c r="F1550" s="14">
        <f>IF(E1550&gt;'Outlier Testing'!$B$16,1,0)</f>
        <v>1</v>
      </c>
    </row>
    <row r="1551" spans="1:6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  <c r="F1551" s="14">
        <f>IF(E1551&gt;'Outlier Testing'!$B$16,1,0)</f>
        <v>1</v>
      </c>
    </row>
    <row r="1552" spans="1:6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  <c r="F1552" s="14">
        <f>IF(E1552&gt;'Outlier Testing'!$B$16,1,0)</f>
        <v>0</v>
      </c>
    </row>
    <row r="1553" spans="1:6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  <c r="F1553" s="14">
        <f>IF(E1553&gt;'Outlier Testing'!$B$16,1,0)</f>
        <v>0</v>
      </c>
    </row>
    <row r="1554" spans="1:6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  <c r="F1554" s="14">
        <f>IF(E1554&gt;'Outlier Testing'!$B$16,1,0)</f>
        <v>0</v>
      </c>
    </row>
    <row r="1555" spans="1:6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  <c r="F1555" s="14">
        <f>IF(E1555&gt;'Outlier Testing'!$B$16,1,0)</f>
        <v>0</v>
      </c>
    </row>
    <row r="1556" spans="1:6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  <c r="F1556" s="14">
        <f>IF(E1556&gt;'Outlier Testing'!$B$16,1,0)</f>
        <v>0</v>
      </c>
    </row>
    <row r="1557" spans="1:6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  <c r="F1557" s="14">
        <f>IF(E1557&gt;'Outlier Testing'!$B$16,1,0)</f>
        <v>0</v>
      </c>
    </row>
    <row r="1558" spans="1:6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  <c r="F1558" s="14">
        <f>IF(E1558&gt;'Outlier Testing'!$B$16,1,0)</f>
        <v>1</v>
      </c>
    </row>
    <row r="1559" spans="1:6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  <c r="F1559" s="14">
        <f>IF(E1559&gt;'Outlier Testing'!$B$16,1,0)</f>
        <v>0</v>
      </c>
    </row>
    <row r="1560" spans="1:6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  <c r="F1560" s="14">
        <f>IF(E1560&gt;'Outlier Testing'!$B$16,1,0)</f>
        <v>0</v>
      </c>
    </row>
    <row r="1561" spans="1:6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  <c r="F1561" s="14">
        <f>IF(E1561&gt;'Outlier Testing'!$B$16,1,0)</f>
        <v>0</v>
      </c>
    </row>
    <row r="1562" spans="1:6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  <c r="F1562" s="14">
        <f>IF(E1562&gt;'Outlier Testing'!$B$16,1,0)</f>
        <v>0</v>
      </c>
    </row>
    <row r="1563" spans="1:6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  <c r="F1563" s="14">
        <f>IF(E1563&gt;'Outlier Testing'!$B$16,1,0)</f>
        <v>0</v>
      </c>
    </row>
    <row r="1564" spans="1:6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  <c r="F1564" s="14">
        <f>IF(E1564&gt;'Outlier Testing'!$B$16,1,0)</f>
        <v>0</v>
      </c>
    </row>
    <row r="1565" spans="1:6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  <c r="F1565" s="14">
        <f>IF(E1565&gt;'Outlier Testing'!$B$16,1,0)</f>
        <v>0</v>
      </c>
    </row>
    <row r="1566" spans="1:6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  <c r="F1566" s="14">
        <f>IF(E1566&gt;'Outlier Testing'!$B$16,1,0)</f>
        <v>0</v>
      </c>
    </row>
    <row r="1567" spans="1:6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  <c r="F1567" s="14">
        <f>IF(E1567&gt;'Outlier Testing'!$B$16,1,0)</f>
        <v>0</v>
      </c>
    </row>
    <row r="1568" spans="1:6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  <c r="F1568" s="14">
        <f>IF(E1568&gt;'Outlier Testing'!$B$16,1,0)</f>
        <v>0</v>
      </c>
    </row>
    <row r="1569" spans="1:6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  <c r="F1569" s="14">
        <f>IF(E1569&gt;'Outlier Testing'!$B$16,1,0)</f>
        <v>0</v>
      </c>
    </row>
    <row r="1570" spans="1:6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  <c r="F1570" s="14">
        <f>IF(E1570&gt;'Outlier Testing'!$B$16,1,0)</f>
        <v>0</v>
      </c>
    </row>
    <row r="1571" spans="1:6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  <c r="F1571" s="14">
        <f>IF(E1571&gt;'Outlier Testing'!$B$16,1,0)</f>
        <v>0</v>
      </c>
    </row>
    <row r="1572" spans="1:6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  <c r="F1572" s="14">
        <f>IF(E1572&gt;'Outlier Testing'!$B$16,1,0)</f>
        <v>0</v>
      </c>
    </row>
    <row r="1573" spans="1:6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  <c r="F1573" s="14">
        <f>IF(E1573&gt;'Outlier Testing'!$B$16,1,0)</f>
        <v>0</v>
      </c>
    </row>
    <row r="1574" spans="1:6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  <c r="F1574" s="14">
        <f>IF(E1574&gt;'Outlier Testing'!$B$16,1,0)</f>
        <v>0</v>
      </c>
    </row>
    <row r="1575" spans="1:6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  <c r="F1575" s="14">
        <f>IF(E1575&gt;'Outlier Testing'!$B$16,1,0)</f>
        <v>0</v>
      </c>
    </row>
    <row r="1576" spans="1:6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  <c r="F1576" s="14">
        <f>IF(E1576&gt;'Outlier Testing'!$B$16,1,0)</f>
        <v>0</v>
      </c>
    </row>
    <row r="1577" spans="1:6" x14ac:dyDescent="0.3">
      <c r="A1577" t="s">
        <v>2776</v>
      </c>
      <c r="B1577" t="s">
        <v>2891</v>
      </c>
      <c r="D1577" t="s">
        <v>13</v>
      </c>
      <c r="E1577">
        <v>0.13</v>
      </c>
      <c r="F1577" s="14">
        <f>IF(E1577&gt;'Outlier Testing'!$B$16,1,0)</f>
        <v>0</v>
      </c>
    </row>
    <row r="1578" spans="1:6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  <c r="F1578" s="14">
        <f>IF(E1578&gt;'Outlier Testing'!$B$16,1,0)</f>
        <v>0</v>
      </c>
    </row>
    <row r="1579" spans="1:6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  <c r="F1579" s="14">
        <f>IF(E1579&gt;'Outlier Testing'!$B$16,1,0)</f>
        <v>0</v>
      </c>
    </row>
    <row r="1580" spans="1:6" x14ac:dyDescent="0.3">
      <c r="A1580" t="s">
        <v>2776</v>
      </c>
      <c r="B1580" t="s">
        <v>2894</v>
      </c>
      <c r="D1580" t="s">
        <v>13</v>
      </c>
      <c r="E1580">
        <v>0.24</v>
      </c>
      <c r="F1580" s="14">
        <f>IF(E1580&gt;'Outlier Testing'!$B$16,1,0)</f>
        <v>0</v>
      </c>
    </row>
    <row r="1581" spans="1:6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  <c r="F1581" s="14">
        <f>IF(E1581&gt;'Outlier Testing'!$B$16,1,0)</f>
        <v>0</v>
      </c>
    </row>
    <row r="1582" spans="1:6" x14ac:dyDescent="0.3">
      <c r="A1582" t="s">
        <v>2776</v>
      </c>
      <c r="B1582" t="s">
        <v>2895</v>
      </c>
      <c r="D1582" t="s">
        <v>13</v>
      </c>
      <c r="E1582">
        <v>0.17</v>
      </c>
      <c r="F1582" s="14">
        <f>IF(E1582&gt;'Outlier Testing'!$B$16,1,0)</f>
        <v>0</v>
      </c>
    </row>
    <row r="1583" spans="1:6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  <c r="F1583" s="14">
        <f>IF(E1583&gt;'Outlier Testing'!$B$16,1,0)</f>
        <v>0</v>
      </c>
    </row>
    <row r="1584" spans="1:6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  <c r="F1584" s="14">
        <f>IF(E1584&gt;'Outlier Testing'!$B$16,1,0)</f>
        <v>0</v>
      </c>
    </row>
    <row r="1585" spans="1:6" x14ac:dyDescent="0.3">
      <c r="A1585" t="s">
        <v>2776</v>
      </c>
      <c r="B1585" t="s">
        <v>2898</v>
      </c>
      <c r="D1585" t="s">
        <v>13</v>
      </c>
      <c r="E1585">
        <v>0.23</v>
      </c>
      <c r="F1585" s="14">
        <f>IF(E1585&gt;'Outlier Testing'!$B$16,1,0)</f>
        <v>0</v>
      </c>
    </row>
    <row r="1586" spans="1:6" x14ac:dyDescent="0.3">
      <c r="A1586" t="s">
        <v>2776</v>
      </c>
      <c r="B1586" t="s">
        <v>2899</v>
      </c>
      <c r="D1586" t="s">
        <v>13</v>
      </c>
      <c r="E1586">
        <v>0.21</v>
      </c>
      <c r="F1586" s="14">
        <f>IF(E1586&gt;'Outlier Testing'!$B$16,1,0)</f>
        <v>0</v>
      </c>
    </row>
    <row r="1587" spans="1:6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  <c r="F1587" s="14">
        <f>IF(E1587&gt;'Outlier Testing'!$B$16,1,0)</f>
        <v>0</v>
      </c>
    </row>
    <row r="1588" spans="1:6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  <c r="F1588" s="14">
        <f>IF(E1588&gt;'Outlier Testing'!$B$16,1,0)</f>
        <v>1</v>
      </c>
    </row>
    <row r="1589" spans="1:6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  <c r="F1589" s="14">
        <f>IF(E1589&gt;'Outlier Testing'!$B$16,1,0)</f>
        <v>1</v>
      </c>
    </row>
    <row r="1590" spans="1:6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  <c r="F1590" s="14">
        <f>IF(E1590&gt;'Outlier Testing'!$B$16,1,0)</f>
        <v>1</v>
      </c>
    </row>
    <row r="1591" spans="1:6" x14ac:dyDescent="0.3">
      <c r="A1591" t="s">
        <v>1006</v>
      </c>
      <c r="B1591" t="s">
        <v>1161</v>
      </c>
      <c r="D1591" t="s">
        <v>13</v>
      </c>
      <c r="E1591">
        <v>0.47</v>
      </c>
      <c r="F1591" s="14">
        <f>IF(E1591&gt;'Outlier Testing'!$B$16,1,0)</f>
        <v>0</v>
      </c>
    </row>
    <row r="1592" spans="1:6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  <c r="F1592" s="14">
        <f>IF(E1592&gt;'Outlier Testing'!$B$16,1,0)</f>
        <v>0</v>
      </c>
    </row>
    <row r="1593" spans="1:6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  <c r="F1593" s="14">
        <f>IF(E1593&gt;'Outlier Testing'!$B$16,1,0)</f>
        <v>0</v>
      </c>
    </row>
    <row r="1594" spans="1:6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  <c r="F1594" s="14">
        <f>IF(E1594&gt;'Outlier Testing'!$B$16,1,0)</f>
        <v>0</v>
      </c>
    </row>
    <row r="1595" spans="1:6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  <c r="F1595" s="14">
        <f>IF(E1595&gt;'Outlier Testing'!$B$16,1,0)</f>
        <v>0</v>
      </c>
    </row>
    <row r="1596" spans="1:6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  <c r="F1596" s="14">
        <f>IF(E1596&gt;'Outlier Testing'!$B$16,1,0)</f>
        <v>0</v>
      </c>
    </row>
    <row r="1597" spans="1:6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  <c r="F1597" s="14">
        <f>IF(E1597&gt;'Outlier Testing'!$B$16,1,0)</f>
        <v>0</v>
      </c>
    </row>
    <row r="1598" spans="1:6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  <c r="F1598" s="14">
        <f>IF(E1598&gt;'Outlier Testing'!$B$16,1,0)</f>
        <v>0</v>
      </c>
    </row>
    <row r="1599" spans="1:6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  <c r="F1599" s="14">
        <f>IF(E1599&gt;'Outlier Testing'!$B$16,1,0)</f>
        <v>0</v>
      </c>
    </row>
    <row r="1600" spans="1:6" x14ac:dyDescent="0.3">
      <c r="A1600" t="s">
        <v>1701</v>
      </c>
      <c r="B1600" t="s">
        <v>1720</v>
      </c>
      <c r="D1600" t="s">
        <v>9</v>
      </c>
      <c r="E1600">
        <v>0.71</v>
      </c>
      <c r="F1600" s="14">
        <f>IF(E1600&gt;'Outlier Testing'!$B$16,1,0)</f>
        <v>0</v>
      </c>
    </row>
    <row r="1601" spans="1:6" x14ac:dyDescent="0.3">
      <c r="A1601" t="s">
        <v>1701</v>
      </c>
      <c r="B1601" t="s">
        <v>1721</v>
      </c>
      <c r="D1601" t="s">
        <v>9</v>
      </c>
      <c r="E1601">
        <v>0.46</v>
      </c>
      <c r="F1601" s="14">
        <f>IF(E1601&gt;'Outlier Testing'!$B$16,1,0)</f>
        <v>0</v>
      </c>
    </row>
    <row r="1602" spans="1:6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  <c r="F1602" s="14">
        <f>IF(E1602&gt;'Outlier Testing'!$B$16,1,0)</f>
        <v>0</v>
      </c>
    </row>
    <row r="1603" spans="1:6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  <c r="F1603" s="14">
        <f>IF(E1603&gt;'Outlier Testing'!$B$16,1,0)</f>
        <v>1</v>
      </c>
    </row>
    <row r="1604" spans="1:6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  <c r="F1604" s="14">
        <f>IF(E1604&gt;'Outlier Testing'!$B$16,1,0)</f>
        <v>1</v>
      </c>
    </row>
    <row r="1605" spans="1:6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  <c r="F1605" s="14">
        <f>IF(E1605&gt;'Outlier Testing'!$B$16,1,0)</f>
        <v>0</v>
      </c>
    </row>
    <row r="1606" spans="1:6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  <c r="F1606" s="14">
        <f>IF(E1606&gt;'Outlier Testing'!$B$16,1,0)</f>
        <v>0</v>
      </c>
    </row>
    <row r="1607" spans="1:6" x14ac:dyDescent="0.3">
      <c r="A1607" t="s">
        <v>1983</v>
      </c>
      <c r="B1607" t="s">
        <v>2010</v>
      </c>
      <c r="D1607" t="s">
        <v>13</v>
      </c>
      <c r="E1607">
        <v>0.44</v>
      </c>
      <c r="F1607" s="14">
        <f>IF(E1607&gt;'Outlier Testing'!$B$16,1,0)</f>
        <v>0</v>
      </c>
    </row>
    <row r="1608" spans="1:6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  <c r="F1608" s="14">
        <f>IF(E1608&gt;'Outlier Testing'!$B$16,1,0)</f>
        <v>0</v>
      </c>
    </row>
    <row r="1609" spans="1:6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  <c r="F1609" s="14">
        <f>IF(E1609&gt;'Outlier Testing'!$B$16,1,0)</f>
        <v>0</v>
      </c>
    </row>
    <row r="1610" spans="1:6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  <c r="F1610" s="14">
        <f>IF(E1610&gt;'Outlier Testing'!$B$16,1,0)</f>
        <v>0</v>
      </c>
    </row>
    <row r="1611" spans="1:6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  <c r="F1611" s="14">
        <f>IF(E1611&gt;'Outlier Testing'!$B$16,1,0)</f>
        <v>0</v>
      </c>
    </row>
    <row r="1612" spans="1:6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  <c r="F1612" s="14">
        <f>IF(E1612&gt;'Outlier Testing'!$B$16,1,0)</f>
        <v>0</v>
      </c>
    </row>
    <row r="1613" spans="1:6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  <c r="F1613" s="14">
        <f>IF(E1613&gt;'Outlier Testing'!$B$16,1,0)</f>
        <v>0</v>
      </c>
    </row>
    <row r="1614" spans="1:6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  <c r="F1614" s="14">
        <f>IF(E1614&gt;'Outlier Testing'!$B$16,1,0)</f>
        <v>0</v>
      </c>
    </row>
    <row r="1615" spans="1:6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  <c r="F1615" s="14">
        <f>IF(E1615&gt;'Outlier Testing'!$B$16,1,0)</f>
        <v>0</v>
      </c>
    </row>
    <row r="1616" spans="1:6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  <c r="F1616" s="14">
        <f>IF(E1616&gt;'Outlier Testing'!$B$16,1,0)</f>
        <v>0</v>
      </c>
    </row>
    <row r="1617" spans="1:6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  <c r="F1617" s="14">
        <f>IF(E1617&gt;'Outlier Testing'!$B$16,1,0)</f>
        <v>0</v>
      </c>
    </row>
    <row r="1618" spans="1:6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  <c r="F1618" s="14">
        <f>IF(E1618&gt;'Outlier Testing'!$B$16,1,0)</f>
        <v>0</v>
      </c>
    </row>
    <row r="1619" spans="1:6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  <c r="F1619" s="14">
        <f>IF(E1619&gt;'Outlier Testing'!$B$16,1,0)</f>
        <v>0</v>
      </c>
    </row>
    <row r="1620" spans="1:6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  <c r="F1620" s="14">
        <f>IF(E1620&gt;'Outlier Testing'!$B$16,1,0)</f>
        <v>0</v>
      </c>
    </row>
    <row r="1621" spans="1:6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  <c r="F1621" s="14">
        <f>IF(E1621&gt;'Outlier Testing'!$B$16,1,0)</f>
        <v>0</v>
      </c>
    </row>
    <row r="1622" spans="1:6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  <c r="F1622" s="14">
        <f>IF(E1622&gt;'Outlier Testing'!$B$16,1,0)</f>
        <v>0</v>
      </c>
    </row>
    <row r="1623" spans="1:6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  <c r="F1623" s="14">
        <f>IF(E1623&gt;'Outlier Testing'!$B$16,1,0)</f>
        <v>0</v>
      </c>
    </row>
    <row r="1624" spans="1:6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  <c r="F1624" s="14">
        <f>IF(E1624&gt;'Outlier Testing'!$B$16,1,0)</f>
        <v>0</v>
      </c>
    </row>
    <row r="1625" spans="1:6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  <c r="F1625" s="14">
        <f>IF(E1625&gt;'Outlier Testing'!$B$16,1,0)</f>
        <v>0</v>
      </c>
    </row>
    <row r="1626" spans="1:6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  <c r="F1626" s="14">
        <f>IF(E1626&gt;'Outlier Testing'!$B$16,1,0)</f>
        <v>0</v>
      </c>
    </row>
    <row r="1627" spans="1:6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  <c r="F1627" s="14">
        <f>IF(E1627&gt;'Outlier Testing'!$B$16,1,0)</f>
        <v>0</v>
      </c>
    </row>
    <row r="1628" spans="1:6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  <c r="F1628" s="14">
        <f>IF(E1628&gt;'Outlier Testing'!$B$16,1,0)</f>
        <v>0</v>
      </c>
    </row>
    <row r="1629" spans="1:6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  <c r="F1629" s="14">
        <f>IF(E1629&gt;'Outlier Testing'!$B$16,1,0)</f>
        <v>0</v>
      </c>
    </row>
    <row r="1630" spans="1:6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  <c r="F1630" s="14">
        <f>IF(E1630&gt;'Outlier Testing'!$B$16,1,0)</f>
        <v>0</v>
      </c>
    </row>
    <row r="1631" spans="1:6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  <c r="F1631" s="14">
        <f>IF(E1631&gt;'Outlier Testing'!$B$16,1,0)</f>
        <v>0</v>
      </c>
    </row>
    <row r="1632" spans="1:6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  <c r="F1632" s="14">
        <f>IF(E1632&gt;'Outlier Testing'!$B$16,1,0)</f>
        <v>0</v>
      </c>
    </row>
    <row r="1633" spans="1:6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  <c r="F1633" s="14">
        <f>IF(E1633&gt;'Outlier Testing'!$B$16,1,0)</f>
        <v>0</v>
      </c>
    </row>
    <row r="1634" spans="1:6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  <c r="F1634" s="14">
        <f>IF(E1634&gt;'Outlier Testing'!$B$16,1,0)</f>
        <v>0</v>
      </c>
    </row>
    <row r="1635" spans="1:6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  <c r="F1635" s="14">
        <f>IF(E1635&gt;'Outlier Testing'!$B$16,1,0)</f>
        <v>0</v>
      </c>
    </row>
    <row r="1636" spans="1:6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  <c r="F1636" s="14">
        <f>IF(E1636&gt;'Outlier Testing'!$B$16,1,0)</f>
        <v>0</v>
      </c>
    </row>
    <row r="1637" spans="1:6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  <c r="F1637" s="14">
        <f>IF(E1637&gt;'Outlier Testing'!$B$16,1,0)</f>
        <v>0</v>
      </c>
    </row>
    <row r="1638" spans="1:6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  <c r="F1638" s="14">
        <f>IF(E1638&gt;'Outlier Testing'!$B$16,1,0)</f>
        <v>0</v>
      </c>
    </row>
    <row r="1639" spans="1:6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  <c r="F1639" s="14">
        <f>IF(E1639&gt;'Outlier Testing'!$B$16,1,0)</f>
        <v>0</v>
      </c>
    </row>
    <row r="1640" spans="1:6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  <c r="F1640" s="14">
        <f>IF(E1640&gt;'Outlier Testing'!$B$16,1,0)</f>
        <v>1</v>
      </c>
    </row>
    <row r="1641" spans="1:6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  <c r="F1641" s="14">
        <f>IF(E1641&gt;'Outlier Testing'!$B$16,1,0)</f>
        <v>0</v>
      </c>
    </row>
    <row r="1642" spans="1:6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  <c r="F1642" s="14">
        <f>IF(E1642&gt;'Outlier Testing'!$B$16,1,0)</f>
        <v>0</v>
      </c>
    </row>
    <row r="1643" spans="1:6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  <c r="F1643" s="14">
        <f>IF(E1643&gt;'Outlier Testing'!$B$16,1,0)</f>
        <v>0</v>
      </c>
    </row>
    <row r="1644" spans="1:6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  <c r="F1644" s="14">
        <f>IF(E1644&gt;'Outlier Testing'!$B$16,1,0)</f>
        <v>0</v>
      </c>
    </row>
    <row r="1645" spans="1:6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  <c r="F1645" s="14">
        <f>IF(E1645&gt;'Outlier Testing'!$B$16,1,0)</f>
        <v>0</v>
      </c>
    </row>
    <row r="1646" spans="1:6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  <c r="F1646" s="14">
        <f>IF(E1646&gt;'Outlier Testing'!$B$16,1,0)</f>
        <v>0</v>
      </c>
    </row>
    <row r="1647" spans="1:6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  <c r="F1647" s="14">
        <f>IF(E1647&gt;'Outlier Testing'!$B$16,1,0)</f>
        <v>0</v>
      </c>
    </row>
    <row r="1648" spans="1:6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  <c r="F1648" s="14">
        <f>IF(E1648&gt;'Outlier Testing'!$B$16,1,0)</f>
        <v>0</v>
      </c>
    </row>
    <row r="1649" spans="1:6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  <c r="F1649" s="14">
        <f>IF(E1649&gt;'Outlier Testing'!$B$16,1,0)</f>
        <v>1</v>
      </c>
    </row>
    <row r="1650" spans="1:6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  <c r="F1650" s="14">
        <f>IF(E1650&gt;'Outlier Testing'!$B$16,1,0)</f>
        <v>0</v>
      </c>
    </row>
    <row r="1651" spans="1:6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  <c r="F1651" s="14">
        <f>IF(E1651&gt;'Outlier Testing'!$B$16,1,0)</f>
        <v>0</v>
      </c>
    </row>
    <row r="1652" spans="1:6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  <c r="F1652" s="14">
        <f>IF(E1652&gt;'Outlier Testing'!$B$16,1,0)</f>
        <v>0</v>
      </c>
    </row>
    <row r="1653" spans="1:6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  <c r="F1653" s="14">
        <f>IF(E1653&gt;'Outlier Testing'!$B$16,1,0)</f>
        <v>0</v>
      </c>
    </row>
    <row r="1654" spans="1:6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  <c r="F1654" s="14">
        <f>IF(E1654&gt;'Outlier Testing'!$B$16,1,0)</f>
        <v>0</v>
      </c>
    </row>
    <row r="1655" spans="1:6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  <c r="F1655" s="14">
        <f>IF(E1655&gt;'Outlier Testing'!$B$16,1,0)</f>
        <v>0</v>
      </c>
    </row>
    <row r="1656" spans="1:6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  <c r="F1656" s="14">
        <f>IF(E1656&gt;'Outlier Testing'!$B$16,1,0)</f>
        <v>0</v>
      </c>
    </row>
    <row r="1657" spans="1:6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  <c r="F1657" s="14">
        <f>IF(E1657&gt;'Outlier Testing'!$B$16,1,0)</f>
        <v>0</v>
      </c>
    </row>
    <row r="1658" spans="1:6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  <c r="F1658" s="14">
        <f>IF(E1658&gt;'Outlier Testing'!$B$16,1,0)</f>
        <v>0</v>
      </c>
    </row>
    <row r="1659" spans="1:6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  <c r="F1659" s="14">
        <f>IF(E1659&gt;'Outlier Testing'!$B$16,1,0)</f>
        <v>1</v>
      </c>
    </row>
    <row r="1660" spans="1:6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  <c r="F1660" s="14">
        <f>IF(E1660&gt;'Outlier Testing'!$B$16,1,0)</f>
        <v>1</v>
      </c>
    </row>
    <row r="1661" spans="1:6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  <c r="F1661" s="14">
        <f>IF(E1661&gt;'Outlier Testing'!$B$16,1,0)</f>
        <v>1</v>
      </c>
    </row>
    <row r="1662" spans="1:6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  <c r="F1662" s="14">
        <f>IF(E1662&gt;'Outlier Testing'!$B$16,1,0)</f>
        <v>1</v>
      </c>
    </row>
    <row r="1663" spans="1:6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  <c r="F1663" s="14">
        <f>IF(E1663&gt;'Outlier Testing'!$B$16,1,0)</f>
        <v>0</v>
      </c>
    </row>
    <row r="1664" spans="1:6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  <c r="F1664" s="14">
        <f>IF(E1664&gt;'Outlier Testing'!$B$16,1,0)</f>
        <v>0</v>
      </c>
    </row>
    <row r="1665" spans="1:6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  <c r="F1665" s="14">
        <f>IF(E1665&gt;'Outlier Testing'!$B$16,1,0)</f>
        <v>0</v>
      </c>
    </row>
    <row r="1666" spans="1:6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  <c r="F1666" s="14">
        <f>IF(E1666&gt;'Outlier Testing'!$B$16,1,0)</f>
        <v>0</v>
      </c>
    </row>
    <row r="1667" spans="1:6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  <c r="F1667" s="14">
        <f>IF(E1667&gt;'Outlier Testing'!$B$16,1,0)</f>
        <v>0</v>
      </c>
    </row>
    <row r="1668" spans="1:6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  <c r="F1668" s="14">
        <f>IF(E1668&gt;'Outlier Testing'!$B$16,1,0)</f>
        <v>0</v>
      </c>
    </row>
    <row r="1669" spans="1:6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  <c r="F1669" s="14">
        <f>IF(E1669&gt;'Outlier Testing'!$B$16,1,0)</f>
        <v>0</v>
      </c>
    </row>
    <row r="1670" spans="1:6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  <c r="F1670" s="14">
        <f>IF(E1670&gt;'Outlier Testing'!$B$16,1,0)</f>
        <v>0</v>
      </c>
    </row>
    <row r="1671" spans="1:6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  <c r="F1671" s="14">
        <f>IF(E1671&gt;'Outlier Testing'!$B$16,1,0)</f>
        <v>0</v>
      </c>
    </row>
    <row r="1672" spans="1:6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  <c r="F1672" s="14">
        <f>IF(E1672&gt;'Outlier Testing'!$B$16,1,0)</f>
        <v>0</v>
      </c>
    </row>
    <row r="1673" spans="1:6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  <c r="F1673" s="14">
        <f>IF(E1673&gt;'Outlier Testing'!$B$16,1,0)</f>
        <v>0</v>
      </c>
    </row>
    <row r="1674" spans="1:6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  <c r="F1674" s="14">
        <f>IF(E1674&gt;'Outlier Testing'!$B$16,1,0)</f>
        <v>1</v>
      </c>
    </row>
    <row r="1675" spans="1:6" x14ac:dyDescent="0.3">
      <c r="A1675" t="s">
        <v>3029</v>
      </c>
      <c r="B1675" t="s">
        <v>3132</v>
      </c>
      <c r="D1675" t="s">
        <v>13</v>
      </c>
      <c r="E1675">
        <v>0.56999999999999995</v>
      </c>
      <c r="F1675" s="14">
        <f>IF(E1675&gt;'Outlier Testing'!$B$16,1,0)</f>
        <v>0</v>
      </c>
    </row>
    <row r="1676" spans="1:6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  <c r="F1676" s="14">
        <f>IF(E1676&gt;'Outlier Testing'!$B$16,1,0)</f>
        <v>0</v>
      </c>
    </row>
    <row r="1677" spans="1:6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  <c r="F1677" s="14">
        <f>IF(E1677&gt;'Outlier Testing'!$B$16,1,0)</f>
        <v>0</v>
      </c>
    </row>
    <row r="1678" spans="1:6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  <c r="F1678" s="14">
        <f>IF(E1678&gt;'Outlier Testing'!$B$16,1,0)</f>
        <v>0</v>
      </c>
    </row>
    <row r="1679" spans="1:6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  <c r="F1679" s="14">
        <f>IF(E1679&gt;'Outlier Testing'!$B$16,1,0)</f>
        <v>0</v>
      </c>
    </row>
    <row r="1680" spans="1:6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  <c r="F1680" s="14">
        <f>IF(E1680&gt;'Outlier Testing'!$B$16,1,0)</f>
        <v>0</v>
      </c>
    </row>
    <row r="1681" spans="1:6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  <c r="F1681" s="14">
        <f>IF(E1681&gt;'Outlier Testing'!$B$16,1,0)</f>
        <v>0</v>
      </c>
    </row>
    <row r="1682" spans="1:6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  <c r="F1682" s="14">
        <f>IF(E1682&gt;'Outlier Testing'!$B$16,1,0)</f>
        <v>0</v>
      </c>
    </row>
    <row r="1683" spans="1:6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  <c r="F1683" s="14">
        <f>IF(E1683&gt;'Outlier Testing'!$B$16,1,0)</f>
        <v>0</v>
      </c>
    </row>
    <row r="1684" spans="1:6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  <c r="F1684" s="14">
        <f>IF(E1684&gt;'Outlier Testing'!$B$16,1,0)</f>
        <v>0</v>
      </c>
    </row>
    <row r="1685" spans="1:6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  <c r="F1685" s="14">
        <f>IF(E1685&gt;'Outlier Testing'!$B$16,1,0)</f>
        <v>0</v>
      </c>
    </row>
    <row r="1686" spans="1:6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  <c r="F1686" s="14">
        <f>IF(E1686&gt;'Outlier Testing'!$B$16,1,0)</f>
        <v>0</v>
      </c>
    </row>
    <row r="1687" spans="1:6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  <c r="F1687" s="14">
        <f>IF(E1687&gt;'Outlier Testing'!$B$16,1,0)</f>
        <v>0</v>
      </c>
    </row>
    <row r="1688" spans="1:6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  <c r="F1688" s="14">
        <f>IF(E1688&gt;'Outlier Testing'!$B$16,1,0)</f>
        <v>0</v>
      </c>
    </row>
    <row r="1689" spans="1:6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  <c r="F1689" s="14">
        <f>IF(E1689&gt;'Outlier Testing'!$B$16,1,0)</f>
        <v>0</v>
      </c>
    </row>
    <row r="1690" spans="1:6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  <c r="F1690" s="14">
        <f>IF(E1690&gt;'Outlier Testing'!$B$16,1,0)</f>
        <v>0</v>
      </c>
    </row>
    <row r="1691" spans="1:6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  <c r="F1691" s="14">
        <f>IF(E1691&gt;'Outlier Testing'!$B$16,1,0)</f>
        <v>0</v>
      </c>
    </row>
    <row r="1692" spans="1:6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  <c r="F1692" s="14">
        <f>IF(E1692&gt;'Outlier Testing'!$B$16,1,0)</f>
        <v>0</v>
      </c>
    </row>
    <row r="1693" spans="1:6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  <c r="F1693" s="14">
        <f>IF(E1693&gt;'Outlier Testing'!$B$16,1,0)</f>
        <v>0</v>
      </c>
    </row>
    <row r="1694" spans="1:6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  <c r="F1694" s="14">
        <f>IF(E1694&gt;'Outlier Testing'!$B$16,1,0)</f>
        <v>0</v>
      </c>
    </row>
    <row r="1695" spans="1:6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  <c r="F1695" s="14">
        <f>IF(E1695&gt;'Outlier Testing'!$B$16,1,0)</f>
        <v>0</v>
      </c>
    </row>
    <row r="1696" spans="1:6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  <c r="F1696" s="14">
        <f>IF(E1696&gt;'Outlier Testing'!$B$16,1,0)</f>
        <v>0</v>
      </c>
    </row>
    <row r="1697" spans="1:6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  <c r="F1697" s="14">
        <f>IF(E1697&gt;'Outlier Testing'!$B$16,1,0)</f>
        <v>0</v>
      </c>
    </row>
    <row r="1698" spans="1:6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  <c r="F1698" s="14">
        <f>IF(E1698&gt;'Outlier Testing'!$B$16,1,0)</f>
        <v>0</v>
      </c>
    </row>
    <row r="1699" spans="1:6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  <c r="F1699" s="14">
        <f>IF(E1699&gt;'Outlier Testing'!$B$16,1,0)</f>
        <v>0</v>
      </c>
    </row>
    <row r="1700" spans="1:6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  <c r="F1700" s="14">
        <f>IF(E1700&gt;'Outlier Testing'!$B$16,1,0)</f>
        <v>0</v>
      </c>
    </row>
    <row r="1701" spans="1:6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  <c r="F1701" s="14">
        <f>IF(E1701&gt;'Outlier Testing'!$B$16,1,0)</f>
        <v>1</v>
      </c>
    </row>
    <row r="1702" spans="1:6" x14ac:dyDescent="0.3">
      <c r="A1702" t="s">
        <v>2427</v>
      </c>
      <c r="B1702" t="s">
        <v>2630</v>
      </c>
      <c r="D1702" t="s">
        <v>9</v>
      </c>
      <c r="E1702">
        <v>1.27</v>
      </c>
      <c r="F1702" s="14">
        <f>IF(E1702&gt;'Outlier Testing'!$B$16,1,0)</f>
        <v>0</v>
      </c>
    </row>
    <row r="1703" spans="1:6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  <c r="F1703" s="14">
        <f>IF(E1703&gt;'Outlier Testing'!$B$16,1,0)</f>
        <v>0</v>
      </c>
    </row>
    <row r="1704" spans="1:6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  <c r="F1704" s="14">
        <f>IF(E1704&gt;'Outlier Testing'!$B$16,1,0)</f>
        <v>0</v>
      </c>
    </row>
    <row r="1705" spans="1:6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  <c r="F1705" s="14">
        <f>IF(E1705&gt;'Outlier Testing'!$B$16,1,0)</f>
        <v>0</v>
      </c>
    </row>
    <row r="1706" spans="1:6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  <c r="F1706" s="14">
        <f>IF(E1706&gt;'Outlier Testing'!$B$16,1,0)</f>
        <v>0</v>
      </c>
    </row>
    <row r="1707" spans="1:6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  <c r="F1707" s="14">
        <f>IF(E1707&gt;'Outlier Testing'!$B$16,1,0)</f>
        <v>1</v>
      </c>
    </row>
    <row r="1708" spans="1:6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  <c r="F1708" s="14">
        <f>IF(E1708&gt;'Outlier Testing'!$B$16,1,0)</f>
        <v>0</v>
      </c>
    </row>
    <row r="1709" spans="1:6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  <c r="F1709" s="14">
        <f>IF(E1709&gt;'Outlier Testing'!$B$16,1,0)</f>
        <v>1</v>
      </c>
    </row>
    <row r="1710" spans="1:6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  <c r="F1710" s="14">
        <f>IF(E1710&gt;'Outlier Testing'!$B$16,1,0)</f>
        <v>0</v>
      </c>
    </row>
    <row r="1711" spans="1:6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  <c r="F1711" s="14">
        <f>IF(E1711&gt;'Outlier Testing'!$B$16,1,0)</f>
        <v>0</v>
      </c>
    </row>
    <row r="1712" spans="1:6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  <c r="F1712" s="14">
        <f>IF(E1712&gt;'Outlier Testing'!$B$16,1,0)</f>
        <v>0</v>
      </c>
    </row>
    <row r="1713" spans="1:6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  <c r="F1713" s="14">
        <f>IF(E1713&gt;'Outlier Testing'!$B$16,1,0)</f>
        <v>0</v>
      </c>
    </row>
    <row r="1714" spans="1:6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  <c r="F1714" s="14">
        <f>IF(E1714&gt;'Outlier Testing'!$B$16,1,0)</f>
        <v>0</v>
      </c>
    </row>
    <row r="1715" spans="1:6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  <c r="F1715" s="14">
        <f>IF(E1715&gt;'Outlier Testing'!$B$16,1,0)</f>
        <v>1</v>
      </c>
    </row>
    <row r="1716" spans="1:6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  <c r="F1716" s="14">
        <f>IF(E1716&gt;'Outlier Testing'!$B$16,1,0)</f>
        <v>1</v>
      </c>
    </row>
    <row r="1717" spans="1:6" x14ac:dyDescent="0.3">
      <c r="A1717" t="s">
        <v>496</v>
      </c>
      <c r="B1717" t="s">
        <v>554</v>
      </c>
      <c r="D1717" t="s">
        <v>13</v>
      </c>
      <c r="E1717">
        <v>1.97</v>
      </c>
      <c r="F1717" s="14">
        <f>IF(E1717&gt;'Outlier Testing'!$B$16,1,0)</f>
        <v>0</v>
      </c>
    </row>
    <row r="1718" spans="1:6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  <c r="F1718" s="14">
        <f>IF(E1718&gt;'Outlier Testing'!$B$16,1,0)</f>
        <v>0</v>
      </c>
    </row>
    <row r="1719" spans="1:6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  <c r="F1719" s="14">
        <f>IF(E1719&gt;'Outlier Testing'!$B$16,1,0)</f>
        <v>1</v>
      </c>
    </row>
    <row r="1720" spans="1:6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  <c r="F1720" s="14">
        <f>IF(E1720&gt;'Outlier Testing'!$B$16,1,0)</f>
        <v>0</v>
      </c>
    </row>
    <row r="1721" spans="1:6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  <c r="F1721" s="14">
        <f>IF(E1721&gt;'Outlier Testing'!$B$16,1,0)</f>
        <v>0</v>
      </c>
    </row>
    <row r="1722" spans="1:6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  <c r="F1722" s="14">
        <f>IF(E1722&gt;'Outlier Testing'!$B$16,1,0)</f>
        <v>0</v>
      </c>
    </row>
    <row r="1723" spans="1:6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  <c r="F1723" s="14">
        <f>IF(E1723&gt;'Outlier Testing'!$B$16,1,0)</f>
        <v>0</v>
      </c>
    </row>
    <row r="1724" spans="1:6" x14ac:dyDescent="0.3">
      <c r="A1724" t="s">
        <v>2776</v>
      </c>
      <c r="B1724" t="s">
        <v>2908</v>
      </c>
      <c r="D1724" t="s">
        <v>13</v>
      </c>
      <c r="E1724">
        <v>0.25</v>
      </c>
      <c r="F1724" s="14">
        <f>IF(E1724&gt;'Outlier Testing'!$B$16,1,0)</f>
        <v>0</v>
      </c>
    </row>
    <row r="1725" spans="1:6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  <c r="F1725" s="14">
        <f>IF(E1725&gt;'Outlier Testing'!$B$16,1,0)</f>
        <v>0</v>
      </c>
    </row>
    <row r="1726" spans="1:6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  <c r="F1726" s="14">
        <f>IF(E1726&gt;'Outlier Testing'!$B$16,1,0)</f>
        <v>0</v>
      </c>
    </row>
    <row r="1727" spans="1:6" x14ac:dyDescent="0.3">
      <c r="A1727" t="s">
        <v>2776</v>
      </c>
      <c r="B1727" t="s">
        <v>2911</v>
      </c>
      <c r="D1727" t="s">
        <v>13</v>
      </c>
      <c r="E1727">
        <v>0.25</v>
      </c>
      <c r="F1727" s="14">
        <f>IF(E1727&gt;'Outlier Testing'!$B$16,1,0)</f>
        <v>0</v>
      </c>
    </row>
    <row r="1728" spans="1:6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  <c r="F1728" s="14">
        <f>IF(E1728&gt;'Outlier Testing'!$B$16,1,0)</f>
        <v>0</v>
      </c>
    </row>
    <row r="1729" spans="1:6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  <c r="F1729" s="14">
        <f>IF(E1729&gt;'Outlier Testing'!$B$16,1,0)</f>
        <v>0</v>
      </c>
    </row>
    <row r="1730" spans="1:6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  <c r="F1730" s="14">
        <f>IF(E1730&gt;'Outlier Testing'!$B$16,1,0)</f>
        <v>0</v>
      </c>
    </row>
    <row r="1731" spans="1:6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  <c r="F1731" s="14">
        <f>IF(E1731&gt;'Outlier Testing'!$B$16,1,0)</f>
        <v>0</v>
      </c>
    </row>
    <row r="1732" spans="1:6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  <c r="F1732" s="14">
        <f>IF(E1732&gt;'Outlier Testing'!$B$16,1,0)</f>
        <v>0</v>
      </c>
    </row>
    <row r="1733" spans="1:6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  <c r="F1733" s="14">
        <f>IF(E1733&gt;'Outlier Testing'!$B$16,1,0)</f>
        <v>0</v>
      </c>
    </row>
    <row r="1734" spans="1:6" x14ac:dyDescent="0.3">
      <c r="A1734" t="s">
        <v>2776</v>
      </c>
      <c r="B1734" t="s">
        <v>2917</v>
      </c>
      <c r="D1734" t="s">
        <v>13</v>
      </c>
      <c r="E1734">
        <v>0.06</v>
      </c>
      <c r="F1734" s="14">
        <f>IF(E1734&gt;'Outlier Testing'!$B$16,1,0)</f>
        <v>0</v>
      </c>
    </row>
    <row r="1735" spans="1:6" x14ac:dyDescent="0.3">
      <c r="A1735" t="s">
        <v>2776</v>
      </c>
      <c r="B1735" t="s">
        <v>2918</v>
      </c>
      <c r="D1735" t="s">
        <v>13</v>
      </c>
      <c r="E1735">
        <v>0.22</v>
      </c>
      <c r="F1735" s="14">
        <f>IF(E1735&gt;'Outlier Testing'!$B$16,1,0)</f>
        <v>0</v>
      </c>
    </row>
    <row r="1736" spans="1:6" x14ac:dyDescent="0.3">
      <c r="A1736" t="s">
        <v>2776</v>
      </c>
      <c r="B1736" t="s">
        <v>2919</v>
      </c>
      <c r="D1736" t="s">
        <v>13</v>
      </c>
      <c r="E1736">
        <v>0.34</v>
      </c>
      <c r="F1736" s="14">
        <f>IF(E1736&gt;'Outlier Testing'!$B$16,1,0)</f>
        <v>0</v>
      </c>
    </row>
    <row r="1737" spans="1:6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  <c r="F1737" s="14">
        <f>IF(E1737&gt;'Outlier Testing'!$B$16,1,0)</f>
        <v>0</v>
      </c>
    </row>
    <row r="1738" spans="1:6" x14ac:dyDescent="0.3">
      <c r="A1738" t="s">
        <v>2776</v>
      </c>
      <c r="B1738" t="s">
        <v>2921</v>
      </c>
      <c r="D1738" t="s">
        <v>13</v>
      </c>
      <c r="E1738">
        <v>0.33</v>
      </c>
      <c r="F1738" s="14">
        <f>IF(E1738&gt;'Outlier Testing'!$B$16,1,0)</f>
        <v>0</v>
      </c>
    </row>
    <row r="1739" spans="1:6" x14ac:dyDescent="0.3">
      <c r="A1739" t="s">
        <v>2776</v>
      </c>
      <c r="B1739" t="s">
        <v>2922</v>
      </c>
      <c r="D1739" t="s">
        <v>13</v>
      </c>
      <c r="E1739">
        <v>0.38</v>
      </c>
      <c r="F1739" s="14">
        <f>IF(E1739&gt;'Outlier Testing'!$B$16,1,0)</f>
        <v>0</v>
      </c>
    </row>
    <row r="1740" spans="1:6" x14ac:dyDescent="0.3">
      <c r="A1740" t="s">
        <v>2776</v>
      </c>
      <c r="B1740" t="s">
        <v>2923</v>
      </c>
      <c r="D1740" t="s">
        <v>13</v>
      </c>
      <c r="E1740">
        <v>0.43</v>
      </c>
      <c r="F1740" s="14">
        <f>IF(E1740&gt;'Outlier Testing'!$B$16,1,0)</f>
        <v>0</v>
      </c>
    </row>
    <row r="1741" spans="1:6" x14ac:dyDescent="0.3">
      <c r="A1741" t="s">
        <v>2776</v>
      </c>
      <c r="B1741" t="s">
        <v>2924</v>
      </c>
      <c r="D1741" t="s">
        <v>13</v>
      </c>
      <c r="E1741">
        <v>0.23</v>
      </c>
      <c r="F1741" s="14">
        <f>IF(E1741&gt;'Outlier Testing'!$B$16,1,0)</f>
        <v>0</v>
      </c>
    </row>
    <row r="1742" spans="1:6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  <c r="F1742" s="14">
        <f>IF(E1742&gt;'Outlier Testing'!$B$16,1,0)</f>
        <v>0</v>
      </c>
    </row>
    <row r="1743" spans="1:6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  <c r="F1743" s="14">
        <f>IF(E1743&gt;'Outlier Testing'!$B$16,1,0)</f>
        <v>0</v>
      </c>
    </row>
    <row r="1744" spans="1:6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  <c r="F1744" s="14">
        <f>IF(E1744&gt;'Outlier Testing'!$B$16,1,0)</f>
        <v>0</v>
      </c>
    </row>
    <row r="1745" spans="1:6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  <c r="F1745" s="14">
        <f>IF(E1745&gt;'Outlier Testing'!$B$16,1,0)</f>
        <v>1</v>
      </c>
    </row>
    <row r="1746" spans="1:6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  <c r="F1746" s="14">
        <f>IF(E1746&gt;'Outlier Testing'!$B$16,1,0)</f>
        <v>1</v>
      </c>
    </row>
    <row r="1747" spans="1:6" x14ac:dyDescent="0.3">
      <c r="A1747" t="s">
        <v>2427</v>
      </c>
      <c r="B1747" t="s">
        <v>2635</v>
      </c>
      <c r="D1747" t="s">
        <v>13</v>
      </c>
      <c r="E1747">
        <v>10.53</v>
      </c>
      <c r="F1747" s="14">
        <f>IF(E1747&gt;'Outlier Testing'!$B$16,1,0)</f>
        <v>1</v>
      </c>
    </row>
    <row r="1748" spans="1:6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  <c r="F1748" s="14">
        <f>IF(E1748&gt;'Outlier Testing'!$B$16,1,0)</f>
        <v>0</v>
      </c>
    </row>
    <row r="1749" spans="1:6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  <c r="F1749" s="14">
        <f>IF(E1749&gt;'Outlier Testing'!$B$16,1,0)</f>
        <v>1</v>
      </c>
    </row>
    <row r="1750" spans="1:6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  <c r="F1750" s="14">
        <f>IF(E1750&gt;'Outlier Testing'!$B$16,1,0)</f>
        <v>1</v>
      </c>
    </row>
    <row r="1751" spans="1:6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  <c r="F1751" s="14">
        <f>IF(E1751&gt;'Outlier Testing'!$B$16,1,0)</f>
        <v>1</v>
      </c>
    </row>
    <row r="1752" spans="1:6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  <c r="F1752" s="14">
        <f>IF(E1752&gt;'Outlier Testing'!$B$16,1,0)</f>
        <v>0</v>
      </c>
    </row>
    <row r="1753" spans="1:6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  <c r="F1753" s="14">
        <f>IF(E1753&gt;'Outlier Testing'!$B$16,1,0)</f>
        <v>0</v>
      </c>
    </row>
    <row r="1754" spans="1:6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  <c r="F1754" s="14">
        <f>IF(E1754&gt;'Outlier Testing'!$B$16,1,0)</f>
        <v>0</v>
      </c>
    </row>
    <row r="1755" spans="1:6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  <c r="F1755" s="14">
        <f>IF(E1755&gt;'Outlier Testing'!$B$16,1,0)</f>
        <v>0</v>
      </c>
    </row>
    <row r="1756" spans="1:6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  <c r="F1756" s="14">
        <f>IF(E1756&gt;'Outlier Testing'!$B$16,1,0)</f>
        <v>0</v>
      </c>
    </row>
    <row r="1757" spans="1:6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  <c r="F1757" s="14">
        <f>IF(E1757&gt;'Outlier Testing'!$B$16,1,0)</f>
        <v>0</v>
      </c>
    </row>
    <row r="1758" spans="1:6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  <c r="F1758" s="14">
        <f>IF(E1758&gt;'Outlier Testing'!$B$16,1,0)</f>
        <v>0</v>
      </c>
    </row>
    <row r="1759" spans="1:6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  <c r="F1759" s="14">
        <f>IF(E1759&gt;'Outlier Testing'!$B$16,1,0)</f>
        <v>0</v>
      </c>
    </row>
    <row r="1760" spans="1:6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  <c r="F1760" s="14">
        <f>IF(E1760&gt;'Outlier Testing'!$B$16,1,0)</f>
        <v>0</v>
      </c>
    </row>
    <row r="1761" spans="1:6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  <c r="F1761" s="14">
        <f>IF(E1761&gt;'Outlier Testing'!$B$16,1,0)</f>
        <v>0</v>
      </c>
    </row>
    <row r="1762" spans="1:6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  <c r="F1762" s="14">
        <f>IF(E1762&gt;'Outlier Testing'!$B$16,1,0)</f>
        <v>1</v>
      </c>
    </row>
    <row r="1763" spans="1:6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  <c r="F1763" s="14">
        <f>IF(E1763&gt;'Outlier Testing'!$B$16,1,0)</f>
        <v>0</v>
      </c>
    </row>
    <row r="1764" spans="1:6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  <c r="F1764" s="14">
        <f>IF(E1764&gt;'Outlier Testing'!$B$16,1,0)</f>
        <v>0</v>
      </c>
    </row>
    <row r="1765" spans="1:6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  <c r="F1765" s="14">
        <f>IF(E1765&gt;'Outlier Testing'!$B$16,1,0)</f>
        <v>0</v>
      </c>
    </row>
    <row r="1766" spans="1:6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  <c r="F1766" s="14">
        <f>IF(E1766&gt;'Outlier Testing'!$B$16,1,0)</f>
        <v>0</v>
      </c>
    </row>
    <row r="1767" spans="1:6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  <c r="F1767" s="14">
        <f>IF(E1767&gt;'Outlier Testing'!$B$16,1,0)</f>
        <v>0</v>
      </c>
    </row>
    <row r="1768" spans="1:6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  <c r="F1768" s="14">
        <f>IF(E1768&gt;'Outlier Testing'!$B$16,1,0)</f>
        <v>0</v>
      </c>
    </row>
    <row r="1769" spans="1:6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  <c r="F1769" s="14">
        <f>IF(E1769&gt;'Outlier Testing'!$B$16,1,0)</f>
        <v>0</v>
      </c>
    </row>
    <row r="1770" spans="1:6" x14ac:dyDescent="0.3">
      <c r="A1770" t="s">
        <v>3029</v>
      </c>
      <c r="B1770" t="s">
        <v>3141</v>
      </c>
      <c r="D1770" t="s">
        <v>9</v>
      </c>
      <c r="E1770">
        <v>3.11</v>
      </c>
      <c r="F1770" s="14">
        <f>IF(E1770&gt;'Outlier Testing'!$B$16,1,0)</f>
        <v>0</v>
      </c>
    </row>
    <row r="1771" spans="1:6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  <c r="F1771" s="14">
        <f>IF(E1771&gt;'Outlier Testing'!$B$16,1,0)</f>
        <v>0</v>
      </c>
    </row>
    <row r="1772" spans="1:6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  <c r="F1772" s="14">
        <f>IF(E1772&gt;'Outlier Testing'!$B$16,1,0)</f>
        <v>0</v>
      </c>
    </row>
    <row r="1773" spans="1:6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  <c r="F1773" s="14">
        <f>IF(E1773&gt;'Outlier Testing'!$B$16,1,0)</f>
        <v>0</v>
      </c>
    </row>
    <row r="1774" spans="1:6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  <c r="F1774" s="14">
        <f>IF(E1774&gt;'Outlier Testing'!$B$16,1,0)</f>
        <v>0</v>
      </c>
    </row>
    <row r="1775" spans="1:6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  <c r="F1775" s="14">
        <f>IF(E1775&gt;'Outlier Testing'!$B$16,1,0)</f>
        <v>0</v>
      </c>
    </row>
    <row r="1776" spans="1:6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  <c r="F1776" s="14">
        <f>IF(E1776&gt;'Outlier Testing'!$B$16,1,0)</f>
        <v>0</v>
      </c>
    </row>
    <row r="1777" spans="1:6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  <c r="F1777" s="14">
        <f>IF(E1777&gt;'Outlier Testing'!$B$16,1,0)</f>
        <v>0</v>
      </c>
    </row>
    <row r="1778" spans="1:6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  <c r="F1778" s="14">
        <f>IF(E1778&gt;'Outlier Testing'!$B$16,1,0)</f>
        <v>0</v>
      </c>
    </row>
    <row r="1779" spans="1:6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  <c r="F1779" s="14">
        <f>IF(E1779&gt;'Outlier Testing'!$B$16,1,0)</f>
        <v>0</v>
      </c>
    </row>
    <row r="1780" spans="1:6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  <c r="F1780" s="14">
        <f>IF(E1780&gt;'Outlier Testing'!$B$16,1,0)</f>
        <v>0</v>
      </c>
    </row>
    <row r="1781" spans="1:6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  <c r="F1781" s="14">
        <f>IF(E1781&gt;'Outlier Testing'!$B$16,1,0)</f>
        <v>0</v>
      </c>
    </row>
    <row r="1782" spans="1:6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  <c r="F1782" s="14">
        <f>IF(E1782&gt;'Outlier Testing'!$B$16,1,0)</f>
        <v>0</v>
      </c>
    </row>
    <row r="1783" spans="1:6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  <c r="F1783" s="14">
        <f>IF(E1783&gt;'Outlier Testing'!$B$16,1,0)</f>
        <v>0</v>
      </c>
    </row>
    <row r="1784" spans="1:6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  <c r="F1784" s="14">
        <f>IF(E1784&gt;'Outlier Testing'!$B$16,1,0)</f>
        <v>0</v>
      </c>
    </row>
    <row r="1785" spans="1:6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  <c r="F1785" s="14">
        <f>IF(E1785&gt;'Outlier Testing'!$B$16,1,0)</f>
        <v>0</v>
      </c>
    </row>
    <row r="1786" spans="1:6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  <c r="F1786" s="14">
        <f>IF(E1786&gt;'Outlier Testing'!$B$16,1,0)</f>
        <v>1</v>
      </c>
    </row>
    <row r="1787" spans="1:6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  <c r="F1787" s="14">
        <f>IF(E1787&gt;'Outlier Testing'!$B$16,1,0)</f>
        <v>0</v>
      </c>
    </row>
    <row r="1788" spans="1:6" x14ac:dyDescent="0.3">
      <c r="A1788" t="s">
        <v>1622</v>
      </c>
      <c r="B1788" t="s">
        <v>1666</v>
      </c>
      <c r="D1788" t="s">
        <v>13</v>
      </c>
      <c r="E1788">
        <v>0.56999999999999995</v>
      </c>
      <c r="F1788" s="14">
        <f>IF(E1788&gt;'Outlier Testing'!$B$16,1,0)</f>
        <v>0</v>
      </c>
    </row>
    <row r="1789" spans="1:6" x14ac:dyDescent="0.3">
      <c r="A1789" t="s">
        <v>1622</v>
      </c>
      <c r="B1789" t="s">
        <v>1667</v>
      </c>
      <c r="D1789" t="s">
        <v>13</v>
      </c>
      <c r="E1789">
        <v>0.11</v>
      </c>
      <c r="F1789" s="14">
        <f>IF(E1789&gt;'Outlier Testing'!$B$16,1,0)</f>
        <v>0</v>
      </c>
    </row>
    <row r="1790" spans="1:6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  <c r="F1790" s="14">
        <f>IF(E1790&gt;'Outlier Testing'!$B$16,1,0)</f>
        <v>0</v>
      </c>
    </row>
    <row r="1791" spans="1:6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  <c r="F1791" s="14">
        <f>IF(E1791&gt;'Outlier Testing'!$B$16,1,0)</f>
        <v>0</v>
      </c>
    </row>
    <row r="1792" spans="1:6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  <c r="F1792" s="14">
        <f>IF(E1792&gt;'Outlier Testing'!$B$16,1,0)</f>
        <v>0</v>
      </c>
    </row>
    <row r="1793" spans="1:6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  <c r="F1793" s="14">
        <f>IF(E1793&gt;'Outlier Testing'!$B$16,1,0)</f>
        <v>0</v>
      </c>
    </row>
    <row r="1794" spans="1:6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  <c r="F1794" s="14">
        <f>IF(E1794&gt;'Outlier Testing'!$B$16,1,0)</f>
        <v>0</v>
      </c>
    </row>
    <row r="1795" spans="1:6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  <c r="F1795" s="14">
        <f>IF(E1795&gt;'Outlier Testing'!$B$16,1,0)</f>
        <v>0</v>
      </c>
    </row>
    <row r="1796" spans="1:6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  <c r="F1796" s="14">
        <f>IF(E1796&gt;'Outlier Testing'!$B$16,1,0)</f>
        <v>0</v>
      </c>
    </row>
    <row r="1797" spans="1:6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  <c r="F1797" s="14">
        <f>IF(E1797&gt;'Outlier Testing'!$B$16,1,0)</f>
        <v>0</v>
      </c>
    </row>
    <row r="1798" spans="1:6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  <c r="F1798" s="14">
        <f>IF(E1798&gt;'Outlier Testing'!$B$16,1,0)</f>
        <v>0</v>
      </c>
    </row>
    <row r="1799" spans="1:6" x14ac:dyDescent="0.3">
      <c r="A1799" t="s">
        <v>1006</v>
      </c>
      <c r="B1799" t="s">
        <v>1182</v>
      </c>
      <c r="D1799" t="s">
        <v>13</v>
      </c>
      <c r="E1799">
        <v>0.12</v>
      </c>
      <c r="F1799" s="14">
        <f>IF(E1799&gt;'Outlier Testing'!$B$16,1,0)</f>
        <v>0</v>
      </c>
    </row>
    <row r="1800" spans="1:6" x14ac:dyDescent="0.3">
      <c r="A1800" t="s">
        <v>1511</v>
      </c>
      <c r="B1800" t="s">
        <v>1549</v>
      </c>
      <c r="D1800" t="s">
        <v>4</v>
      </c>
      <c r="E1800">
        <v>89.23</v>
      </c>
      <c r="F1800" s="14">
        <f>IF(E1800&gt;'Outlier Testing'!$B$16,1,0)</f>
        <v>1</v>
      </c>
    </row>
    <row r="1801" spans="1:6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  <c r="F1801" s="14">
        <f>IF(E1801&gt;'Outlier Testing'!$B$16,1,0)</f>
        <v>1</v>
      </c>
    </row>
    <row r="1802" spans="1:6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  <c r="F1802" s="14">
        <f>IF(E1802&gt;'Outlier Testing'!$B$16,1,0)</f>
        <v>1</v>
      </c>
    </row>
    <row r="1803" spans="1:6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  <c r="F1803" s="14">
        <f>IF(E1803&gt;'Outlier Testing'!$B$16,1,0)</f>
        <v>0</v>
      </c>
    </row>
    <row r="1804" spans="1:6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  <c r="F1804" s="14">
        <f>IF(E1804&gt;'Outlier Testing'!$B$16,1,0)</f>
        <v>0</v>
      </c>
    </row>
    <row r="1805" spans="1:6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  <c r="F1805" s="14">
        <f>IF(E1805&gt;'Outlier Testing'!$B$16,1,0)</f>
        <v>0</v>
      </c>
    </row>
    <row r="1806" spans="1:6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  <c r="F1806" s="14">
        <f>IF(E1806&gt;'Outlier Testing'!$B$16,1,0)</f>
        <v>0</v>
      </c>
    </row>
    <row r="1807" spans="1:6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  <c r="F1807" s="14">
        <f>IF(E1807&gt;'Outlier Testing'!$B$16,1,0)</f>
        <v>0</v>
      </c>
    </row>
    <row r="1808" spans="1:6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  <c r="F1808" s="14">
        <f>IF(E1808&gt;'Outlier Testing'!$B$16,1,0)</f>
        <v>0</v>
      </c>
    </row>
    <row r="1809" spans="1:6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  <c r="F1809" s="14">
        <f>IF(E1809&gt;'Outlier Testing'!$B$16,1,0)</f>
        <v>0</v>
      </c>
    </row>
    <row r="1810" spans="1:6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  <c r="F1810" s="14">
        <f>IF(E1810&gt;'Outlier Testing'!$B$16,1,0)</f>
        <v>0</v>
      </c>
    </row>
    <row r="1811" spans="1:6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  <c r="F1811" s="14">
        <f>IF(E1811&gt;'Outlier Testing'!$B$16,1,0)</f>
        <v>0</v>
      </c>
    </row>
    <row r="1812" spans="1:6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  <c r="F1812" s="14">
        <f>IF(E1812&gt;'Outlier Testing'!$B$16,1,0)</f>
        <v>0</v>
      </c>
    </row>
    <row r="1813" spans="1:6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  <c r="F1813" s="14">
        <f>IF(E1813&gt;'Outlier Testing'!$B$16,1,0)</f>
        <v>0</v>
      </c>
    </row>
    <row r="1814" spans="1:6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  <c r="F1814" s="14">
        <f>IF(E1814&gt;'Outlier Testing'!$B$16,1,0)</f>
        <v>0</v>
      </c>
    </row>
    <row r="1815" spans="1:6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  <c r="F1815" s="14">
        <f>IF(E1815&gt;'Outlier Testing'!$B$16,1,0)</f>
        <v>0</v>
      </c>
    </row>
    <row r="1816" spans="1:6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  <c r="F1816" s="14">
        <f>IF(E1816&gt;'Outlier Testing'!$B$16,1,0)</f>
        <v>0</v>
      </c>
    </row>
    <row r="1817" spans="1:6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  <c r="F1817" s="14">
        <f>IF(E1817&gt;'Outlier Testing'!$B$16,1,0)</f>
        <v>1</v>
      </c>
    </row>
    <row r="1818" spans="1:6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  <c r="F1818" s="14">
        <f>IF(E1818&gt;'Outlier Testing'!$B$16,1,0)</f>
        <v>1</v>
      </c>
    </row>
    <row r="1819" spans="1:6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  <c r="F1819" s="14">
        <f>IF(E1819&gt;'Outlier Testing'!$B$16,1,0)</f>
        <v>1</v>
      </c>
    </row>
    <row r="1820" spans="1:6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  <c r="F1820" s="14">
        <f>IF(E1820&gt;'Outlier Testing'!$B$16,1,0)</f>
        <v>0</v>
      </c>
    </row>
    <row r="1821" spans="1:6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  <c r="F1821" s="14">
        <f>IF(E1821&gt;'Outlier Testing'!$B$16,1,0)</f>
        <v>1</v>
      </c>
    </row>
    <row r="1822" spans="1:6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  <c r="F1822" s="14">
        <f>IF(E1822&gt;'Outlier Testing'!$B$16,1,0)</f>
        <v>1</v>
      </c>
    </row>
    <row r="1823" spans="1:6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  <c r="F1823" s="14">
        <f>IF(E1823&gt;'Outlier Testing'!$B$16,1,0)</f>
        <v>1</v>
      </c>
    </row>
    <row r="1824" spans="1:6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  <c r="F1824" s="14">
        <f>IF(E1824&gt;'Outlier Testing'!$B$16,1,0)</f>
        <v>1</v>
      </c>
    </row>
    <row r="1825" spans="1:6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  <c r="F1825" s="14">
        <f>IF(E1825&gt;'Outlier Testing'!$B$16,1,0)</f>
        <v>1</v>
      </c>
    </row>
    <row r="1826" spans="1:6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  <c r="F1826" s="14">
        <f>IF(E1826&gt;'Outlier Testing'!$B$16,1,0)</f>
        <v>0</v>
      </c>
    </row>
    <row r="1827" spans="1:6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  <c r="F1827" s="14">
        <f>IF(E1827&gt;'Outlier Testing'!$B$16,1,0)</f>
        <v>0</v>
      </c>
    </row>
    <row r="1828" spans="1:6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  <c r="F1828" s="14">
        <f>IF(E1828&gt;'Outlier Testing'!$B$16,1,0)</f>
        <v>0</v>
      </c>
    </row>
    <row r="1829" spans="1:6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  <c r="F1829" s="14">
        <f>IF(E1829&gt;'Outlier Testing'!$B$16,1,0)</f>
        <v>0</v>
      </c>
    </row>
    <row r="1830" spans="1:6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  <c r="F1830" s="14">
        <f>IF(E1830&gt;'Outlier Testing'!$B$16,1,0)</f>
        <v>0</v>
      </c>
    </row>
    <row r="1831" spans="1:6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  <c r="F1831" s="14">
        <f>IF(E1831&gt;'Outlier Testing'!$B$16,1,0)</f>
        <v>0</v>
      </c>
    </row>
    <row r="1832" spans="1:6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  <c r="F1832" s="14">
        <f>IF(E1832&gt;'Outlier Testing'!$B$16,1,0)</f>
        <v>0</v>
      </c>
    </row>
    <row r="1833" spans="1:6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  <c r="F1833" s="14">
        <f>IF(E1833&gt;'Outlier Testing'!$B$16,1,0)</f>
        <v>0</v>
      </c>
    </row>
    <row r="1834" spans="1:6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  <c r="F1834" s="14">
        <f>IF(E1834&gt;'Outlier Testing'!$B$16,1,0)</f>
        <v>0</v>
      </c>
    </row>
    <row r="1835" spans="1:6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  <c r="F1835" s="14">
        <f>IF(E1835&gt;'Outlier Testing'!$B$16,1,0)</f>
        <v>0</v>
      </c>
    </row>
    <row r="1836" spans="1:6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  <c r="F1836" s="14">
        <f>IF(E1836&gt;'Outlier Testing'!$B$16,1,0)</f>
        <v>0</v>
      </c>
    </row>
    <row r="1837" spans="1:6" x14ac:dyDescent="0.3">
      <c r="A1837" t="s">
        <v>1267</v>
      </c>
      <c r="B1837" t="s">
        <v>1418</v>
      </c>
      <c r="D1837" t="s">
        <v>9</v>
      </c>
      <c r="E1837">
        <v>0.06</v>
      </c>
      <c r="F1837" s="14">
        <f>IF(E1837&gt;'Outlier Testing'!$B$16,1,0)</f>
        <v>0</v>
      </c>
    </row>
    <row r="1838" spans="1:6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  <c r="F1838" s="14">
        <f>IF(E1838&gt;'Outlier Testing'!$B$16,1,0)</f>
        <v>0</v>
      </c>
    </row>
    <row r="1839" spans="1:6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  <c r="F1839" s="14">
        <f>IF(E1839&gt;'Outlier Testing'!$B$16,1,0)</f>
        <v>0</v>
      </c>
    </row>
    <row r="1840" spans="1:6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  <c r="F1840" s="14">
        <f>IF(E1840&gt;'Outlier Testing'!$B$16,1,0)</f>
        <v>0</v>
      </c>
    </row>
    <row r="1841" spans="1:6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  <c r="F1841" s="14">
        <f>IF(E1841&gt;'Outlier Testing'!$B$16,1,0)</f>
        <v>0</v>
      </c>
    </row>
    <row r="1842" spans="1:6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  <c r="F1842" s="14">
        <f>IF(E1842&gt;'Outlier Testing'!$B$16,1,0)</f>
        <v>0</v>
      </c>
    </row>
    <row r="1843" spans="1:6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  <c r="F1843" s="14">
        <f>IF(E1843&gt;'Outlier Testing'!$B$16,1,0)</f>
        <v>0</v>
      </c>
    </row>
    <row r="1844" spans="1:6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  <c r="F1844" s="14">
        <f>IF(E1844&gt;'Outlier Testing'!$B$16,1,0)</f>
        <v>0</v>
      </c>
    </row>
    <row r="1845" spans="1:6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  <c r="F1845" s="14">
        <f>IF(E1845&gt;'Outlier Testing'!$B$16,1,0)</f>
        <v>0</v>
      </c>
    </row>
    <row r="1846" spans="1:6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  <c r="F1846" s="14">
        <f>IF(E1846&gt;'Outlier Testing'!$B$16,1,0)</f>
        <v>0</v>
      </c>
    </row>
    <row r="1847" spans="1:6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  <c r="F1847" s="14">
        <f>IF(E1847&gt;'Outlier Testing'!$B$16,1,0)</f>
        <v>0</v>
      </c>
    </row>
    <row r="1848" spans="1:6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  <c r="F1848" s="14">
        <f>IF(E1848&gt;'Outlier Testing'!$B$16,1,0)</f>
        <v>0</v>
      </c>
    </row>
    <row r="1849" spans="1:6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  <c r="F1849" s="14">
        <f>IF(E1849&gt;'Outlier Testing'!$B$16,1,0)</f>
        <v>0</v>
      </c>
    </row>
    <row r="1850" spans="1:6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  <c r="F1850" s="14">
        <f>IF(E1850&gt;'Outlier Testing'!$B$16,1,0)</f>
        <v>0</v>
      </c>
    </row>
    <row r="1851" spans="1:6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  <c r="F1851" s="14">
        <f>IF(E1851&gt;'Outlier Testing'!$B$16,1,0)</f>
        <v>0</v>
      </c>
    </row>
    <row r="1852" spans="1:6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  <c r="F1852" s="14">
        <f>IF(E1852&gt;'Outlier Testing'!$B$16,1,0)</f>
        <v>0</v>
      </c>
    </row>
    <row r="1853" spans="1:6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  <c r="F1853" s="14">
        <f>IF(E1853&gt;'Outlier Testing'!$B$16,1,0)</f>
        <v>0</v>
      </c>
    </row>
    <row r="1854" spans="1:6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  <c r="F1854" s="14">
        <f>IF(E1854&gt;'Outlier Testing'!$B$16,1,0)</f>
        <v>0</v>
      </c>
    </row>
    <row r="1855" spans="1:6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  <c r="F1855" s="14">
        <f>IF(E1855&gt;'Outlier Testing'!$B$16,1,0)</f>
        <v>0</v>
      </c>
    </row>
    <row r="1856" spans="1:6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  <c r="F1856" s="14">
        <f>IF(E1856&gt;'Outlier Testing'!$B$16,1,0)</f>
        <v>0</v>
      </c>
    </row>
    <row r="1857" spans="1:6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  <c r="F1857" s="14">
        <f>IF(E1857&gt;'Outlier Testing'!$B$16,1,0)</f>
        <v>0</v>
      </c>
    </row>
    <row r="1858" spans="1:6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  <c r="F1858" s="14">
        <f>IF(E1858&gt;'Outlier Testing'!$B$16,1,0)</f>
        <v>1</v>
      </c>
    </row>
    <row r="1859" spans="1:6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  <c r="F1859" s="14">
        <f>IF(E1859&gt;'Outlier Testing'!$B$16,1,0)</f>
        <v>0</v>
      </c>
    </row>
    <row r="1860" spans="1:6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  <c r="F1860" s="14">
        <f>IF(E1860&gt;'Outlier Testing'!$B$16,1,0)</f>
        <v>0</v>
      </c>
    </row>
    <row r="1861" spans="1:6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  <c r="F1861" s="14">
        <f>IF(E1861&gt;'Outlier Testing'!$B$16,1,0)</f>
        <v>0</v>
      </c>
    </row>
    <row r="1862" spans="1:6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  <c r="F1862" s="14">
        <f>IF(E1862&gt;'Outlier Testing'!$B$16,1,0)</f>
        <v>0</v>
      </c>
    </row>
    <row r="1863" spans="1:6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  <c r="F1863" s="14">
        <f>IF(E1863&gt;'Outlier Testing'!$B$16,1,0)</f>
        <v>0</v>
      </c>
    </row>
    <row r="1864" spans="1:6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  <c r="F1864" s="14">
        <f>IF(E1864&gt;'Outlier Testing'!$B$16,1,0)</f>
        <v>0</v>
      </c>
    </row>
    <row r="1865" spans="1:6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  <c r="F1865" s="14">
        <f>IF(E1865&gt;'Outlier Testing'!$B$16,1,0)</f>
        <v>0</v>
      </c>
    </row>
    <row r="1866" spans="1:6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  <c r="F1866" s="14">
        <f>IF(E1866&gt;'Outlier Testing'!$B$16,1,0)</f>
        <v>0</v>
      </c>
    </row>
    <row r="1867" spans="1:6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  <c r="F1867" s="14">
        <f>IF(E1867&gt;'Outlier Testing'!$B$16,1,0)</f>
        <v>0</v>
      </c>
    </row>
    <row r="1868" spans="1:6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  <c r="F1868" s="14">
        <f>IF(E1868&gt;'Outlier Testing'!$B$16,1,0)</f>
        <v>0</v>
      </c>
    </row>
    <row r="1869" spans="1:6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  <c r="F1869" s="14">
        <f>IF(E1869&gt;'Outlier Testing'!$B$16,1,0)</f>
        <v>0</v>
      </c>
    </row>
    <row r="1870" spans="1:6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  <c r="F1870" s="14">
        <f>IF(E1870&gt;'Outlier Testing'!$B$16,1,0)</f>
        <v>0</v>
      </c>
    </row>
    <row r="1871" spans="1:6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  <c r="F1871" s="14">
        <f>IF(E1871&gt;'Outlier Testing'!$B$16,1,0)</f>
        <v>0</v>
      </c>
    </row>
    <row r="1872" spans="1:6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  <c r="F1872" s="14">
        <f>IF(E1872&gt;'Outlier Testing'!$B$16,1,0)</f>
        <v>0</v>
      </c>
    </row>
    <row r="1873" spans="1:6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  <c r="F1873" s="14">
        <f>IF(E1873&gt;'Outlier Testing'!$B$16,1,0)</f>
        <v>0</v>
      </c>
    </row>
    <row r="1874" spans="1:6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  <c r="F1874" s="14">
        <f>IF(E1874&gt;'Outlier Testing'!$B$16,1,0)</f>
        <v>0</v>
      </c>
    </row>
    <row r="1875" spans="1:6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  <c r="F1875" s="14">
        <f>IF(E1875&gt;'Outlier Testing'!$B$16,1,0)</f>
        <v>0</v>
      </c>
    </row>
    <row r="1876" spans="1:6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  <c r="F1876" s="14">
        <f>IF(E1876&gt;'Outlier Testing'!$B$16,1,0)</f>
        <v>0</v>
      </c>
    </row>
    <row r="1877" spans="1:6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  <c r="F1877" s="14">
        <f>IF(E1877&gt;'Outlier Testing'!$B$16,1,0)</f>
        <v>0</v>
      </c>
    </row>
    <row r="1878" spans="1:6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  <c r="F1878" s="14">
        <f>IF(E1878&gt;'Outlier Testing'!$B$16,1,0)</f>
        <v>0</v>
      </c>
    </row>
    <row r="1879" spans="1:6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  <c r="F1879" s="14">
        <f>IF(E1879&gt;'Outlier Testing'!$B$16,1,0)</f>
        <v>0</v>
      </c>
    </row>
    <row r="1880" spans="1:6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  <c r="F1880" s="14">
        <f>IF(E1880&gt;'Outlier Testing'!$B$16,1,0)</f>
        <v>0</v>
      </c>
    </row>
    <row r="1881" spans="1:6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  <c r="F1881" s="14">
        <f>IF(E1881&gt;'Outlier Testing'!$B$16,1,0)</f>
        <v>0</v>
      </c>
    </row>
    <row r="1882" spans="1:6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  <c r="F1882" s="14">
        <f>IF(E1882&gt;'Outlier Testing'!$B$16,1,0)</f>
        <v>1</v>
      </c>
    </row>
    <row r="1883" spans="1:6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  <c r="F1883" s="14">
        <f>IF(E1883&gt;'Outlier Testing'!$B$16,1,0)</f>
        <v>0</v>
      </c>
    </row>
    <row r="1884" spans="1:6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  <c r="F1884" s="14">
        <f>IF(E1884&gt;'Outlier Testing'!$B$16,1,0)</f>
        <v>1</v>
      </c>
    </row>
    <row r="1885" spans="1:6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  <c r="F1885" s="14">
        <f>IF(E1885&gt;'Outlier Testing'!$B$16,1,0)</f>
        <v>1</v>
      </c>
    </row>
    <row r="1886" spans="1:6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  <c r="F1886" s="14">
        <f>IF(E1886&gt;'Outlier Testing'!$B$16,1,0)</f>
        <v>0</v>
      </c>
    </row>
    <row r="1887" spans="1:6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  <c r="F1887" s="14">
        <f>IF(E1887&gt;'Outlier Testing'!$B$16,1,0)</f>
        <v>0</v>
      </c>
    </row>
    <row r="1888" spans="1:6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  <c r="F1888" s="14">
        <f>IF(E1888&gt;'Outlier Testing'!$B$16,1,0)</f>
        <v>0</v>
      </c>
    </row>
    <row r="1889" spans="1:6" x14ac:dyDescent="0.3">
      <c r="A1889" t="s">
        <v>2776</v>
      </c>
      <c r="B1889" t="s">
        <v>2929</v>
      </c>
      <c r="D1889" t="s">
        <v>9</v>
      </c>
      <c r="E1889">
        <v>0.34</v>
      </c>
      <c r="F1889" s="14">
        <f>IF(E1889&gt;'Outlier Testing'!$B$16,1,0)</f>
        <v>0</v>
      </c>
    </row>
    <row r="1890" spans="1:6" x14ac:dyDescent="0.3">
      <c r="A1890" t="s">
        <v>2427</v>
      </c>
      <c r="B1890" t="s">
        <v>2648</v>
      </c>
      <c r="D1890" t="s">
        <v>13</v>
      </c>
      <c r="E1890">
        <v>0.95</v>
      </c>
      <c r="F1890" s="14">
        <f>IF(E1890&gt;'Outlier Testing'!$B$16,1,0)</f>
        <v>0</v>
      </c>
    </row>
    <row r="1891" spans="1:6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  <c r="F1891" s="14">
        <f>IF(E1891&gt;'Outlier Testing'!$B$16,1,0)</f>
        <v>0</v>
      </c>
    </row>
    <row r="1892" spans="1:6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  <c r="F1892" s="14">
        <f>IF(E1892&gt;'Outlier Testing'!$B$16,1,0)</f>
        <v>0</v>
      </c>
    </row>
    <row r="1893" spans="1:6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  <c r="F1893" s="14">
        <f>IF(E1893&gt;'Outlier Testing'!$B$16,1,0)</f>
        <v>0</v>
      </c>
    </row>
    <row r="1894" spans="1:6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  <c r="F1894" s="14">
        <f>IF(E1894&gt;'Outlier Testing'!$B$16,1,0)</f>
        <v>0</v>
      </c>
    </row>
    <row r="1895" spans="1:6" x14ac:dyDescent="0.3">
      <c r="A1895" t="s">
        <v>2776</v>
      </c>
      <c r="B1895" t="s">
        <v>2934</v>
      </c>
      <c r="D1895" t="s">
        <v>13</v>
      </c>
      <c r="E1895">
        <v>0.24</v>
      </c>
      <c r="F1895" s="14">
        <f>IF(E1895&gt;'Outlier Testing'!$B$16,1,0)</f>
        <v>0</v>
      </c>
    </row>
    <row r="1896" spans="1:6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  <c r="F1896" s="14">
        <f>IF(E1896&gt;'Outlier Testing'!$B$16,1,0)</f>
        <v>0</v>
      </c>
    </row>
    <row r="1897" spans="1:6" x14ac:dyDescent="0.3">
      <c r="A1897" t="s">
        <v>2776</v>
      </c>
      <c r="B1897" t="s">
        <v>2935</v>
      </c>
      <c r="D1897" t="s">
        <v>13</v>
      </c>
      <c r="E1897">
        <v>0.26</v>
      </c>
      <c r="F1897" s="14">
        <f>IF(E1897&gt;'Outlier Testing'!$B$16,1,0)</f>
        <v>0</v>
      </c>
    </row>
    <row r="1898" spans="1:6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  <c r="F1898" s="14">
        <f>IF(E1898&gt;'Outlier Testing'!$B$16,1,0)</f>
        <v>0</v>
      </c>
    </row>
    <row r="1899" spans="1:6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  <c r="F1899" s="14">
        <f>IF(E1899&gt;'Outlier Testing'!$B$16,1,0)</f>
        <v>0</v>
      </c>
    </row>
    <row r="1900" spans="1:6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  <c r="F1900" s="14">
        <f>IF(E1900&gt;'Outlier Testing'!$B$16,1,0)</f>
        <v>0</v>
      </c>
    </row>
    <row r="1901" spans="1:6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  <c r="F1901" s="14">
        <f>IF(E1901&gt;'Outlier Testing'!$B$16,1,0)</f>
        <v>0</v>
      </c>
    </row>
    <row r="1902" spans="1:6" x14ac:dyDescent="0.3">
      <c r="A1902" t="s">
        <v>1006</v>
      </c>
      <c r="B1902" t="s">
        <v>1199</v>
      </c>
      <c r="D1902" t="s">
        <v>13</v>
      </c>
      <c r="E1902">
        <v>0.89</v>
      </c>
      <c r="F1902" s="14">
        <f>IF(E1902&gt;'Outlier Testing'!$B$16,1,0)</f>
        <v>0</v>
      </c>
    </row>
    <row r="1903" spans="1:6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  <c r="F1903" s="14">
        <f>IF(E1903&gt;'Outlier Testing'!$B$16,1,0)</f>
        <v>1</v>
      </c>
    </row>
    <row r="1904" spans="1:6" x14ac:dyDescent="0.3">
      <c r="A1904" t="s">
        <v>2427</v>
      </c>
      <c r="B1904" t="s">
        <v>2650</v>
      </c>
      <c r="D1904" t="s">
        <v>13</v>
      </c>
      <c r="E1904">
        <v>40.299999999999997</v>
      </c>
      <c r="F1904" s="14">
        <f>IF(E1904&gt;'Outlier Testing'!$B$16,1,0)</f>
        <v>1</v>
      </c>
    </row>
    <row r="1905" spans="1:6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  <c r="F1905" s="14">
        <f>IF(E1905&gt;'Outlier Testing'!$B$16,1,0)</f>
        <v>1</v>
      </c>
    </row>
    <row r="1906" spans="1:6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  <c r="F1906" s="14">
        <f>IF(E1906&gt;'Outlier Testing'!$B$16,1,0)</f>
        <v>1</v>
      </c>
    </row>
    <row r="1907" spans="1:6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  <c r="F1907" s="14">
        <f>IF(E1907&gt;'Outlier Testing'!$B$16,1,0)</f>
        <v>1</v>
      </c>
    </row>
    <row r="1908" spans="1:6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  <c r="F1908" s="14">
        <f>IF(E1908&gt;'Outlier Testing'!$B$16,1,0)</f>
        <v>1</v>
      </c>
    </row>
    <row r="1909" spans="1:6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  <c r="F1909" s="14">
        <f>IF(E1909&gt;'Outlier Testing'!$B$16,1,0)</f>
        <v>1</v>
      </c>
    </row>
    <row r="1910" spans="1:6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  <c r="F1910" s="14">
        <f>IF(E1910&gt;'Outlier Testing'!$B$16,1,0)</f>
        <v>1</v>
      </c>
    </row>
    <row r="1911" spans="1:6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  <c r="F1911" s="14">
        <f>IF(E1911&gt;'Outlier Testing'!$B$16,1,0)</f>
        <v>1</v>
      </c>
    </row>
    <row r="1912" spans="1:6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  <c r="F1912" s="14">
        <f>IF(E1912&gt;'Outlier Testing'!$B$16,1,0)</f>
        <v>1</v>
      </c>
    </row>
    <row r="1913" spans="1:6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  <c r="F1913" s="14">
        <f>IF(E1913&gt;'Outlier Testing'!$B$16,1,0)</f>
        <v>0</v>
      </c>
    </row>
    <row r="1914" spans="1:6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  <c r="F1914" s="14">
        <f>IF(E1914&gt;'Outlier Testing'!$B$16,1,0)</f>
        <v>0</v>
      </c>
    </row>
    <row r="1915" spans="1:6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  <c r="F1915" s="14">
        <f>IF(E1915&gt;'Outlier Testing'!$B$16,1,0)</f>
        <v>0</v>
      </c>
    </row>
    <row r="1916" spans="1:6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  <c r="F1916" s="14">
        <f>IF(E1916&gt;'Outlier Testing'!$B$16,1,0)</f>
        <v>1</v>
      </c>
    </row>
    <row r="1917" spans="1:6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  <c r="F1917" s="14">
        <f>IF(E1917&gt;'Outlier Testing'!$B$16,1,0)</f>
        <v>1</v>
      </c>
    </row>
    <row r="1918" spans="1:6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  <c r="F1918" s="14">
        <f>IF(E1918&gt;'Outlier Testing'!$B$16,1,0)</f>
        <v>1</v>
      </c>
    </row>
    <row r="1919" spans="1:6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  <c r="F1919" s="14">
        <f>IF(E1919&gt;'Outlier Testing'!$B$16,1,0)</f>
        <v>0</v>
      </c>
    </row>
    <row r="1920" spans="1:6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  <c r="F1920" s="14">
        <f>IF(E1920&gt;'Outlier Testing'!$B$16,1,0)</f>
        <v>0</v>
      </c>
    </row>
    <row r="1921" spans="1:6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  <c r="F1921" s="14">
        <f>IF(E1921&gt;'Outlier Testing'!$B$16,1,0)</f>
        <v>0</v>
      </c>
    </row>
    <row r="1922" spans="1:6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  <c r="F1922" s="14">
        <f>IF(E1922&gt;'Outlier Testing'!$B$16,1,0)</f>
        <v>0</v>
      </c>
    </row>
    <row r="1923" spans="1:6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  <c r="F1923" s="14">
        <f>IF(E1923&gt;'Outlier Testing'!$B$16,1,0)</f>
        <v>0</v>
      </c>
    </row>
    <row r="1924" spans="1:6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  <c r="F1924" s="14">
        <f>IF(E1924&gt;'Outlier Testing'!$B$16,1,0)</f>
        <v>0</v>
      </c>
    </row>
    <row r="1925" spans="1:6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  <c r="F1925" s="14">
        <f>IF(E1925&gt;'Outlier Testing'!$B$16,1,0)</f>
        <v>0</v>
      </c>
    </row>
    <row r="1926" spans="1:6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  <c r="F1926" s="14">
        <f>IF(E1926&gt;'Outlier Testing'!$B$16,1,0)</f>
        <v>0</v>
      </c>
    </row>
    <row r="1927" spans="1:6" x14ac:dyDescent="0.3">
      <c r="A1927" t="s">
        <v>1006</v>
      </c>
      <c r="B1927" t="s">
        <v>1200</v>
      </c>
      <c r="D1927" t="s">
        <v>9</v>
      </c>
      <c r="E1927">
        <v>0.76</v>
      </c>
      <c r="F1927" s="14">
        <f>IF(E1927&gt;'Outlier Testing'!$B$16,1,0)</f>
        <v>0</v>
      </c>
    </row>
    <row r="1928" spans="1:6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  <c r="F1928" s="14">
        <f>IF(E1928&gt;'Outlier Testing'!$B$16,1,0)</f>
        <v>0</v>
      </c>
    </row>
    <row r="1929" spans="1:6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  <c r="F1929" s="14">
        <f>IF(E1929&gt;'Outlier Testing'!$B$16,1,0)</f>
        <v>0</v>
      </c>
    </row>
    <row r="1930" spans="1:6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  <c r="F1930" s="14">
        <f>IF(E1930&gt;'Outlier Testing'!$B$16,1,0)</f>
        <v>1</v>
      </c>
    </row>
    <row r="1931" spans="1:6" x14ac:dyDescent="0.3">
      <c r="A1931" t="s">
        <v>2427</v>
      </c>
      <c r="B1931" t="s">
        <v>2657</v>
      </c>
      <c r="D1931" t="s">
        <v>13</v>
      </c>
      <c r="E1931">
        <v>8.6</v>
      </c>
      <c r="F1931" s="14">
        <f>IF(E1931&gt;'Outlier Testing'!$B$16,1,0)</f>
        <v>1</v>
      </c>
    </row>
    <row r="1932" spans="1:6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  <c r="F1932" s="14">
        <f>IF(E1932&gt;'Outlier Testing'!$B$16,1,0)</f>
        <v>1</v>
      </c>
    </row>
    <row r="1933" spans="1:6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  <c r="F1933" s="14">
        <f>IF(E1933&gt;'Outlier Testing'!$B$16,1,0)</f>
        <v>1</v>
      </c>
    </row>
    <row r="1934" spans="1:6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  <c r="F1934" s="14">
        <f>IF(E1934&gt;'Outlier Testing'!$B$16,1,0)</f>
        <v>1</v>
      </c>
    </row>
    <row r="1935" spans="1:6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  <c r="F1935" s="14">
        <f>IF(E1935&gt;'Outlier Testing'!$B$16,1,0)</f>
        <v>1</v>
      </c>
    </row>
    <row r="1936" spans="1:6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  <c r="F1936" s="14">
        <f>IF(E1936&gt;'Outlier Testing'!$B$16,1,0)</f>
        <v>1</v>
      </c>
    </row>
    <row r="1937" spans="1:6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  <c r="F1937" s="14">
        <f>IF(E1937&gt;'Outlier Testing'!$B$16,1,0)</f>
        <v>0</v>
      </c>
    </row>
    <row r="1938" spans="1:6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  <c r="F1938" s="14">
        <f>IF(E1938&gt;'Outlier Testing'!$B$16,1,0)</f>
        <v>0</v>
      </c>
    </row>
    <row r="1939" spans="1:6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  <c r="F1939" s="14">
        <f>IF(E1939&gt;'Outlier Testing'!$B$16,1,0)</f>
        <v>0</v>
      </c>
    </row>
    <row r="1940" spans="1:6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  <c r="F1940" s="14">
        <f>IF(E1940&gt;'Outlier Testing'!$B$16,1,0)</f>
        <v>0</v>
      </c>
    </row>
    <row r="1941" spans="1:6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  <c r="F1941" s="14">
        <f>IF(E1941&gt;'Outlier Testing'!$B$16,1,0)</f>
        <v>0</v>
      </c>
    </row>
    <row r="1942" spans="1:6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  <c r="F1942" s="14">
        <f>IF(E1942&gt;'Outlier Testing'!$B$16,1,0)</f>
        <v>0</v>
      </c>
    </row>
    <row r="1943" spans="1:6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  <c r="F1943" s="14">
        <f>IF(E1943&gt;'Outlier Testing'!$B$16,1,0)</f>
        <v>0</v>
      </c>
    </row>
    <row r="1944" spans="1:6" x14ac:dyDescent="0.3">
      <c r="A1944" t="s">
        <v>2427</v>
      </c>
      <c r="B1944" t="s">
        <v>2666</v>
      </c>
      <c r="D1944" t="s">
        <v>13</v>
      </c>
      <c r="E1944">
        <v>7.43</v>
      </c>
      <c r="F1944" s="14">
        <f>IF(E1944&gt;'Outlier Testing'!$B$16,1,0)</f>
        <v>1</v>
      </c>
    </row>
    <row r="1945" spans="1:6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  <c r="F1945" s="14">
        <f>IF(E1945&gt;'Outlier Testing'!$B$16,1,0)</f>
        <v>1</v>
      </c>
    </row>
    <row r="1946" spans="1:6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  <c r="F1946" s="14">
        <f>IF(E1946&gt;'Outlier Testing'!$B$16,1,0)</f>
        <v>0</v>
      </c>
    </row>
    <row r="1947" spans="1:6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  <c r="F1947" s="14">
        <f>IF(E1947&gt;'Outlier Testing'!$B$16,1,0)</f>
        <v>0</v>
      </c>
    </row>
    <row r="1948" spans="1:6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  <c r="F1948" s="14">
        <f>IF(E1948&gt;'Outlier Testing'!$B$16,1,0)</f>
        <v>1</v>
      </c>
    </row>
    <row r="1949" spans="1:6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  <c r="F1949" s="14">
        <f>IF(E1949&gt;'Outlier Testing'!$B$16,1,0)</f>
        <v>0</v>
      </c>
    </row>
    <row r="1950" spans="1:6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  <c r="F1950" s="14">
        <f>IF(E1950&gt;'Outlier Testing'!$B$16,1,0)</f>
        <v>0</v>
      </c>
    </row>
    <row r="1951" spans="1:6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  <c r="F1951" s="14">
        <f>IF(E1951&gt;'Outlier Testing'!$B$16,1,0)</f>
        <v>0</v>
      </c>
    </row>
    <row r="1952" spans="1:6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  <c r="F1952" s="14">
        <f>IF(E1952&gt;'Outlier Testing'!$B$16,1,0)</f>
        <v>0</v>
      </c>
    </row>
    <row r="1953" spans="1:6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  <c r="F1953" s="14">
        <f>IF(E1953&gt;'Outlier Testing'!$B$16,1,0)</f>
        <v>0</v>
      </c>
    </row>
    <row r="1954" spans="1:6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  <c r="F1954" s="14">
        <f>IF(E1954&gt;'Outlier Testing'!$B$16,1,0)</f>
        <v>0</v>
      </c>
    </row>
    <row r="1955" spans="1:6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  <c r="F1955" s="14">
        <f>IF(E1955&gt;'Outlier Testing'!$B$16,1,0)</f>
        <v>0</v>
      </c>
    </row>
    <row r="1956" spans="1:6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  <c r="F1956" s="14">
        <f>IF(E1956&gt;'Outlier Testing'!$B$16,1,0)</f>
        <v>0</v>
      </c>
    </row>
    <row r="1957" spans="1:6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  <c r="F1957" s="14">
        <f>IF(E1957&gt;'Outlier Testing'!$B$16,1,0)</f>
        <v>0</v>
      </c>
    </row>
    <row r="1958" spans="1:6" x14ac:dyDescent="0.3">
      <c r="A1958" t="s">
        <v>1006</v>
      </c>
      <c r="B1958" t="s">
        <v>1203</v>
      </c>
      <c r="D1958" t="s">
        <v>13</v>
      </c>
      <c r="E1958">
        <v>0.15</v>
      </c>
      <c r="F1958" s="14">
        <f>IF(E1958&gt;'Outlier Testing'!$B$16,1,0)</f>
        <v>0</v>
      </c>
    </row>
    <row r="1959" spans="1:6" x14ac:dyDescent="0.3">
      <c r="A1959" t="s">
        <v>1006</v>
      </c>
      <c r="B1959" t="s">
        <v>1203</v>
      </c>
      <c r="D1959" t="s">
        <v>9</v>
      </c>
      <c r="E1959">
        <v>0.1</v>
      </c>
      <c r="F1959" s="14">
        <f>IF(E1959&gt;'Outlier Testing'!$B$16,1,0)</f>
        <v>0</v>
      </c>
    </row>
    <row r="1960" spans="1:6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  <c r="F1960" s="14">
        <f>IF(E1960&gt;'Outlier Testing'!$B$16,1,0)</f>
        <v>0</v>
      </c>
    </row>
    <row r="1961" spans="1:6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  <c r="F1961" s="14">
        <f>IF(E1961&gt;'Outlier Testing'!$B$16,1,0)</f>
        <v>0</v>
      </c>
    </row>
    <row r="1962" spans="1:6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  <c r="F1962" s="14">
        <f>IF(E1962&gt;'Outlier Testing'!$B$16,1,0)</f>
        <v>0</v>
      </c>
    </row>
    <row r="1963" spans="1:6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  <c r="F1963" s="14">
        <f>IF(E1963&gt;'Outlier Testing'!$B$16,1,0)</f>
        <v>0</v>
      </c>
    </row>
    <row r="1964" spans="1:6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  <c r="F1964" s="14">
        <f>IF(E1964&gt;'Outlier Testing'!$B$16,1,0)</f>
        <v>0</v>
      </c>
    </row>
    <row r="1965" spans="1:6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  <c r="F1965" s="14">
        <f>IF(E1965&gt;'Outlier Testing'!$B$16,1,0)</f>
        <v>0</v>
      </c>
    </row>
    <row r="1966" spans="1:6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  <c r="F1966" s="14">
        <f>IF(E1966&gt;'Outlier Testing'!$B$16,1,0)</f>
        <v>0</v>
      </c>
    </row>
    <row r="1967" spans="1:6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  <c r="F1967" s="14">
        <f>IF(E1967&gt;'Outlier Testing'!$B$16,1,0)</f>
        <v>0</v>
      </c>
    </row>
    <row r="1968" spans="1:6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  <c r="F1968" s="14">
        <f>IF(E1968&gt;'Outlier Testing'!$B$16,1,0)</f>
        <v>0</v>
      </c>
    </row>
    <row r="1969" spans="1:6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  <c r="F1969" s="14">
        <f>IF(E1969&gt;'Outlier Testing'!$B$16,1,0)</f>
        <v>0</v>
      </c>
    </row>
    <row r="1970" spans="1:6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  <c r="F1970" s="14">
        <f>IF(E1970&gt;'Outlier Testing'!$B$16,1,0)</f>
        <v>0</v>
      </c>
    </row>
    <row r="1971" spans="1:6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  <c r="F1971" s="14">
        <f>IF(E1971&gt;'Outlier Testing'!$B$16,1,0)</f>
        <v>0</v>
      </c>
    </row>
    <row r="1972" spans="1:6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  <c r="F1972" s="14">
        <f>IF(E1972&gt;'Outlier Testing'!$B$16,1,0)</f>
        <v>0</v>
      </c>
    </row>
    <row r="1973" spans="1:6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  <c r="F1973" s="14">
        <f>IF(E1973&gt;'Outlier Testing'!$B$16,1,0)</f>
        <v>0</v>
      </c>
    </row>
    <row r="1974" spans="1:6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  <c r="F1974" s="14">
        <f>IF(E1974&gt;'Outlier Testing'!$B$16,1,0)</f>
        <v>0</v>
      </c>
    </row>
    <row r="1975" spans="1:6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  <c r="F1975" s="14">
        <f>IF(E1975&gt;'Outlier Testing'!$B$16,1,0)</f>
        <v>0</v>
      </c>
    </row>
    <row r="1976" spans="1:6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  <c r="F1976" s="14">
        <f>IF(E1976&gt;'Outlier Testing'!$B$16,1,0)</f>
        <v>0</v>
      </c>
    </row>
    <row r="1977" spans="1:6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  <c r="F1977" s="14">
        <f>IF(E1977&gt;'Outlier Testing'!$B$16,1,0)</f>
        <v>0</v>
      </c>
    </row>
    <row r="1978" spans="1:6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  <c r="F1978" s="14">
        <f>IF(E1978&gt;'Outlier Testing'!$B$16,1,0)</f>
        <v>0</v>
      </c>
    </row>
    <row r="1979" spans="1:6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  <c r="F1979" s="14">
        <f>IF(E1979&gt;'Outlier Testing'!$B$16,1,0)</f>
        <v>0</v>
      </c>
    </row>
    <row r="1980" spans="1:6" x14ac:dyDescent="0.3">
      <c r="A1980" t="s">
        <v>1983</v>
      </c>
      <c r="B1980" t="s">
        <v>2021</v>
      </c>
      <c r="D1980" t="s">
        <v>13</v>
      </c>
      <c r="E1980">
        <v>0.35</v>
      </c>
      <c r="F1980" s="14">
        <f>IF(E1980&gt;'Outlier Testing'!$B$16,1,0)</f>
        <v>0</v>
      </c>
    </row>
    <row r="1981" spans="1:6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  <c r="F1981" s="14">
        <f>IF(E1981&gt;'Outlier Testing'!$B$16,1,0)</f>
        <v>0</v>
      </c>
    </row>
    <row r="1982" spans="1:6" x14ac:dyDescent="0.3">
      <c r="A1982" t="s">
        <v>1006</v>
      </c>
      <c r="B1982" t="s">
        <v>1211</v>
      </c>
      <c r="D1982" t="s">
        <v>13</v>
      </c>
      <c r="E1982">
        <v>0.22</v>
      </c>
      <c r="F1982" s="14">
        <f>IF(E1982&gt;'Outlier Testing'!$B$16,1,0)</f>
        <v>0</v>
      </c>
    </row>
    <row r="1983" spans="1:6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  <c r="F1983" s="14">
        <f>IF(E1983&gt;'Outlier Testing'!$B$16,1,0)</f>
        <v>0</v>
      </c>
    </row>
    <row r="1984" spans="1:6" x14ac:dyDescent="0.3">
      <c r="A1984" t="s">
        <v>1006</v>
      </c>
      <c r="B1984" t="s">
        <v>1214</v>
      </c>
      <c r="D1984" t="s">
        <v>13</v>
      </c>
      <c r="E1984">
        <v>0.18</v>
      </c>
      <c r="F1984" s="14">
        <f>IF(E1984&gt;'Outlier Testing'!$B$16,1,0)</f>
        <v>0</v>
      </c>
    </row>
    <row r="1985" spans="1:6" x14ac:dyDescent="0.3">
      <c r="A1985" t="s">
        <v>1006</v>
      </c>
      <c r="B1985" t="s">
        <v>1215</v>
      </c>
      <c r="D1985" t="s">
        <v>13</v>
      </c>
      <c r="E1985">
        <v>0.23</v>
      </c>
      <c r="F1985" s="14">
        <f>IF(E1985&gt;'Outlier Testing'!$B$16,1,0)</f>
        <v>0</v>
      </c>
    </row>
    <row r="1986" spans="1:6" x14ac:dyDescent="0.3">
      <c r="A1986" t="s">
        <v>1006</v>
      </c>
      <c r="B1986" t="s">
        <v>1216</v>
      </c>
      <c r="D1986" t="s">
        <v>13</v>
      </c>
      <c r="E1986">
        <v>0.22</v>
      </c>
      <c r="F1986" s="14">
        <f>IF(E1986&gt;'Outlier Testing'!$B$16,1,0)</f>
        <v>0</v>
      </c>
    </row>
    <row r="1987" spans="1:6" x14ac:dyDescent="0.3">
      <c r="A1987" t="s">
        <v>1006</v>
      </c>
      <c r="B1987" t="s">
        <v>1217</v>
      </c>
      <c r="D1987" t="s">
        <v>13</v>
      </c>
      <c r="E1987">
        <v>0.23</v>
      </c>
      <c r="F1987" s="14">
        <f>IF(E1987&gt;'Outlier Testing'!$B$16,1,0)</f>
        <v>0</v>
      </c>
    </row>
    <row r="1988" spans="1:6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  <c r="F1988" s="14">
        <f>IF(E1988&gt;'Outlier Testing'!$B$16,1,0)</f>
        <v>0</v>
      </c>
    </row>
    <row r="1989" spans="1:6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  <c r="F1989" s="14">
        <f>IF(E1989&gt;'Outlier Testing'!$B$16,1,0)</f>
        <v>0</v>
      </c>
    </row>
    <row r="1990" spans="1:6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  <c r="F1990" s="14">
        <f>IF(E1990&gt;'Outlier Testing'!$B$16,1,0)</f>
        <v>0</v>
      </c>
    </row>
    <row r="1991" spans="1:6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  <c r="F1991" s="14">
        <f>IF(E1991&gt;'Outlier Testing'!$B$16,1,0)</f>
        <v>0</v>
      </c>
    </row>
    <row r="1992" spans="1:6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  <c r="F1992" s="14">
        <f>IF(E1992&gt;'Outlier Testing'!$B$16,1,0)</f>
        <v>0</v>
      </c>
    </row>
    <row r="1993" spans="1:6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  <c r="F1993" s="14">
        <f>IF(E1993&gt;'Outlier Testing'!$B$16,1,0)</f>
        <v>0</v>
      </c>
    </row>
    <row r="1994" spans="1:6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  <c r="F1994" s="14">
        <f>IF(E1994&gt;'Outlier Testing'!$B$16,1,0)</f>
        <v>0</v>
      </c>
    </row>
    <row r="1995" spans="1:6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  <c r="F1995" s="14">
        <f>IF(E1995&gt;'Outlier Testing'!$B$16,1,0)</f>
        <v>0</v>
      </c>
    </row>
    <row r="1996" spans="1:6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  <c r="F1996" s="14">
        <f>IF(E1996&gt;'Outlier Testing'!$B$16,1,0)</f>
        <v>0</v>
      </c>
    </row>
    <row r="1997" spans="1:6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  <c r="F1997" s="14">
        <f>IF(E1997&gt;'Outlier Testing'!$B$16,1,0)</f>
        <v>0</v>
      </c>
    </row>
    <row r="1998" spans="1:6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  <c r="F1998" s="14">
        <f>IF(E1998&gt;'Outlier Testing'!$B$16,1,0)</f>
        <v>0</v>
      </c>
    </row>
    <row r="1999" spans="1:6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  <c r="F1999" s="14">
        <f>IF(E1999&gt;'Outlier Testing'!$B$16,1,0)</f>
        <v>0</v>
      </c>
    </row>
    <row r="2000" spans="1:6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  <c r="F2000" s="14">
        <f>IF(E2000&gt;'Outlier Testing'!$B$16,1,0)</f>
        <v>0</v>
      </c>
    </row>
    <row r="2001" spans="1:6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  <c r="F2001" s="14">
        <f>IF(E2001&gt;'Outlier Testing'!$B$16,1,0)</f>
        <v>0</v>
      </c>
    </row>
    <row r="2002" spans="1:6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  <c r="F2002" s="14">
        <f>IF(E2002&gt;'Outlier Testing'!$B$16,1,0)</f>
        <v>0</v>
      </c>
    </row>
    <row r="2003" spans="1:6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  <c r="F2003" s="14">
        <f>IF(E2003&gt;'Outlier Testing'!$B$16,1,0)</f>
        <v>0</v>
      </c>
    </row>
    <row r="2004" spans="1:6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  <c r="F2004" s="14">
        <f>IF(E2004&gt;'Outlier Testing'!$B$16,1,0)</f>
        <v>0</v>
      </c>
    </row>
    <row r="2005" spans="1:6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  <c r="F2005" s="14">
        <f>IF(E2005&gt;'Outlier Testing'!$B$16,1,0)</f>
        <v>0</v>
      </c>
    </row>
    <row r="2006" spans="1:6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  <c r="F2006" s="14">
        <f>IF(E2006&gt;'Outlier Testing'!$B$16,1,0)</f>
        <v>1</v>
      </c>
    </row>
    <row r="2007" spans="1:6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  <c r="F2007" s="14">
        <f>IF(E2007&gt;'Outlier Testing'!$B$16,1,0)</f>
        <v>1</v>
      </c>
    </row>
    <row r="2008" spans="1:6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  <c r="F2008" s="14">
        <f>IF(E2008&gt;'Outlier Testing'!$B$16,1,0)</f>
        <v>1</v>
      </c>
    </row>
    <row r="2009" spans="1:6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  <c r="F2009" s="14">
        <f>IF(E2009&gt;'Outlier Testing'!$B$16,1,0)</f>
        <v>1</v>
      </c>
    </row>
    <row r="2010" spans="1:6" x14ac:dyDescent="0.3">
      <c r="A2010" t="s">
        <v>1983</v>
      </c>
      <c r="B2010" t="s">
        <v>2022</v>
      </c>
      <c r="D2010" t="s">
        <v>9</v>
      </c>
      <c r="E2010">
        <v>6.32</v>
      </c>
      <c r="F2010" s="14">
        <f>IF(E2010&gt;'Outlier Testing'!$B$16,1,0)</f>
        <v>1</v>
      </c>
    </row>
    <row r="2011" spans="1:6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  <c r="F2011" s="14">
        <f>IF(E2011&gt;'Outlier Testing'!$B$16,1,0)</f>
        <v>1</v>
      </c>
    </row>
    <row r="2012" spans="1:6" x14ac:dyDescent="0.3">
      <c r="A2012" t="s">
        <v>1983</v>
      </c>
      <c r="B2012" t="s">
        <v>2022</v>
      </c>
      <c r="D2012" t="s">
        <v>13</v>
      </c>
      <c r="E2012">
        <v>9.67</v>
      </c>
      <c r="F2012" s="14">
        <f>IF(E2012&gt;'Outlier Testing'!$B$16,1,0)</f>
        <v>1</v>
      </c>
    </row>
    <row r="2013" spans="1:6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  <c r="F2013" s="14">
        <f>IF(E2013&gt;'Outlier Testing'!$B$16,1,0)</f>
        <v>0</v>
      </c>
    </row>
    <row r="2014" spans="1:6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  <c r="F2014" s="14">
        <f>IF(E2014&gt;'Outlier Testing'!$B$16,1,0)</f>
        <v>1</v>
      </c>
    </row>
    <row r="2015" spans="1:6" x14ac:dyDescent="0.3">
      <c r="A2015" t="s">
        <v>2776</v>
      </c>
      <c r="B2015" t="s">
        <v>2937</v>
      </c>
      <c r="D2015" t="s">
        <v>9</v>
      </c>
      <c r="E2015">
        <v>1.56</v>
      </c>
      <c r="F2015" s="14">
        <f>IF(E2015&gt;'Outlier Testing'!$B$16,1,0)</f>
        <v>0</v>
      </c>
    </row>
    <row r="2016" spans="1:6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  <c r="F2016" s="14">
        <f>IF(E2016&gt;'Outlier Testing'!$B$16,1,0)</f>
        <v>0</v>
      </c>
    </row>
    <row r="2017" spans="1:6" x14ac:dyDescent="0.3">
      <c r="A2017" t="s">
        <v>2776</v>
      </c>
      <c r="B2017" t="s">
        <v>2938</v>
      </c>
      <c r="D2017" t="s">
        <v>9</v>
      </c>
      <c r="E2017">
        <v>1.94</v>
      </c>
      <c r="F2017" s="14">
        <f>IF(E2017&gt;'Outlier Testing'!$B$16,1,0)</f>
        <v>0</v>
      </c>
    </row>
    <row r="2018" spans="1:6" x14ac:dyDescent="0.3">
      <c r="A2018" t="s">
        <v>2776</v>
      </c>
      <c r="B2018" t="s">
        <v>2939</v>
      </c>
      <c r="D2018" t="s">
        <v>9</v>
      </c>
      <c r="E2018">
        <v>1.81</v>
      </c>
      <c r="F2018" s="14">
        <f>IF(E2018&gt;'Outlier Testing'!$B$16,1,0)</f>
        <v>0</v>
      </c>
    </row>
    <row r="2019" spans="1:6" x14ac:dyDescent="0.3">
      <c r="A2019" t="s">
        <v>2776</v>
      </c>
      <c r="B2019" t="s">
        <v>2940</v>
      </c>
      <c r="D2019" t="s">
        <v>9</v>
      </c>
      <c r="E2019">
        <v>1.79</v>
      </c>
      <c r="F2019" s="14">
        <f>IF(E2019&gt;'Outlier Testing'!$B$16,1,0)</f>
        <v>0</v>
      </c>
    </row>
    <row r="2020" spans="1:6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  <c r="F2020" s="14">
        <f>IF(E2020&gt;'Outlier Testing'!$B$16,1,0)</f>
        <v>0</v>
      </c>
    </row>
    <row r="2021" spans="1:6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  <c r="F2021" s="14">
        <f>IF(E2021&gt;'Outlier Testing'!$B$16,1,0)</f>
        <v>1</v>
      </c>
    </row>
    <row r="2022" spans="1:6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  <c r="F2022" s="14">
        <f>IF(E2022&gt;'Outlier Testing'!$B$16,1,0)</f>
        <v>1</v>
      </c>
    </row>
    <row r="2023" spans="1:6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  <c r="F2023" s="14">
        <f>IF(E2023&gt;'Outlier Testing'!$B$16,1,0)</f>
        <v>1</v>
      </c>
    </row>
    <row r="2024" spans="1:6" x14ac:dyDescent="0.3">
      <c r="A2024" t="s">
        <v>2427</v>
      </c>
      <c r="B2024" t="s">
        <v>2669</v>
      </c>
      <c r="D2024" t="s">
        <v>13</v>
      </c>
      <c r="E2024">
        <v>4.54</v>
      </c>
      <c r="F2024" s="14">
        <f>IF(E2024&gt;'Outlier Testing'!$B$16,1,0)</f>
        <v>0</v>
      </c>
    </row>
    <row r="2025" spans="1:6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  <c r="F2025" s="14">
        <f>IF(E2025&gt;'Outlier Testing'!$B$16,1,0)</f>
        <v>0</v>
      </c>
    </row>
    <row r="2026" spans="1:6" x14ac:dyDescent="0.3">
      <c r="A2026" t="s">
        <v>2427</v>
      </c>
      <c r="B2026" t="s">
        <v>2670</v>
      </c>
      <c r="D2026" t="s">
        <v>13</v>
      </c>
      <c r="E2026">
        <v>4.34</v>
      </c>
      <c r="F2026" s="14">
        <f>IF(E2026&gt;'Outlier Testing'!$B$16,1,0)</f>
        <v>0</v>
      </c>
    </row>
    <row r="2027" spans="1:6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  <c r="F2027" s="14">
        <f>IF(E2027&gt;'Outlier Testing'!$B$16,1,0)</f>
        <v>0</v>
      </c>
    </row>
    <row r="2028" spans="1:6" x14ac:dyDescent="0.3">
      <c r="A2028" t="s">
        <v>2776</v>
      </c>
      <c r="B2028" t="s">
        <v>2941</v>
      </c>
      <c r="D2028" t="s">
        <v>13</v>
      </c>
      <c r="E2028">
        <v>0.26</v>
      </c>
      <c r="F2028" s="14">
        <f>IF(E2028&gt;'Outlier Testing'!$B$16,1,0)</f>
        <v>0</v>
      </c>
    </row>
    <row r="2029" spans="1:6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  <c r="F2029" s="14">
        <f>IF(E2029&gt;'Outlier Testing'!$B$16,1,0)</f>
        <v>0</v>
      </c>
    </row>
    <row r="2030" spans="1:6" x14ac:dyDescent="0.3">
      <c r="A2030" t="s">
        <v>2776</v>
      </c>
      <c r="B2030" t="s">
        <v>2942</v>
      </c>
      <c r="D2030" t="s">
        <v>13</v>
      </c>
      <c r="E2030">
        <v>1.22</v>
      </c>
      <c r="F2030" s="14">
        <f>IF(E2030&gt;'Outlier Testing'!$B$16,1,0)</f>
        <v>0</v>
      </c>
    </row>
    <row r="2031" spans="1:6" x14ac:dyDescent="0.3">
      <c r="A2031" t="s">
        <v>2776</v>
      </c>
      <c r="B2031" t="s">
        <v>2943</v>
      </c>
      <c r="D2031" t="s">
        <v>13</v>
      </c>
      <c r="E2031">
        <v>0.91</v>
      </c>
      <c r="F2031" s="14">
        <f>IF(E2031&gt;'Outlier Testing'!$B$16,1,0)</f>
        <v>0</v>
      </c>
    </row>
    <row r="2032" spans="1:6" x14ac:dyDescent="0.3">
      <c r="A2032" t="s">
        <v>2776</v>
      </c>
      <c r="B2032" t="s">
        <v>2944</v>
      </c>
      <c r="D2032" t="s">
        <v>13</v>
      </c>
      <c r="E2032">
        <v>1.64</v>
      </c>
      <c r="F2032" s="14">
        <f>IF(E2032&gt;'Outlier Testing'!$B$16,1,0)</f>
        <v>0</v>
      </c>
    </row>
    <row r="2033" spans="1:6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  <c r="F2033" s="14">
        <f>IF(E2033&gt;'Outlier Testing'!$B$16,1,0)</f>
        <v>0</v>
      </c>
    </row>
    <row r="2034" spans="1:6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  <c r="F2034" s="14">
        <f>IF(E2034&gt;'Outlier Testing'!$B$16,1,0)</f>
        <v>0</v>
      </c>
    </row>
    <row r="2035" spans="1:6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  <c r="F2035" s="14">
        <f>IF(E2035&gt;'Outlier Testing'!$B$16,1,0)</f>
        <v>0</v>
      </c>
    </row>
    <row r="2036" spans="1:6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  <c r="F2036" s="14">
        <f>IF(E2036&gt;'Outlier Testing'!$B$16,1,0)</f>
        <v>1</v>
      </c>
    </row>
    <row r="2037" spans="1:6" x14ac:dyDescent="0.3">
      <c r="A2037" t="s">
        <v>2427</v>
      </c>
      <c r="B2037" t="s">
        <v>2676</v>
      </c>
      <c r="D2037" t="s">
        <v>9</v>
      </c>
      <c r="E2037">
        <v>2.42</v>
      </c>
      <c r="F2037" s="14">
        <f>IF(E2037&gt;'Outlier Testing'!$B$16,1,0)</f>
        <v>0</v>
      </c>
    </row>
    <row r="2038" spans="1:6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  <c r="F2038" s="14">
        <f>IF(E2038&gt;'Outlier Testing'!$B$16,1,0)</f>
        <v>1</v>
      </c>
    </row>
    <row r="2039" spans="1:6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  <c r="F2039" s="14">
        <f>IF(E2039&gt;'Outlier Testing'!$B$16,1,0)</f>
        <v>0</v>
      </c>
    </row>
    <row r="2040" spans="1:6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  <c r="F2040" s="14">
        <f>IF(E2040&gt;'Outlier Testing'!$B$16,1,0)</f>
        <v>0</v>
      </c>
    </row>
    <row r="2041" spans="1:6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  <c r="F2041" s="14">
        <f>IF(E2041&gt;'Outlier Testing'!$B$16,1,0)</f>
        <v>0</v>
      </c>
    </row>
    <row r="2042" spans="1:6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  <c r="F2042" s="14">
        <f>IF(E2042&gt;'Outlier Testing'!$B$16,1,0)</f>
        <v>0</v>
      </c>
    </row>
    <row r="2043" spans="1:6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  <c r="F2043" s="14">
        <f>IF(E2043&gt;'Outlier Testing'!$B$16,1,0)</f>
        <v>0</v>
      </c>
    </row>
    <row r="2044" spans="1:6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  <c r="F2044" s="14">
        <f>IF(E2044&gt;'Outlier Testing'!$B$16,1,0)</f>
        <v>0</v>
      </c>
    </row>
    <row r="2045" spans="1:6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  <c r="F2045" s="14">
        <f>IF(E2045&gt;'Outlier Testing'!$B$16,1,0)</f>
        <v>0</v>
      </c>
    </row>
    <row r="2046" spans="1:6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  <c r="F2046" s="14">
        <f>IF(E2046&gt;'Outlier Testing'!$B$16,1,0)</f>
        <v>0</v>
      </c>
    </row>
    <row r="2047" spans="1:6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  <c r="F2047" s="14">
        <f>IF(E2047&gt;'Outlier Testing'!$B$16,1,0)</f>
        <v>0</v>
      </c>
    </row>
    <row r="2048" spans="1:6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  <c r="F2048" s="14">
        <f>IF(E2048&gt;'Outlier Testing'!$B$16,1,0)</f>
        <v>0</v>
      </c>
    </row>
    <row r="2049" spans="1:6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  <c r="F2049" s="14">
        <f>IF(E2049&gt;'Outlier Testing'!$B$16,1,0)</f>
        <v>0</v>
      </c>
    </row>
    <row r="2050" spans="1:6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  <c r="F2050" s="14">
        <f>IF(E2050&gt;'Outlier Testing'!$B$16,1,0)</f>
        <v>0</v>
      </c>
    </row>
    <row r="2051" spans="1:6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  <c r="F2051" s="14">
        <f>IF(E2051&gt;'Outlier Testing'!$B$16,1,0)</f>
        <v>0</v>
      </c>
    </row>
    <row r="2052" spans="1:6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  <c r="F2052" s="14">
        <f>IF(E2052&gt;'Outlier Testing'!$B$16,1,0)</f>
        <v>0</v>
      </c>
    </row>
    <row r="2053" spans="1:6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  <c r="F2053" s="14">
        <f>IF(E2053&gt;'Outlier Testing'!$B$16,1,0)</f>
        <v>0</v>
      </c>
    </row>
    <row r="2054" spans="1:6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  <c r="F2054" s="14">
        <f>IF(E2054&gt;'Outlier Testing'!$B$16,1,0)</f>
        <v>0</v>
      </c>
    </row>
    <row r="2055" spans="1:6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  <c r="F2055" s="14">
        <f>IF(E2055&gt;'Outlier Testing'!$B$16,1,0)</f>
        <v>0</v>
      </c>
    </row>
    <row r="2056" spans="1:6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  <c r="F2056" s="14">
        <f>IF(E2056&gt;'Outlier Testing'!$B$16,1,0)</f>
        <v>0</v>
      </c>
    </row>
    <row r="2057" spans="1:6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  <c r="F2057" s="14">
        <f>IF(E2057&gt;'Outlier Testing'!$B$16,1,0)</f>
        <v>0</v>
      </c>
    </row>
    <row r="2058" spans="1:6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  <c r="F2058" s="14">
        <f>IF(E2058&gt;'Outlier Testing'!$B$16,1,0)</f>
        <v>0</v>
      </c>
    </row>
    <row r="2059" spans="1:6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  <c r="F2059" s="14">
        <f>IF(E2059&gt;'Outlier Testing'!$B$16,1,0)</f>
        <v>0</v>
      </c>
    </row>
    <row r="2060" spans="1:6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  <c r="F2060" s="14">
        <f>IF(E2060&gt;'Outlier Testing'!$B$16,1,0)</f>
        <v>0</v>
      </c>
    </row>
    <row r="2061" spans="1:6" x14ac:dyDescent="0.3">
      <c r="A2061" t="s">
        <v>1983</v>
      </c>
      <c r="B2061" t="s">
        <v>2026</v>
      </c>
      <c r="D2061" t="s">
        <v>13</v>
      </c>
      <c r="E2061">
        <v>0.71</v>
      </c>
      <c r="F2061" s="14">
        <f>IF(E2061&gt;'Outlier Testing'!$B$16,1,0)</f>
        <v>0</v>
      </c>
    </row>
    <row r="2062" spans="1:6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  <c r="F2062" s="14">
        <f>IF(E2062&gt;'Outlier Testing'!$B$16,1,0)</f>
        <v>0</v>
      </c>
    </row>
    <row r="2063" spans="1:6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  <c r="F2063" s="14">
        <f>IF(E2063&gt;'Outlier Testing'!$B$16,1,0)</f>
        <v>0</v>
      </c>
    </row>
    <row r="2064" spans="1:6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  <c r="F2064" s="14">
        <f>IF(E2064&gt;'Outlier Testing'!$B$16,1,0)</f>
        <v>0</v>
      </c>
    </row>
    <row r="2065" spans="1:6" x14ac:dyDescent="0.3">
      <c r="A2065" t="s">
        <v>1006</v>
      </c>
      <c r="B2065" t="s">
        <v>1219</v>
      </c>
      <c r="D2065" t="s">
        <v>13</v>
      </c>
      <c r="E2065">
        <v>0.6</v>
      </c>
      <c r="F2065" s="14">
        <f>IF(E2065&gt;'Outlier Testing'!$B$16,1,0)</f>
        <v>0</v>
      </c>
    </row>
    <row r="2066" spans="1:6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  <c r="F2066" s="14">
        <f>IF(E2066&gt;'Outlier Testing'!$B$16,1,0)</f>
        <v>0</v>
      </c>
    </row>
    <row r="2067" spans="1:6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  <c r="F2067" s="14">
        <f>IF(E2067&gt;'Outlier Testing'!$B$16,1,0)</f>
        <v>0</v>
      </c>
    </row>
    <row r="2068" spans="1:6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  <c r="F2068" s="14">
        <f>IF(E2068&gt;'Outlier Testing'!$B$16,1,0)</f>
        <v>0</v>
      </c>
    </row>
    <row r="2069" spans="1:6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  <c r="F2069" s="14">
        <f>IF(E2069&gt;'Outlier Testing'!$B$16,1,0)</f>
        <v>0</v>
      </c>
    </row>
    <row r="2070" spans="1:6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  <c r="F2070" s="14">
        <f>IF(E2070&gt;'Outlier Testing'!$B$16,1,0)</f>
        <v>0</v>
      </c>
    </row>
    <row r="2071" spans="1:6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  <c r="F2071" s="14">
        <f>IF(E2071&gt;'Outlier Testing'!$B$16,1,0)</f>
        <v>0</v>
      </c>
    </row>
    <row r="2072" spans="1:6" x14ac:dyDescent="0.3">
      <c r="A2072" t="s">
        <v>1622</v>
      </c>
      <c r="B2072" t="s">
        <v>1680</v>
      </c>
      <c r="D2072" t="s">
        <v>13</v>
      </c>
      <c r="E2072">
        <v>1.18</v>
      </c>
      <c r="F2072" s="14">
        <f>IF(E2072&gt;'Outlier Testing'!$B$16,1,0)</f>
        <v>0</v>
      </c>
    </row>
    <row r="2073" spans="1:6" x14ac:dyDescent="0.3">
      <c r="A2073" t="s">
        <v>1622</v>
      </c>
      <c r="B2073" t="s">
        <v>1681</v>
      </c>
      <c r="D2073" t="s">
        <v>13</v>
      </c>
      <c r="E2073">
        <v>0.19</v>
      </c>
      <c r="F2073" s="14">
        <f>IF(E2073&gt;'Outlier Testing'!$B$16,1,0)</f>
        <v>0</v>
      </c>
    </row>
    <row r="2074" spans="1:6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  <c r="F2074" s="14">
        <f>IF(E2074&gt;'Outlier Testing'!$B$16,1,0)</f>
        <v>1</v>
      </c>
    </row>
    <row r="2075" spans="1:6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  <c r="F2075" s="14">
        <f>IF(E2075&gt;'Outlier Testing'!$B$16,1,0)</f>
        <v>1</v>
      </c>
    </row>
    <row r="2076" spans="1:6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  <c r="F2076" s="14">
        <f>IF(E2076&gt;'Outlier Testing'!$B$16,1,0)</f>
        <v>0</v>
      </c>
    </row>
    <row r="2077" spans="1:6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  <c r="F2077" s="14">
        <f>IF(E2077&gt;'Outlier Testing'!$B$16,1,0)</f>
        <v>0</v>
      </c>
    </row>
    <row r="2078" spans="1:6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  <c r="F2078" s="14">
        <f>IF(E2078&gt;'Outlier Testing'!$B$16,1,0)</f>
        <v>0</v>
      </c>
    </row>
    <row r="2079" spans="1:6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  <c r="F2079" s="14">
        <f>IF(E2079&gt;'Outlier Testing'!$B$16,1,0)</f>
        <v>0</v>
      </c>
    </row>
    <row r="2080" spans="1:6" x14ac:dyDescent="0.3">
      <c r="A2080" t="s">
        <v>1983</v>
      </c>
      <c r="B2080" t="s">
        <v>2029</v>
      </c>
      <c r="D2080" t="s">
        <v>9</v>
      </c>
      <c r="E2080">
        <v>1</v>
      </c>
      <c r="F2080" s="14">
        <f>IF(E2080&gt;'Outlier Testing'!$B$16,1,0)</f>
        <v>0</v>
      </c>
    </row>
    <row r="2081" spans="1:6" x14ac:dyDescent="0.3">
      <c r="A2081" t="s">
        <v>1983</v>
      </c>
      <c r="B2081" t="s">
        <v>2029</v>
      </c>
      <c r="D2081" t="s">
        <v>13</v>
      </c>
      <c r="E2081">
        <v>1.43</v>
      </c>
      <c r="F2081" s="14">
        <f>IF(E2081&gt;'Outlier Testing'!$B$16,1,0)</f>
        <v>0</v>
      </c>
    </row>
    <row r="2082" spans="1:6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  <c r="F2082" s="14">
        <f>IF(E2082&gt;'Outlier Testing'!$B$16,1,0)</f>
        <v>0</v>
      </c>
    </row>
    <row r="2083" spans="1:6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  <c r="F2083" s="14">
        <f>IF(E2083&gt;'Outlier Testing'!$B$16,1,0)</f>
        <v>0</v>
      </c>
    </row>
    <row r="2084" spans="1:6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  <c r="F2084" s="14">
        <f>IF(E2084&gt;'Outlier Testing'!$B$16,1,0)</f>
        <v>0</v>
      </c>
    </row>
    <row r="2085" spans="1:6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  <c r="F2085" s="14">
        <f>IF(E2085&gt;'Outlier Testing'!$B$16,1,0)</f>
        <v>0</v>
      </c>
    </row>
    <row r="2086" spans="1:6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  <c r="F2086" s="14">
        <f>IF(E2086&gt;'Outlier Testing'!$B$16,1,0)</f>
        <v>0</v>
      </c>
    </row>
    <row r="2087" spans="1:6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  <c r="F2087" s="14">
        <f>IF(E2087&gt;'Outlier Testing'!$B$16,1,0)</f>
        <v>0</v>
      </c>
    </row>
    <row r="2088" spans="1:6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  <c r="F2088" s="14">
        <f>IF(E2088&gt;'Outlier Testing'!$B$16,1,0)</f>
        <v>0</v>
      </c>
    </row>
    <row r="2089" spans="1:6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  <c r="F2089" s="14">
        <f>IF(E2089&gt;'Outlier Testing'!$B$16,1,0)</f>
        <v>0</v>
      </c>
    </row>
    <row r="2090" spans="1:6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  <c r="F2090" s="14">
        <f>IF(E2090&gt;'Outlier Testing'!$B$16,1,0)</f>
        <v>0</v>
      </c>
    </row>
    <row r="2091" spans="1:6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  <c r="F2091" s="14">
        <f>IF(E2091&gt;'Outlier Testing'!$B$16,1,0)</f>
        <v>0</v>
      </c>
    </row>
    <row r="2092" spans="1:6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  <c r="F2092" s="14">
        <f>IF(E2092&gt;'Outlier Testing'!$B$16,1,0)</f>
        <v>0</v>
      </c>
    </row>
    <row r="2093" spans="1:6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  <c r="F2093" s="14">
        <f>IF(E2093&gt;'Outlier Testing'!$B$16,1,0)</f>
        <v>0</v>
      </c>
    </row>
    <row r="2094" spans="1:6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  <c r="F2094" s="14">
        <f>IF(E2094&gt;'Outlier Testing'!$B$16,1,0)</f>
        <v>0</v>
      </c>
    </row>
    <row r="2095" spans="1:6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  <c r="F2095" s="14">
        <f>IF(E2095&gt;'Outlier Testing'!$B$16,1,0)</f>
        <v>0</v>
      </c>
    </row>
    <row r="2096" spans="1:6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  <c r="F2096" s="14">
        <f>IF(E2096&gt;'Outlier Testing'!$B$16,1,0)</f>
        <v>0</v>
      </c>
    </row>
    <row r="2097" spans="1:6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  <c r="F2097" s="14">
        <f>IF(E2097&gt;'Outlier Testing'!$B$16,1,0)</f>
        <v>0</v>
      </c>
    </row>
    <row r="2098" spans="1:6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  <c r="F2098" s="14">
        <f>IF(E2098&gt;'Outlier Testing'!$B$16,1,0)</f>
        <v>0</v>
      </c>
    </row>
    <row r="2099" spans="1:6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  <c r="F2099" s="14">
        <f>IF(E2099&gt;'Outlier Testing'!$B$16,1,0)</f>
        <v>0</v>
      </c>
    </row>
    <row r="2100" spans="1:6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  <c r="F2100" s="14">
        <f>IF(E2100&gt;'Outlier Testing'!$B$16,1,0)</f>
        <v>0</v>
      </c>
    </row>
    <row r="2101" spans="1:6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  <c r="F2101" s="14">
        <f>IF(E2101&gt;'Outlier Testing'!$B$16,1,0)</f>
        <v>0</v>
      </c>
    </row>
    <row r="2102" spans="1:6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  <c r="F2102" s="14">
        <f>IF(E2102&gt;'Outlier Testing'!$B$16,1,0)</f>
        <v>0</v>
      </c>
    </row>
    <row r="2103" spans="1:6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  <c r="F2103" s="14">
        <f>IF(E2103&gt;'Outlier Testing'!$B$16,1,0)</f>
        <v>0</v>
      </c>
    </row>
    <row r="2104" spans="1:6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  <c r="F2104" s="14">
        <f>IF(E2104&gt;'Outlier Testing'!$B$16,1,0)</f>
        <v>0</v>
      </c>
    </row>
    <row r="2105" spans="1:6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  <c r="F2105" s="14">
        <f>IF(E2105&gt;'Outlier Testing'!$B$16,1,0)</f>
        <v>0</v>
      </c>
    </row>
    <row r="2106" spans="1:6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  <c r="F2106" s="14">
        <f>IF(E2106&gt;'Outlier Testing'!$B$16,1,0)</f>
        <v>0</v>
      </c>
    </row>
    <row r="2107" spans="1:6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  <c r="F2107" s="14">
        <f>IF(E2107&gt;'Outlier Testing'!$B$16,1,0)</f>
        <v>0</v>
      </c>
    </row>
    <row r="2108" spans="1:6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  <c r="F2108" s="14">
        <f>IF(E2108&gt;'Outlier Testing'!$B$16,1,0)</f>
        <v>0</v>
      </c>
    </row>
    <row r="2109" spans="1:6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  <c r="F2109" s="14">
        <f>IF(E2109&gt;'Outlier Testing'!$B$16,1,0)</f>
        <v>0</v>
      </c>
    </row>
    <row r="2110" spans="1:6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  <c r="F2110" s="14">
        <f>IF(E2110&gt;'Outlier Testing'!$B$16,1,0)</f>
        <v>0</v>
      </c>
    </row>
    <row r="2111" spans="1:6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  <c r="F2111" s="14">
        <f>IF(E2111&gt;'Outlier Testing'!$B$16,1,0)</f>
        <v>0</v>
      </c>
    </row>
    <row r="2112" spans="1:6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  <c r="F2112" s="14">
        <f>IF(E2112&gt;'Outlier Testing'!$B$16,1,0)</f>
        <v>0</v>
      </c>
    </row>
    <row r="2113" spans="1:6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  <c r="F2113" s="14">
        <f>IF(E2113&gt;'Outlier Testing'!$B$16,1,0)</f>
        <v>0</v>
      </c>
    </row>
    <row r="2114" spans="1:6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  <c r="F2114" s="14">
        <f>IF(E2114&gt;'Outlier Testing'!$B$16,1,0)</f>
        <v>0</v>
      </c>
    </row>
    <row r="2115" spans="1:6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  <c r="F2115" s="14">
        <f>IF(E2115&gt;'Outlier Testing'!$B$16,1,0)</f>
        <v>0</v>
      </c>
    </row>
    <row r="2116" spans="1:6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  <c r="F2116" s="14">
        <f>IF(E2116&gt;'Outlier Testing'!$B$16,1,0)</f>
        <v>0</v>
      </c>
    </row>
    <row r="2117" spans="1:6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  <c r="F2117" s="14">
        <f>IF(E2117&gt;'Outlier Testing'!$B$16,1,0)</f>
        <v>0</v>
      </c>
    </row>
    <row r="2118" spans="1:6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  <c r="F2118" s="14">
        <f>IF(E2118&gt;'Outlier Testing'!$B$16,1,0)</f>
        <v>0</v>
      </c>
    </row>
    <row r="2119" spans="1:6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  <c r="F2119" s="14">
        <f>IF(E2119&gt;'Outlier Testing'!$B$16,1,0)</f>
        <v>0</v>
      </c>
    </row>
    <row r="2120" spans="1:6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  <c r="F2120" s="14">
        <f>IF(E2120&gt;'Outlier Testing'!$B$16,1,0)</f>
        <v>0</v>
      </c>
    </row>
    <row r="2121" spans="1:6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  <c r="F2121" s="14">
        <f>IF(E2121&gt;'Outlier Testing'!$B$16,1,0)</f>
        <v>0</v>
      </c>
    </row>
    <row r="2122" spans="1:6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  <c r="F2122" s="14">
        <f>IF(E2122&gt;'Outlier Testing'!$B$16,1,0)</f>
        <v>0</v>
      </c>
    </row>
    <row r="2123" spans="1:6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  <c r="F2123" s="14">
        <f>IF(E2123&gt;'Outlier Testing'!$B$16,1,0)</f>
        <v>0</v>
      </c>
    </row>
    <row r="2124" spans="1:6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  <c r="F2124" s="14">
        <f>IF(E2124&gt;'Outlier Testing'!$B$16,1,0)</f>
        <v>0</v>
      </c>
    </row>
    <row r="2125" spans="1:6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  <c r="F2125" s="14">
        <f>IF(E2125&gt;'Outlier Testing'!$B$16,1,0)</f>
        <v>0</v>
      </c>
    </row>
    <row r="2126" spans="1:6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  <c r="F2126" s="14">
        <f>IF(E2126&gt;'Outlier Testing'!$B$16,1,0)</f>
        <v>0</v>
      </c>
    </row>
    <row r="2127" spans="1:6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  <c r="F2127" s="14">
        <f>IF(E2127&gt;'Outlier Testing'!$B$16,1,0)</f>
        <v>0</v>
      </c>
    </row>
    <row r="2128" spans="1:6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  <c r="F2128" s="14">
        <f>IF(E2128&gt;'Outlier Testing'!$B$16,1,0)</f>
        <v>0</v>
      </c>
    </row>
    <row r="2129" spans="1:6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  <c r="F2129" s="14">
        <f>IF(E2129&gt;'Outlier Testing'!$B$16,1,0)</f>
        <v>0</v>
      </c>
    </row>
    <row r="2130" spans="1:6" x14ac:dyDescent="0.3">
      <c r="A2130" t="s">
        <v>1006</v>
      </c>
      <c r="B2130" t="s">
        <v>1225</v>
      </c>
      <c r="D2130" t="s">
        <v>13</v>
      </c>
      <c r="E2130">
        <v>0.83</v>
      </c>
      <c r="F2130" s="14">
        <f>IF(E2130&gt;'Outlier Testing'!$B$16,1,0)</f>
        <v>0</v>
      </c>
    </row>
    <row r="2131" spans="1:6" x14ac:dyDescent="0.3">
      <c r="A2131" t="s">
        <v>1006</v>
      </c>
      <c r="B2131" t="s">
        <v>1226</v>
      </c>
      <c r="D2131" t="s">
        <v>13</v>
      </c>
      <c r="E2131">
        <v>1.83</v>
      </c>
      <c r="F2131" s="14">
        <f>IF(E2131&gt;'Outlier Testing'!$B$16,1,0)</f>
        <v>0</v>
      </c>
    </row>
    <row r="2132" spans="1:6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  <c r="F2132" s="14">
        <f>IF(E2132&gt;'Outlier Testing'!$B$16,1,0)</f>
        <v>0</v>
      </c>
    </row>
    <row r="2133" spans="1:6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  <c r="F2133" s="14">
        <f>IF(E2133&gt;'Outlier Testing'!$B$16,1,0)</f>
        <v>0</v>
      </c>
    </row>
    <row r="2134" spans="1:6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  <c r="F2134" s="14">
        <f>IF(E2134&gt;'Outlier Testing'!$B$16,1,0)</f>
        <v>0</v>
      </c>
    </row>
    <row r="2135" spans="1:6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  <c r="F2135" s="14">
        <f>IF(E2135&gt;'Outlier Testing'!$B$16,1,0)</f>
        <v>0</v>
      </c>
    </row>
    <row r="2136" spans="1:6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  <c r="F2136" s="14">
        <f>IF(E2136&gt;'Outlier Testing'!$B$16,1,0)</f>
        <v>0</v>
      </c>
    </row>
    <row r="2137" spans="1:6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  <c r="F2137" s="14">
        <f>IF(E2137&gt;'Outlier Testing'!$B$16,1,0)</f>
        <v>0</v>
      </c>
    </row>
    <row r="2138" spans="1:6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  <c r="F2138" s="14">
        <f>IF(E2138&gt;'Outlier Testing'!$B$16,1,0)</f>
        <v>0</v>
      </c>
    </row>
    <row r="2139" spans="1:6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  <c r="F2139" s="14">
        <f>IF(E2139&gt;'Outlier Testing'!$B$16,1,0)</f>
        <v>0</v>
      </c>
    </row>
    <row r="2140" spans="1:6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  <c r="F2140" s="14">
        <f>IF(E2140&gt;'Outlier Testing'!$B$16,1,0)</f>
        <v>1</v>
      </c>
    </row>
    <row r="2141" spans="1:6" x14ac:dyDescent="0.3">
      <c r="A2141" t="s">
        <v>1006</v>
      </c>
      <c r="B2141" t="s">
        <v>1234</v>
      </c>
      <c r="D2141" t="s">
        <v>9</v>
      </c>
      <c r="E2141">
        <v>1.94</v>
      </c>
      <c r="F2141" s="14">
        <f>IF(E2141&gt;'Outlier Testing'!$B$16,1,0)</f>
        <v>0</v>
      </c>
    </row>
    <row r="2142" spans="1:6" x14ac:dyDescent="0.3">
      <c r="A2142" t="s">
        <v>1006</v>
      </c>
      <c r="B2142" t="s">
        <v>1234</v>
      </c>
      <c r="D2142" t="s">
        <v>9</v>
      </c>
      <c r="E2142">
        <v>1.76</v>
      </c>
      <c r="F2142" s="14">
        <f>IF(E2142&gt;'Outlier Testing'!$B$16,1,0)</f>
        <v>0</v>
      </c>
    </row>
    <row r="2143" spans="1:6" x14ac:dyDescent="0.3">
      <c r="A2143" t="s">
        <v>1006</v>
      </c>
      <c r="B2143" t="s">
        <v>1235</v>
      </c>
      <c r="D2143" t="s">
        <v>9</v>
      </c>
      <c r="E2143">
        <v>9.0500000000000007</v>
      </c>
      <c r="F2143" s="14">
        <f>IF(E2143&gt;'Outlier Testing'!$B$16,1,0)</f>
        <v>1</v>
      </c>
    </row>
    <row r="2144" spans="1:6" x14ac:dyDescent="0.3">
      <c r="A2144" t="s">
        <v>1006</v>
      </c>
      <c r="B2144" t="s">
        <v>1236</v>
      </c>
      <c r="D2144" t="s">
        <v>9</v>
      </c>
      <c r="E2144">
        <v>2.2599999999999998</v>
      </c>
      <c r="F2144" s="14">
        <f>IF(E2144&gt;'Outlier Testing'!$B$16,1,0)</f>
        <v>0</v>
      </c>
    </row>
    <row r="2145" spans="1:6" x14ac:dyDescent="0.3">
      <c r="A2145" t="s">
        <v>1006</v>
      </c>
      <c r="B2145" t="s">
        <v>1237</v>
      </c>
      <c r="D2145" t="s">
        <v>9</v>
      </c>
      <c r="E2145">
        <v>5.51</v>
      </c>
      <c r="F2145" s="14">
        <f>IF(E2145&gt;'Outlier Testing'!$B$16,1,0)</f>
        <v>1</v>
      </c>
    </row>
    <row r="2146" spans="1:6" x14ac:dyDescent="0.3">
      <c r="A2146" t="s">
        <v>1006</v>
      </c>
      <c r="B2146" t="s">
        <v>1238</v>
      </c>
      <c r="D2146" t="s">
        <v>9</v>
      </c>
      <c r="E2146">
        <v>1.59</v>
      </c>
      <c r="F2146" s="14">
        <f>IF(E2146&gt;'Outlier Testing'!$B$16,1,0)</f>
        <v>0</v>
      </c>
    </row>
    <row r="2147" spans="1:6" x14ac:dyDescent="0.3">
      <c r="A2147" t="s">
        <v>1006</v>
      </c>
      <c r="B2147" t="s">
        <v>1239</v>
      </c>
      <c r="D2147" t="s">
        <v>9</v>
      </c>
      <c r="E2147">
        <v>0.88</v>
      </c>
      <c r="F2147" s="14">
        <f>IF(E2147&gt;'Outlier Testing'!$B$16,1,0)</f>
        <v>0</v>
      </c>
    </row>
    <row r="2148" spans="1:6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  <c r="F2148" s="14">
        <f>IF(E2148&gt;'Outlier Testing'!$B$16,1,0)</f>
        <v>1</v>
      </c>
    </row>
    <row r="2149" spans="1:6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  <c r="F2149" s="14">
        <f>IF(E2149&gt;'Outlier Testing'!$B$16,1,0)</f>
        <v>0</v>
      </c>
    </row>
    <row r="2150" spans="1:6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  <c r="F2150" s="14">
        <f>IF(E2150&gt;'Outlier Testing'!$B$16,1,0)</f>
        <v>0</v>
      </c>
    </row>
    <row r="2151" spans="1:6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  <c r="F2151" s="14">
        <f>IF(E2151&gt;'Outlier Testing'!$B$16,1,0)</f>
        <v>0</v>
      </c>
    </row>
    <row r="2152" spans="1:6" x14ac:dyDescent="0.3">
      <c r="A2152" t="s">
        <v>1006</v>
      </c>
      <c r="B2152" t="s">
        <v>1244</v>
      </c>
      <c r="D2152" t="s">
        <v>9</v>
      </c>
      <c r="E2152">
        <v>1.44</v>
      </c>
      <c r="F2152" s="14">
        <f>IF(E2152&gt;'Outlier Testing'!$B$16,1,0)</f>
        <v>0</v>
      </c>
    </row>
    <row r="2153" spans="1:6" x14ac:dyDescent="0.3">
      <c r="A2153" t="s">
        <v>1006</v>
      </c>
      <c r="B2153" t="s">
        <v>1244</v>
      </c>
      <c r="D2153" t="s">
        <v>9</v>
      </c>
      <c r="E2153">
        <v>5.57</v>
      </c>
      <c r="F2153" s="14">
        <f>IF(E2153&gt;'Outlier Testing'!$B$16,1,0)</f>
        <v>1</v>
      </c>
    </row>
    <row r="2154" spans="1:6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  <c r="F2154" s="14">
        <f>IF(E2154&gt;'Outlier Testing'!$B$16,1,0)</f>
        <v>1</v>
      </c>
    </row>
    <row r="2155" spans="1:6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  <c r="F2155" s="14">
        <f>IF(E2155&gt;'Outlier Testing'!$B$16,1,0)</f>
        <v>0</v>
      </c>
    </row>
    <row r="2156" spans="1:6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  <c r="F2156" s="14">
        <f>IF(E2156&gt;'Outlier Testing'!$B$16,1,0)</f>
        <v>0</v>
      </c>
    </row>
    <row r="2157" spans="1:6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  <c r="F2157" s="14">
        <f>IF(E2157&gt;'Outlier Testing'!$B$16,1,0)</f>
        <v>0</v>
      </c>
    </row>
    <row r="2158" spans="1:6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  <c r="F2158" s="14">
        <f>IF(E2158&gt;'Outlier Testing'!$B$16,1,0)</f>
        <v>0</v>
      </c>
    </row>
    <row r="2159" spans="1:6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  <c r="F2159" s="14">
        <f>IF(E2159&gt;'Outlier Testing'!$B$16,1,0)</f>
        <v>0</v>
      </c>
    </row>
    <row r="2160" spans="1:6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  <c r="F2160" s="14">
        <f>IF(E2160&gt;'Outlier Testing'!$B$16,1,0)</f>
        <v>0</v>
      </c>
    </row>
    <row r="2161" spans="1:6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  <c r="F2161" s="14">
        <f>IF(E2161&gt;'Outlier Testing'!$B$16,1,0)</f>
        <v>0</v>
      </c>
    </row>
    <row r="2162" spans="1:6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  <c r="F2162" s="14">
        <f>IF(E2162&gt;'Outlier Testing'!$B$16,1,0)</f>
        <v>0</v>
      </c>
    </row>
    <row r="2163" spans="1:6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  <c r="F2163" s="14">
        <f>IF(E2163&gt;'Outlier Testing'!$B$16,1,0)</f>
        <v>0</v>
      </c>
    </row>
    <row r="2164" spans="1:6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  <c r="F2164" s="14">
        <f>IF(E2164&gt;'Outlier Testing'!$B$16,1,0)</f>
        <v>0</v>
      </c>
    </row>
    <row r="2165" spans="1:6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  <c r="F2165" s="14">
        <f>IF(E2165&gt;'Outlier Testing'!$B$16,1,0)</f>
        <v>0</v>
      </c>
    </row>
    <row r="2166" spans="1:6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  <c r="F2166" s="14">
        <f>IF(E2166&gt;'Outlier Testing'!$B$16,1,0)</f>
        <v>0</v>
      </c>
    </row>
    <row r="2167" spans="1:6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  <c r="F2167" s="14">
        <f>IF(E2167&gt;'Outlier Testing'!$B$16,1,0)</f>
        <v>0</v>
      </c>
    </row>
    <row r="2168" spans="1:6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  <c r="F2168" s="14">
        <f>IF(E2168&gt;'Outlier Testing'!$B$16,1,0)</f>
        <v>0</v>
      </c>
    </row>
    <row r="2169" spans="1:6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  <c r="F2169" s="14">
        <f>IF(E2169&gt;'Outlier Testing'!$B$16,1,0)</f>
        <v>0</v>
      </c>
    </row>
    <row r="2170" spans="1:6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  <c r="F2170" s="14">
        <f>IF(E2170&gt;'Outlier Testing'!$B$16,1,0)</f>
        <v>0</v>
      </c>
    </row>
    <row r="2171" spans="1:6" x14ac:dyDescent="0.3">
      <c r="A2171" t="s">
        <v>1983</v>
      </c>
      <c r="B2171" t="s">
        <v>2033</v>
      </c>
      <c r="D2171" t="s">
        <v>13</v>
      </c>
      <c r="E2171">
        <v>0.03</v>
      </c>
      <c r="F2171" s="14">
        <f>IF(E2171&gt;'Outlier Testing'!$B$16,1,0)</f>
        <v>0</v>
      </c>
    </row>
    <row r="2172" spans="1:6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  <c r="F2172" s="14">
        <f>IF(E2172&gt;'Outlier Testing'!$B$16,1,0)</f>
        <v>0</v>
      </c>
    </row>
    <row r="2173" spans="1:6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  <c r="F2173" s="14">
        <f>IF(E2173&gt;'Outlier Testing'!$B$16,1,0)</f>
        <v>0</v>
      </c>
    </row>
    <row r="2174" spans="1:6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  <c r="F2174" s="14">
        <f>IF(E2174&gt;'Outlier Testing'!$B$16,1,0)</f>
        <v>0</v>
      </c>
    </row>
    <row r="2175" spans="1:6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  <c r="F2175" s="14">
        <f>IF(E2175&gt;'Outlier Testing'!$B$16,1,0)</f>
        <v>0</v>
      </c>
    </row>
    <row r="2176" spans="1:6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  <c r="F2176" s="14">
        <f>IF(E2176&gt;'Outlier Testing'!$B$16,1,0)</f>
        <v>0</v>
      </c>
    </row>
    <row r="2177" spans="1:6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  <c r="F2177" s="14">
        <f>IF(E2177&gt;'Outlier Testing'!$B$16,1,0)</f>
        <v>0</v>
      </c>
    </row>
    <row r="2178" spans="1:6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  <c r="F2178" s="14">
        <f>IF(E2178&gt;'Outlier Testing'!$B$16,1,0)</f>
        <v>1</v>
      </c>
    </row>
    <row r="2179" spans="1:6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  <c r="F2179" s="14">
        <f>IF(E2179&gt;'Outlier Testing'!$B$16,1,0)</f>
        <v>0</v>
      </c>
    </row>
    <row r="2180" spans="1:6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  <c r="F2180" s="14">
        <f>IF(E2180&gt;'Outlier Testing'!$B$16,1,0)</f>
        <v>0</v>
      </c>
    </row>
    <row r="2181" spans="1:6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  <c r="F2181" s="14">
        <f>IF(E2181&gt;'Outlier Testing'!$B$16,1,0)</f>
        <v>0</v>
      </c>
    </row>
    <row r="2182" spans="1:6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  <c r="F2182" s="14">
        <f>IF(E2182&gt;'Outlier Testing'!$B$16,1,0)</f>
        <v>0</v>
      </c>
    </row>
    <row r="2183" spans="1:6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  <c r="F2183" s="14">
        <f>IF(E2183&gt;'Outlier Testing'!$B$16,1,0)</f>
        <v>0</v>
      </c>
    </row>
    <row r="2184" spans="1:6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  <c r="F2184" s="14">
        <f>IF(E2184&gt;'Outlier Testing'!$B$16,1,0)</f>
        <v>0</v>
      </c>
    </row>
    <row r="2185" spans="1:6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  <c r="F2185" s="14">
        <f>IF(E2185&gt;'Outlier Testing'!$B$16,1,0)</f>
        <v>0</v>
      </c>
    </row>
    <row r="2186" spans="1:6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  <c r="F2186" s="14">
        <f>IF(E2186&gt;'Outlier Testing'!$B$16,1,0)</f>
        <v>0</v>
      </c>
    </row>
    <row r="2187" spans="1:6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  <c r="F2187" s="14">
        <f>IF(E2187&gt;'Outlier Testing'!$B$16,1,0)</f>
        <v>0</v>
      </c>
    </row>
    <row r="2188" spans="1:6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  <c r="F2188" s="14">
        <f>IF(E2188&gt;'Outlier Testing'!$B$16,1,0)</f>
        <v>0</v>
      </c>
    </row>
    <row r="2189" spans="1:6" x14ac:dyDescent="0.3">
      <c r="A2189" t="s">
        <v>2776</v>
      </c>
      <c r="B2189" t="s">
        <v>2950</v>
      </c>
      <c r="D2189" t="s">
        <v>13</v>
      </c>
      <c r="E2189">
        <v>0.22</v>
      </c>
      <c r="F2189" s="14">
        <f>IF(E2189&gt;'Outlier Testing'!$B$16,1,0)</f>
        <v>0</v>
      </c>
    </row>
    <row r="2190" spans="1:6" x14ac:dyDescent="0.3">
      <c r="A2190" t="s">
        <v>2776</v>
      </c>
      <c r="B2190" t="s">
        <v>2951</v>
      </c>
      <c r="D2190" t="s">
        <v>13</v>
      </c>
      <c r="E2190">
        <v>0.45</v>
      </c>
      <c r="F2190" s="14">
        <f>IF(E2190&gt;'Outlier Testing'!$B$16,1,0)</f>
        <v>0</v>
      </c>
    </row>
    <row r="2191" spans="1:6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  <c r="F2191" s="14">
        <f>IF(E2191&gt;'Outlier Testing'!$B$16,1,0)</f>
        <v>0</v>
      </c>
    </row>
    <row r="2192" spans="1:6" x14ac:dyDescent="0.3">
      <c r="A2192" t="s">
        <v>2776</v>
      </c>
      <c r="B2192" t="s">
        <v>2953</v>
      </c>
      <c r="D2192" t="s">
        <v>13</v>
      </c>
      <c r="E2192">
        <v>0.42</v>
      </c>
      <c r="F2192" s="14">
        <f>IF(E2192&gt;'Outlier Testing'!$B$16,1,0)</f>
        <v>0</v>
      </c>
    </row>
    <row r="2193" spans="1:6" x14ac:dyDescent="0.3">
      <c r="A2193" t="s">
        <v>2776</v>
      </c>
      <c r="B2193" t="s">
        <v>2954</v>
      </c>
      <c r="D2193" t="s">
        <v>13</v>
      </c>
      <c r="E2193">
        <v>0.5</v>
      </c>
      <c r="F2193" s="14">
        <f>IF(E2193&gt;'Outlier Testing'!$B$16,1,0)</f>
        <v>0</v>
      </c>
    </row>
    <row r="2194" spans="1:6" x14ac:dyDescent="0.3">
      <c r="A2194" t="s">
        <v>2776</v>
      </c>
      <c r="B2194" t="s">
        <v>2955</v>
      </c>
      <c r="D2194" t="s">
        <v>13</v>
      </c>
      <c r="E2194">
        <v>0.19</v>
      </c>
      <c r="F2194" s="14">
        <f>IF(E2194&gt;'Outlier Testing'!$B$16,1,0)</f>
        <v>0</v>
      </c>
    </row>
    <row r="2195" spans="1:6" x14ac:dyDescent="0.3">
      <c r="A2195" t="s">
        <v>2776</v>
      </c>
      <c r="B2195" t="s">
        <v>2956</v>
      </c>
      <c r="D2195" t="s">
        <v>13</v>
      </c>
      <c r="E2195">
        <v>0.43</v>
      </c>
      <c r="F2195" s="14">
        <f>IF(E2195&gt;'Outlier Testing'!$B$16,1,0)</f>
        <v>0</v>
      </c>
    </row>
    <row r="2196" spans="1:6" x14ac:dyDescent="0.3">
      <c r="A2196" t="s">
        <v>609</v>
      </c>
      <c r="B2196" t="s">
        <v>696</v>
      </c>
      <c r="D2196" t="s">
        <v>13</v>
      </c>
      <c r="E2196">
        <v>2.76</v>
      </c>
      <c r="F2196" s="14">
        <f>IF(E2196&gt;'Outlier Testing'!$B$16,1,0)</f>
        <v>0</v>
      </c>
    </row>
    <row r="2197" spans="1:6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  <c r="F2197" s="14">
        <f>IF(E2197&gt;'Outlier Testing'!$B$16,1,0)</f>
        <v>0</v>
      </c>
    </row>
    <row r="2198" spans="1:6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  <c r="F2198" s="14">
        <f>IF(E2198&gt;'Outlier Testing'!$B$16,1,0)</f>
        <v>0</v>
      </c>
    </row>
    <row r="2199" spans="1:6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  <c r="F2199" s="14">
        <f>IF(E2199&gt;'Outlier Testing'!$B$16,1,0)</f>
        <v>0</v>
      </c>
    </row>
    <row r="2200" spans="1:6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  <c r="F2200" s="14">
        <f>IF(E2200&gt;'Outlier Testing'!$B$16,1,0)</f>
        <v>0</v>
      </c>
    </row>
    <row r="2201" spans="1:6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  <c r="F2201" s="14">
        <f>IF(E2201&gt;'Outlier Testing'!$B$16,1,0)</f>
        <v>0</v>
      </c>
    </row>
    <row r="2202" spans="1:6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  <c r="F2202" s="14">
        <f>IF(E2202&gt;'Outlier Testing'!$B$16,1,0)</f>
        <v>0</v>
      </c>
    </row>
    <row r="2203" spans="1:6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  <c r="F2203" s="14">
        <f>IF(E2203&gt;'Outlier Testing'!$B$16,1,0)</f>
        <v>0</v>
      </c>
    </row>
    <row r="2204" spans="1:6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  <c r="F2204" s="14">
        <f>IF(E2204&gt;'Outlier Testing'!$B$16,1,0)</f>
        <v>0</v>
      </c>
    </row>
    <row r="2205" spans="1:6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  <c r="F2205" s="14">
        <f>IF(E2205&gt;'Outlier Testing'!$B$16,1,0)</f>
        <v>0</v>
      </c>
    </row>
    <row r="2206" spans="1:6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  <c r="F2206" s="14">
        <f>IF(E2206&gt;'Outlier Testing'!$B$16,1,0)</f>
        <v>0</v>
      </c>
    </row>
    <row r="2207" spans="1:6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  <c r="F2207" s="14">
        <f>IF(E2207&gt;'Outlier Testing'!$B$16,1,0)</f>
        <v>0</v>
      </c>
    </row>
    <row r="2208" spans="1:6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  <c r="F2208" s="14">
        <f>IF(E2208&gt;'Outlier Testing'!$B$16,1,0)</f>
        <v>0</v>
      </c>
    </row>
    <row r="2209" spans="1:6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  <c r="F2209" s="14">
        <f>IF(E2209&gt;'Outlier Testing'!$B$16,1,0)</f>
        <v>0</v>
      </c>
    </row>
    <row r="2210" spans="1:6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  <c r="F2210" s="14">
        <f>IF(E2210&gt;'Outlier Testing'!$B$16,1,0)</f>
        <v>0</v>
      </c>
    </row>
    <row r="2211" spans="1:6" x14ac:dyDescent="0.3">
      <c r="A2211" t="s">
        <v>1006</v>
      </c>
      <c r="B2211" t="s">
        <v>1246</v>
      </c>
      <c r="D2211" t="s">
        <v>13</v>
      </c>
      <c r="E2211">
        <v>2.1</v>
      </c>
      <c r="F2211" s="14">
        <f>IF(E2211&gt;'Outlier Testing'!$B$16,1,0)</f>
        <v>0</v>
      </c>
    </row>
    <row r="2212" spans="1:6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  <c r="F2212" s="14">
        <f>IF(E2212&gt;'Outlier Testing'!$B$16,1,0)</f>
        <v>0</v>
      </c>
    </row>
    <row r="2213" spans="1:6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  <c r="F2213" s="14">
        <f>IF(E2213&gt;'Outlier Testing'!$B$16,1,0)</f>
        <v>0</v>
      </c>
    </row>
    <row r="2214" spans="1:6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  <c r="F2214" s="14">
        <f>IF(E2214&gt;'Outlier Testing'!$B$16,1,0)</f>
        <v>0</v>
      </c>
    </row>
    <row r="2215" spans="1:6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  <c r="F2215" s="14">
        <f>IF(E2215&gt;'Outlier Testing'!$B$16,1,0)</f>
        <v>0</v>
      </c>
    </row>
    <row r="2216" spans="1:6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  <c r="F2216" s="14">
        <f>IF(E2216&gt;'Outlier Testing'!$B$16,1,0)</f>
        <v>0</v>
      </c>
    </row>
    <row r="2217" spans="1:6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  <c r="F2217" s="14">
        <f>IF(E2217&gt;'Outlier Testing'!$B$16,1,0)</f>
        <v>0</v>
      </c>
    </row>
    <row r="2218" spans="1:6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  <c r="F2218" s="14">
        <f>IF(E2218&gt;'Outlier Testing'!$B$16,1,0)</f>
        <v>0</v>
      </c>
    </row>
    <row r="2219" spans="1:6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  <c r="F2219" s="14">
        <f>IF(E2219&gt;'Outlier Testing'!$B$16,1,0)</f>
        <v>0</v>
      </c>
    </row>
    <row r="2220" spans="1:6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  <c r="F2220" s="14">
        <f>IF(E2220&gt;'Outlier Testing'!$B$16,1,0)</f>
        <v>0</v>
      </c>
    </row>
    <row r="2221" spans="1:6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  <c r="F2221" s="14">
        <f>IF(E2221&gt;'Outlier Testing'!$B$16,1,0)</f>
        <v>0</v>
      </c>
    </row>
    <row r="2222" spans="1:6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  <c r="F2222" s="14">
        <f>IF(E2222&gt;'Outlier Testing'!$B$16,1,0)</f>
        <v>0</v>
      </c>
    </row>
    <row r="2223" spans="1:6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  <c r="F2223" s="14">
        <f>IF(E2223&gt;'Outlier Testing'!$B$16,1,0)</f>
        <v>0</v>
      </c>
    </row>
    <row r="2224" spans="1:6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  <c r="F2224" s="14">
        <f>IF(E2224&gt;'Outlier Testing'!$B$16,1,0)</f>
        <v>0</v>
      </c>
    </row>
    <row r="2225" spans="1:6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  <c r="F2225" s="14">
        <f>IF(E2225&gt;'Outlier Testing'!$B$16,1,0)</f>
        <v>0</v>
      </c>
    </row>
    <row r="2226" spans="1:6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  <c r="F2226" s="14">
        <f>IF(E2226&gt;'Outlier Testing'!$B$16,1,0)</f>
        <v>0</v>
      </c>
    </row>
    <row r="2227" spans="1:6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  <c r="F2227" s="14">
        <f>IF(E2227&gt;'Outlier Testing'!$B$16,1,0)</f>
        <v>0</v>
      </c>
    </row>
    <row r="2228" spans="1:6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  <c r="F2228" s="14">
        <f>IF(E2228&gt;'Outlier Testing'!$B$16,1,0)</f>
        <v>0</v>
      </c>
    </row>
    <row r="2229" spans="1:6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  <c r="F2229" s="14">
        <f>IF(E2229&gt;'Outlier Testing'!$B$16,1,0)</f>
        <v>0</v>
      </c>
    </row>
    <row r="2230" spans="1:6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  <c r="F2230" s="14">
        <f>IF(E2230&gt;'Outlier Testing'!$B$16,1,0)</f>
        <v>0</v>
      </c>
    </row>
    <row r="2231" spans="1:6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  <c r="F2231" s="14">
        <f>IF(E2231&gt;'Outlier Testing'!$B$16,1,0)</f>
        <v>0</v>
      </c>
    </row>
    <row r="2232" spans="1:6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  <c r="F2232" s="14">
        <f>IF(E2232&gt;'Outlier Testing'!$B$16,1,0)</f>
        <v>0</v>
      </c>
    </row>
    <row r="2233" spans="1:6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  <c r="F2233" s="14">
        <f>IF(E2233&gt;'Outlier Testing'!$B$16,1,0)</f>
        <v>0</v>
      </c>
    </row>
    <row r="2234" spans="1:6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  <c r="F2234" s="14">
        <f>IF(E2234&gt;'Outlier Testing'!$B$16,1,0)</f>
        <v>0</v>
      </c>
    </row>
    <row r="2235" spans="1:6" x14ac:dyDescent="0.3">
      <c r="A2235" t="s">
        <v>2776</v>
      </c>
      <c r="B2235" t="s">
        <v>2957</v>
      </c>
      <c r="D2235" t="s">
        <v>9</v>
      </c>
      <c r="E2235">
        <v>0.05</v>
      </c>
      <c r="F2235" s="14">
        <f>IF(E2235&gt;'Outlier Testing'!$B$16,1,0)</f>
        <v>0</v>
      </c>
    </row>
    <row r="2236" spans="1:6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  <c r="F2236" s="14">
        <f>IF(E2236&gt;'Outlier Testing'!$B$16,1,0)</f>
        <v>0</v>
      </c>
    </row>
    <row r="2237" spans="1:6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  <c r="F2237" s="14">
        <f>IF(E2237&gt;'Outlier Testing'!$B$16,1,0)</f>
        <v>0</v>
      </c>
    </row>
    <row r="2238" spans="1:6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  <c r="F2238" s="14">
        <f>IF(E2238&gt;'Outlier Testing'!$B$16,1,0)</f>
        <v>1</v>
      </c>
    </row>
    <row r="2239" spans="1:6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  <c r="F2239" s="14">
        <f>IF(E2239&gt;'Outlier Testing'!$B$16,1,0)</f>
        <v>1</v>
      </c>
    </row>
    <row r="2240" spans="1:6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  <c r="F2240" s="14">
        <f>IF(E2240&gt;'Outlier Testing'!$B$16,1,0)</f>
        <v>1</v>
      </c>
    </row>
    <row r="2241" spans="1:6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  <c r="F2241" s="14">
        <f>IF(E2241&gt;'Outlier Testing'!$B$16,1,0)</f>
        <v>0</v>
      </c>
    </row>
    <row r="2242" spans="1:6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  <c r="F2242" s="14">
        <f>IF(E2242&gt;'Outlier Testing'!$B$16,1,0)</f>
        <v>0</v>
      </c>
    </row>
    <row r="2243" spans="1:6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  <c r="F2243" s="14">
        <f>IF(E2243&gt;'Outlier Testing'!$B$16,1,0)</f>
        <v>0</v>
      </c>
    </row>
    <row r="2244" spans="1:6" x14ac:dyDescent="0.3">
      <c r="A2244" t="s">
        <v>2776</v>
      </c>
      <c r="B2244" t="s">
        <v>2959</v>
      </c>
      <c r="D2244" t="s">
        <v>13</v>
      </c>
      <c r="E2244">
        <v>0.12</v>
      </c>
      <c r="F2244" s="14">
        <f>IF(E2244&gt;'Outlier Testing'!$B$16,1,0)</f>
        <v>0</v>
      </c>
    </row>
    <row r="2245" spans="1:6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  <c r="F2245" s="14">
        <f>IF(E2245&gt;'Outlier Testing'!$B$16,1,0)</f>
        <v>0</v>
      </c>
    </row>
    <row r="2246" spans="1:6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  <c r="F2246" s="14">
        <f>IF(E2246&gt;'Outlier Testing'!$B$16,1,0)</f>
        <v>0</v>
      </c>
    </row>
    <row r="2247" spans="1:6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  <c r="F2247" s="14">
        <f>IF(E2247&gt;'Outlier Testing'!$B$16,1,0)</f>
        <v>0</v>
      </c>
    </row>
    <row r="2248" spans="1:6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  <c r="F2248" s="14">
        <f>IF(E2248&gt;'Outlier Testing'!$B$16,1,0)</f>
        <v>0</v>
      </c>
    </row>
    <row r="2249" spans="1:6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  <c r="F2249" s="14">
        <f>IF(E2249&gt;'Outlier Testing'!$B$16,1,0)</f>
        <v>0</v>
      </c>
    </row>
    <row r="2250" spans="1:6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  <c r="F2250" s="14">
        <f>IF(E2250&gt;'Outlier Testing'!$B$16,1,0)</f>
        <v>0</v>
      </c>
    </row>
    <row r="2251" spans="1:6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  <c r="F2251" s="14">
        <f>IF(E2251&gt;'Outlier Testing'!$B$16,1,0)</f>
        <v>0</v>
      </c>
    </row>
    <row r="2252" spans="1:6" x14ac:dyDescent="0.3">
      <c r="A2252" t="s">
        <v>1006</v>
      </c>
      <c r="B2252" t="s">
        <v>1248</v>
      </c>
      <c r="D2252" t="s">
        <v>13</v>
      </c>
      <c r="E2252">
        <v>0.79</v>
      </c>
      <c r="F2252" s="14">
        <f>IF(E2252&gt;'Outlier Testing'!$B$16,1,0)</f>
        <v>0</v>
      </c>
    </row>
    <row r="2253" spans="1:6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  <c r="F2253" s="14">
        <f>IF(E2253&gt;'Outlier Testing'!$B$16,1,0)</f>
        <v>0</v>
      </c>
    </row>
    <row r="2254" spans="1:6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  <c r="F2254" s="14">
        <f>IF(E2254&gt;'Outlier Testing'!$B$16,1,0)</f>
        <v>0</v>
      </c>
    </row>
    <row r="2255" spans="1:6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  <c r="F2255" s="14">
        <f>IF(E2255&gt;'Outlier Testing'!$B$16,1,0)</f>
        <v>0</v>
      </c>
    </row>
    <row r="2256" spans="1:6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  <c r="F2256" s="14">
        <f>IF(E2256&gt;'Outlier Testing'!$B$16,1,0)</f>
        <v>0</v>
      </c>
    </row>
    <row r="2257" spans="1:6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  <c r="F2257" s="14">
        <f>IF(E2257&gt;'Outlier Testing'!$B$16,1,0)</f>
        <v>0</v>
      </c>
    </row>
    <row r="2258" spans="1:6" x14ac:dyDescent="0.3">
      <c r="A2258" t="s">
        <v>3</v>
      </c>
      <c r="B2258" t="s">
        <v>115</v>
      </c>
      <c r="D2258" t="s">
        <v>13</v>
      </c>
      <c r="E2258">
        <v>2.33</v>
      </c>
      <c r="F2258" s="14">
        <f>IF(E2258&gt;'Outlier Testing'!$B$16,1,0)</f>
        <v>0</v>
      </c>
    </row>
    <row r="2259" spans="1:6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  <c r="F2259" s="14">
        <f>IF(E2259&gt;'Outlier Testing'!$B$16,1,0)</f>
        <v>0</v>
      </c>
    </row>
    <row r="2260" spans="1:6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  <c r="F2260" s="14">
        <f>IF(E2260&gt;'Outlier Testing'!$B$16,1,0)</f>
        <v>0</v>
      </c>
    </row>
    <row r="2261" spans="1:6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  <c r="F2261" s="14">
        <f>IF(E2261&gt;'Outlier Testing'!$B$16,1,0)</f>
        <v>0</v>
      </c>
    </row>
    <row r="2262" spans="1:6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  <c r="F2262" s="14">
        <f>IF(E2262&gt;'Outlier Testing'!$B$16,1,0)</f>
        <v>0</v>
      </c>
    </row>
    <row r="2263" spans="1:6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  <c r="F2263" s="14">
        <f>IF(E2263&gt;'Outlier Testing'!$B$16,1,0)</f>
        <v>0</v>
      </c>
    </row>
    <row r="2264" spans="1:6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  <c r="F2264" s="14">
        <f>IF(E2264&gt;'Outlier Testing'!$B$16,1,0)</f>
        <v>0</v>
      </c>
    </row>
    <row r="2265" spans="1:6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  <c r="F2265" s="14">
        <f>IF(E2265&gt;'Outlier Testing'!$B$16,1,0)</f>
        <v>0</v>
      </c>
    </row>
    <row r="2266" spans="1:6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  <c r="F2266" s="14">
        <f>IF(E2266&gt;'Outlier Testing'!$B$16,1,0)</f>
        <v>0</v>
      </c>
    </row>
    <row r="2267" spans="1:6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  <c r="F2267" s="14">
        <f>IF(E2267&gt;'Outlier Testing'!$B$16,1,0)</f>
        <v>0</v>
      </c>
    </row>
    <row r="2268" spans="1:6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  <c r="F2268" s="14">
        <f>IF(E2268&gt;'Outlier Testing'!$B$16,1,0)</f>
        <v>1</v>
      </c>
    </row>
    <row r="2269" spans="1:6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  <c r="F2269" s="14">
        <f>IF(E2269&gt;'Outlier Testing'!$B$16,1,0)</f>
        <v>1</v>
      </c>
    </row>
    <row r="2270" spans="1:6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  <c r="F2270" s="14">
        <f>IF(E2270&gt;'Outlier Testing'!$B$16,1,0)</f>
        <v>1</v>
      </c>
    </row>
    <row r="2271" spans="1:6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  <c r="F2271" s="14">
        <f>IF(E2271&gt;'Outlier Testing'!$B$16,1,0)</f>
        <v>1</v>
      </c>
    </row>
    <row r="2272" spans="1:6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  <c r="F2272" s="14">
        <f>IF(E2272&gt;'Outlier Testing'!$B$16,1,0)</f>
        <v>1</v>
      </c>
    </row>
    <row r="2273" spans="1:6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  <c r="F2273" s="14">
        <f>IF(E2273&gt;'Outlier Testing'!$B$16,1,0)</f>
        <v>0</v>
      </c>
    </row>
    <row r="2274" spans="1:6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  <c r="F2274" s="14">
        <f>IF(E2274&gt;'Outlier Testing'!$B$16,1,0)</f>
        <v>0</v>
      </c>
    </row>
    <row r="2275" spans="1:6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  <c r="F2275" s="14">
        <f>IF(E2275&gt;'Outlier Testing'!$B$16,1,0)</f>
        <v>0</v>
      </c>
    </row>
    <row r="2276" spans="1:6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  <c r="F2276" s="14">
        <f>IF(E2276&gt;'Outlier Testing'!$B$16,1,0)</f>
        <v>1</v>
      </c>
    </row>
    <row r="2277" spans="1:6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  <c r="F2277" s="14">
        <f>IF(E2277&gt;'Outlier Testing'!$B$16,1,0)</f>
        <v>1</v>
      </c>
    </row>
    <row r="2278" spans="1:6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  <c r="F2278" s="14">
        <f>IF(E2278&gt;'Outlier Testing'!$B$16,1,0)</f>
        <v>0</v>
      </c>
    </row>
    <row r="2279" spans="1:6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  <c r="F2279" s="14">
        <f>IF(E2279&gt;'Outlier Testing'!$B$16,1,0)</f>
        <v>0</v>
      </c>
    </row>
    <row r="2280" spans="1:6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  <c r="F2280" s="14">
        <f>IF(E2280&gt;'Outlier Testing'!$B$16,1,0)</f>
        <v>0</v>
      </c>
    </row>
    <row r="2281" spans="1:6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  <c r="F2281" s="14">
        <f>IF(E2281&gt;'Outlier Testing'!$B$16,1,0)</f>
        <v>0</v>
      </c>
    </row>
    <row r="2282" spans="1:6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  <c r="F2282" s="14">
        <f>IF(E2282&gt;'Outlier Testing'!$B$16,1,0)</f>
        <v>0</v>
      </c>
    </row>
    <row r="2283" spans="1:6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  <c r="F2283" s="14">
        <f>IF(E2283&gt;'Outlier Testing'!$B$16,1,0)</f>
        <v>1</v>
      </c>
    </row>
    <row r="2284" spans="1:6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  <c r="F2284" s="14">
        <f>IF(E2284&gt;'Outlier Testing'!$B$16,1,0)</f>
        <v>0</v>
      </c>
    </row>
    <row r="2285" spans="1:6" x14ac:dyDescent="0.3">
      <c r="A2285" t="s">
        <v>496</v>
      </c>
      <c r="B2285" t="s">
        <v>577</v>
      </c>
      <c r="D2285" t="s">
        <v>13</v>
      </c>
      <c r="E2285">
        <v>0.37</v>
      </c>
      <c r="F2285" s="14">
        <f>IF(E2285&gt;'Outlier Testing'!$B$16,1,0)</f>
        <v>0</v>
      </c>
    </row>
    <row r="2286" spans="1:6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  <c r="F2286" s="14">
        <f>IF(E2286&gt;'Outlier Testing'!$B$16,1,0)</f>
        <v>0</v>
      </c>
    </row>
    <row r="2287" spans="1:6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  <c r="F2287" s="14">
        <f>IF(E2287&gt;'Outlier Testing'!$B$16,1,0)</f>
        <v>0</v>
      </c>
    </row>
    <row r="2288" spans="1:6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  <c r="F2288" s="14">
        <f>IF(E2288&gt;'Outlier Testing'!$B$16,1,0)</f>
        <v>0</v>
      </c>
    </row>
    <row r="2289" spans="1:6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  <c r="F2289" s="14">
        <f>IF(E2289&gt;'Outlier Testing'!$B$16,1,0)</f>
        <v>0</v>
      </c>
    </row>
    <row r="2290" spans="1:6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  <c r="F2290" s="14">
        <f>IF(E2290&gt;'Outlier Testing'!$B$16,1,0)</f>
        <v>0</v>
      </c>
    </row>
    <row r="2291" spans="1:6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  <c r="F2291" s="14">
        <f>IF(E2291&gt;'Outlier Testing'!$B$16,1,0)</f>
        <v>0</v>
      </c>
    </row>
    <row r="2292" spans="1:6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  <c r="F2292" s="14">
        <f>IF(E2292&gt;'Outlier Testing'!$B$16,1,0)</f>
        <v>0</v>
      </c>
    </row>
    <row r="2293" spans="1:6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  <c r="F2293" s="14">
        <f>IF(E2293&gt;'Outlier Testing'!$B$16,1,0)</f>
        <v>0</v>
      </c>
    </row>
    <row r="2294" spans="1:6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  <c r="F2294" s="14">
        <f>IF(E2294&gt;'Outlier Testing'!$B$16,1,0)</f>
        <v>0</v>
      </c>
    </row>
    <row r="2295" spans="1:6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  <c r="F2295" s="14">
        <f>IF(E2295&gt;'Outlier Testing'!$B$16,1,0)</f>
        <v>0</v>
      </c>
    </row>
    <row r="2296" spans="1:6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  <c r="F2296" s="14">
        <f>IF(E2296&gt;'Outlier Testing'!$B$16,1,0)</f>
        <v>0</v>
      </c>
    </row>
    <row r="2297" spans="1:6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  <c r="F2297" s="14">
        <f>IF(E2297&gt;'Outlier Testing'!$B$16,1,0)</f>
        <v>0</v>
      </c>
    </row>
    <row r="2298" spans="1:6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  <c r="F2298" s="14">
        <f>IF(E2298&gt;'Outlier Testing'!$B$16,1,0)</f>
        <v>0</v>
      </c>
    </row>
    <row r="2299" spans="1:6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  <c r="F2299" s="14">
        <f>IF(E2299&gt;'Outlier Testing'!$B$16,1,0)</f>
        <v>0</v>
      </c>
    </row>
    <row r="2300" spans="1:6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  <c r="F2300" s="14">
        <f>IF(E2300&gt;'Outlier Testing'!$B$16,1,0)</f>
        <v>0</v>
      </c>
    </row>
    <row r="2301" spans="1:6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  <c r="F2301" s="14">
        <f>IF(E2301&gt;'Outlier Testing'!$B$16,1,0)</f>
        <v>0</v>
      </c>
    </row>
    <row r="2302" spans="1:6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  <c r="F2302" s="14">
        <f>IF(E2302&gt;'Outlier Testing'!$B$16,1,0)</f>
        <v>0</v>
      </c>
    </row>
    <row r="2303" spans="1:6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  <c r="F2303" s="14">
        <f>IF(E2303&gt;'Outlier Testing'!$B$16,1,0)</f>
        <v>0</v>
      </c>
    </row>
    <row r="2304" spans="1:6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  <c r="F2304" s="14">
        <f>IF(E2304&gt;'Outlier Testing'!$B$16,1,0)</f>
        <v>0</v>
      </c>
    </row>
    <row r="2305" spans="1:6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  <c r="F2305" s="14">
        <f>IF(E2305&gt;'Outlier Testing'!$B$16,1,0)</f>
        <v>0</v>
      </c>
    </row>
    <row r="2306" spans="1:6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  <c r="F2306" s="14">
        <f>IF(E2306&gt;'Outlier Testing'!$B$16,1,0)</f>
        <v>0</v>
      </c>
    </row>
    <row r="2307" spans="1:6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  <c r="F2307" s="14">
        <f>IF(E2307&gt;'Outlier Testing'!$B$16,1,0)</f>
        <v>0</v>
      </c>
    </row>
    <row r="2308" spans="1:6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  <c r="F2308" s="14">
        <f>IF(E2308&gt;'Outlier Testing'!$B$16,1,0)</f>
        <v>0</v>
      </c>
    </row>
    <row r="2309" spans="1:6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  <c r="F2309" s="14">
        <f>IF(E2309&gt;'Outlier Testing'!$B$16,1,0)</f>
        <v>0</v>
      </c>
    </row>
    <row r="2310" spans="1:6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  <c r="F2310" s="14">
        <f>IF(E2310&gt;'Outlier Testing'!$B$16,1,0)</f>
        <v>0</v>
      </c>
    </row>
    <row r="2311" spans="1:6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  <c r="F2311" s="14">
        <f>IF(E2311&gt;'Outlier Testing'!$B$16,1,0)</f>
        <v>0</v>
      </c>
    </row>
    <row r="2312" spans="1:6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  <c r="F2312" s="14">
        <f>IF(E2312&gt;'Outlier Testing'!$B$16,1,0)</f>
        <v>0</v>
      </c>
    </row>
    <row r="2313" spans="1:6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  <c r="F2313" s="14">
        <f>IF(E2313&gt;'Outlier Testing'!$B$16,1,0)</f>
        <v>0</v>
      </c>
    </row>
    <row r="2314" spans="1:6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  <c r="F2314" s="14">
        <f>IF(E2314&gt;'Outlier Testing'!$B$16,1,0)</f>
        <v>0</v>
      </c>
    </row>
    <row r="2315" spans="1:6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  <c r="F2315" s="14">
        <f>IF(E2315&gt;'Outlier Testing'!$B$16,1,0)</f>
        <v>0</v>
      </c>
    </row>
    <row r="2316" spans="1:6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  <c r="F2316" s="14">
        <f>IF(E2316&gt;'Outlier Testing'!$B$16,1,0)</f>
        <v>0</v>
      </c>
    </row>
    <row r="2317" spans="1:6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  <c r="F2317" s="14">
        <f>IF(E2317&gt;'Outlier Testing'!$B$16,1,0)</f>
        <v>0</v>
      </c>
    </row>
    <row r="2318" spans="1:6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  <c r="F2318" s="14">
        <f>IF(E2318&gt;'Outlier Testing'!$B$16,1,0)</f>
        <v>1</v>
      </c>
    </row>
    <row r="2319" spans="1:6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  <c r="F2319" s="14">
        <f>IF(E2319&gt;'Outlier Testing'!$B$16,1,0)</f>
        <v>0</v>
      </c>
    </row>
    <row r="2320" spans="1:6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  <c r="F2320" s="14">
        <f>IF(E2320&gt;'Outlier Testing'!$B$16,1,0)</f>
        <v>1</v>
      </c>
    </row>
    <row r="2321" spans="1:6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  <c r="F2321" s="14">
        <f>IF(E2321&gt;'Outlier Testing'!$B$16,1,0)</f>
        <v>1</v>
      </c>
    </row>
    <row r="2322" spans="1:6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  <c r="F2322" s="14">
        <f>IF(E2322&gt;'Outlier Testing'!$B$16,1,0)</f>
        <v>1</v>
      </c>
    </row>
    <row r="2323" spans="1:6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  <c r="F2323" s="14">
        <f>IF(E2323&gt;'Outlier Testing'!$B$16,1,0)</f>
        <v>1</v>
      </c>
    </row>
    <row r="2324" spans="1:6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  <c r="F2324" s="14">
        <f>IF(E2324&gt;'Outlier Testing'!$B$16,1,0)</f>
        <v>1</v>
      </c>
    </row>
    <row r="2325" spans="1:6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  <c r="F2325" s="14">
        <f>IF(E2325&gt;'Outlier Testing'!$B$16,1,0)</f>
        <v>1</v>
      </c>
    </row>
    <row r="2326" spans="1:6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  <c r="F2326" s="14">
        <f>IF(E2326&gt;'Outlier Testing'!$B$16,1,0)</f>
        <v>1</v>
      </c>
    </row>
    <row r="2327" spans="1:6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  <c r="F2327" s="14">
        <f>IF(E2327&gt;'Outlier Testing'!$B$16,1,0)</f>
        <v>1</v>
      </c>
    </row>
    <row r="2328" spans="1:6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  <c r="F2328" s="14">
        <f>IF(E2328&gt;'Outlier Testing'!$B$16,1,0)</f>
        <v>1</v>
      </c>
    </row>
    <row r="2329" spans="1:6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  <c r="F2329" s="14">
        <f>IF(E2329&gt;'Outlier Testing'!$B$16,1,0)</f>
        <v>1</v>
      </c>
    </row>
    <row r="2330" spans="1:6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  <c r="F2330" s="14">
        <f>IF(E2330&gt;'Outlier Testing'!$B$16,1,0)</f>
        <v>1</v>
      </c>
    </row>
    <row r="2331" spans="1:6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  <c r="F2331" s="14">
        <f>IF(E2331&gt;'Outlier Testing'!$B$16,1,0)</f>
        <v>1</v>
      </c>
    </row>
    <row r="2332" spans="1:6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  <c r="F2332" s="14">
        <f>IF(E2332&gt;'Outlier Testing'!$B$16,1,0)</f>
        <v>1</v>
      </c>
    </row>
    <row r="2333" spans="1:6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  <c r="F2333" s="14">
        <f>IF(E2333&gt;'Outlier Testing'!$B$16,1,0)</f>
        <v>1</v>
      </c>
    </row>
    <row r="2334" spans="1:6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  <c r="F2334" s="14">
        <f>IF(E2334&gt;'Outlier Testing'!$B$16,1,0)</f>
        <v>1</v>
      </c>
    </row>
    <row r="2335" spans="1:6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  <c r="F2335" s="14">
        <f>IF(E2335&gt;'Outlier Testing'!$B$16,1,0)</f>
        <v>1</v>
      </c>
    </row>
    <row r="2336" spans="1:6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  <c r="F2336" s="14">
        <f>IF(E2336&gt;'Outlier Testing'!$B$16,1,0)</f>
        <v>0</v>
      </c>
    </row>
    <row r="2337" spans="1:6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  <c r="F2337" s="14">
        <f>IF(E2337&gt;'Outlier Testing'!$B$16,1,0)</f>
        <v>0</v>
      </c>
    </row>
    <row r="2338" spans="1:6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  <c r="F2338" s="14">
        <f>IF(E2338&gt;'Outlier Testing'!$B$16,1,0)</f>
        <v>0</v>
      </c>
    </row>
    <row r="2339" spans="1:6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  <c r="F2339" s="14">
        <f>IF(E2339&gt;'Outlier Testing'!$B$16,1,0)</f>
        <v>0</v>
      </c>
    </row>
    <row r="2340" spans="1:6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  <c r="F2340" s="14">
        <f>IF(E2340&gt;'Outlier Testing'!$B$16,1,0)</f>
        <v>0</v>
      </c>
    </row>
    <row r="2341" spans="1:6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  <c r="F2341" s="14">
        <f>IF(E2341&gt;'Outlier Testing'!$B$16,1,0)</f>
        <v>0</v>
      </c>
    </row>
    <row r="2342" spans="1:6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  <c r="F2342" s="14">
        <f>IF(E2342&gt;'Outlier Testing'!$B$16,1,0)</f>
        <v>0</v>
      </c>
    </row>
    <row r="2343" spans="1:6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  <c r="F2343" s="14">
        <f>IF(E2343&gt;'Outlier Testing'!$B$16,1,0)</f>
        <v>0</v>
      </c>
    </row>
    <row r="2344" spans="1:6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  <c r="F2344" s="14">
        <f>IF(E2344&gt;'Outlier Testing'!$B$16,1,0)</f>
        <v>1</v>
      </c>
    </row>
    <row r="2345" spans="1:6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  <c r="F2345" s="14">
        <f>IF(E2345&gt;'Outlier Testing'!$B$16,1,0)</f>
        <v>1</v>
      </c>
    </row>
    <row r="2346" spans="1:6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  <c r="F2346" s="14">
        <f>IF(E2346&gt;'Outlier Testing'!$B$16,1,0)</f>
        <v>1</v>
      </c>
    </row>
    <row r="2347" spans="1:6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  <c r="F2347" s="14">
        <f>IF(E2347&gt;'Outlier Testing'!$B$16,1,0)</f>
        <v>1</v>
      </c>
    </row>
    <row r="2348" spans="1:6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  <c r="F2348" s="14">
        <f>IF(E2348&gt;'Outlier Testing'!$B$16,1,0)</f>
        <v>1</v>
      </c>
    </row>
    <row r="2349" spans="1:6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  <c r="F2349" s="14">
        <f>IF(E2349&gt;'Outlier Testing'!$B$16,1,0)</f>
        <v>1</v>
      </c>
    </row>
    <row r="2350" spans="1:6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  <c r="F2350" s="14">
        <f>IF(E2350&gt;'Outlier Testing'!$B$16,1,0)</f>
        <v>1</v>
      </c>
    </row>
    <row r="2351" spans="1:6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  <c r="F2351" s="14">
        <f>IF(E2351&gt;'Outlier Testing'!$B$16,1,0)</f>
        <v>1</v>
      </c>
    </row>
    <row r="2352" spans="1:6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  <c r="F2352" s="14">
        <f>IF(E2352&gt;'Outlier Testing'!$B$16,1,0)</f>
        <v>1</v>
      </c>
    </row>
    <row r="2353" spans="1:6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  <c r="F2353" s="14">
        <f>IF(E2353&gt;'Outlier Testing'!$B$16,1,0)</f>
        <v>1</v>
      </c>
    </row>
    <row r="2354" spans="1:6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  <c r="F2354" s="14">
        <f>IF(E2354&gt;'Outlier Testing'!$B$16,1,0)</f>
        <v>0</v>
      </c>
    </row>
    <row r="2355" spans="1:6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  <c r="F2355" s="14">
        <f>IF(E2355&gt;'Outlier Testing'!$B$16,1,0)</f>
        <v>0</v>
      </c>
    </row>
    <row r="2356" spans="1:6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  <c r="F2356" s="14">
        <f>IF(E2356&gt;'Outlier Testing'!$B$16,1,0)</f>
        <v>0</v>
      </c>
    </row>
    <row r="2357" spans="1:6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  <c r="F2357" s="14">
        <f>IF(E2357&gt;'Outlier Testing'!$B$16,1,0)</f>
        <v>0</v>
      </c>
    </row>
    <row r="2358" spans="1:6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  <c r="F2358" s="14">
        <f>IF(E2358&gt;'Outlier Testing'!$B$16,1,0)</f>
        <v>0</v>
      </c>
    </row>
    <row r="2359" spans="1:6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  <c r="F2359" s="14">
        <f>IF(E2359&gt;'Outlier Testing'!$B$16,1,0)</f>
        <v>0</v>
      </c>
    </row>
    <row r="2360" spans="1:6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  <c r="F2360" s="14">
        <f>IF(E2360&gt;'Outlier Testing'!$B$16,1,0)</f>
        <v>0</v>
      </c>
    </row>
    <row r="2361" spans="1:6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  <c r="F2361" s="14">
        <f>IF(E2361&gt;'Outlier Testing'!$B$16,1,0)</f>
        <v>0</v>
      </c>
    </row>
    <row r="2362" spans="1:6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  <c r="F2362" s="14">
        <f>IF(E2362&gt;'Outlier Testing'!$B$16,1,0)</f>
        <v>0</v>
      </c>
    </row>
    <row r="2363" spans="1:6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  <c r="F2363" s="14">
        <f>IF(E2363&gt;'Outlier Testing'!$B$16,1,0)</f>
        <v>0</v>
      </c>
    </row>
    <row r="2364" spans="1:6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  <c r="F2364" s="14">
        <f>IF(E2364&gt;'Outlier Testing'!$B$16,1,0)</f>
        <v>0</v>
      </c>
    </row>
    <row r="2365" spans="1:6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  <c r="F2365" s="14">
        <f>IF(E2365&gt;'Outlier Testing'!$B$16,1,0)</f>
        <v>0</v>
      </c>
    </row>
    <row r="2366" spans="1:6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  <c r="F2366" s="14">
        <f>IF(E2366&gt;'Outlier Testing'!$B$16,1,0)</f>
        <v>0</v>
      </c>
    </row>
    <row r="2367" spans="1:6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  <c r="F2367" s="14">
        <f>IF(E2367&gt;'Outlier Testing'!$B$16,1,0)</f>
        <v>0</v>
      </c>
    </row>
    <row r="2368" spans="1:6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  <c r="F2368" s="14">
        <f>IF(E2368&gt;'Outlier Testing'!$B$16,1,0)</f>
        <v>0</v>
      </c>
    </row>
    <row r="2369" spans="1:6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  <c r="F2369" s="14">
        <f>IF(E2369&gt;'Outlier Testing'!$B$16,1,0)</f>
        <v>0</v>
      </c>
    </row>
    <row r="2370" spans="1:6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  <c r="F2370" s="14">
        <f>IF(E2370&gt;'Outlier Testing'!$B$16,1,0)</f>
        <v>0</v>
      </c>
    </row>
    <row r="2371" spans="1:6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  <c r="F2371" s="14">
        <f>IF(E2371&gt;'Outlier Testing'!$B$16,1,0)</f>
        <v>0</v>
      </c>
    </row>
    <row r="2372" spans="1:6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  <c r="F2372" s="14">
        <f>IF(E2372&gt;'Outlier Testing'!$B$16,1,0)</f>
        <v>0</v>
      </c>
    </row>
    <row r="2373" spans="1:6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  <c r="F2373" s="14">
        <f>IF(E2373&gt;'Outlier Testing'!$B$16,1,0)</f>
        <v>0</v>
      </c>
    </row>
    <row r="2374" spans="1:6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  <c r="F2374" s="14">
        <f>IF(E2374&gt;'Outlier Testing'!$B$16,1,0)</f>
        <v>0</v>
      </c>
    </row>
    <row r="2375" spans="1:6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  <c r="F2375" s="14">
        <f>IF(E2375&gt;'Outlier Testing'!$B$16,1,0)</f>
        <v>0</v>
      </c>
    </row>
    <row r="2376" spans="1:6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  <c r="F2376" s="14">
        <f>IF(E2376&gt;'Outlier Testing'!$B$16,1,0)</f>
        <v>0</v>
      </c>
    </row>
    <row r="2377" spans="1:6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  <c r="F2377" s="14">
        <f>IF(E2377&gt;'Outlier Testing'!$B$16,1,0)</f>
        <v>0</v>
      </c>
    </row>
    <row r="2378" spans="1:6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  <c r="F2378" s="14">
        <f>IF(E2378&gt;'Outlier Testing'!$B$16,1,0)</f>
        <v>0</v>
      </c>
    </row>
    <row r="2379" spans="1:6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  <c r="F2379" s="14">
        <f>IF(E2379&gt;'Outlier Testing'!$B$16,1,0)</f>
        <v>0</v>
      </c>
    </row>
    <row r="2380" spans="1:6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  <c r="F2380" s="14">
        <f>IF(E2380&gt;'Outlier Testing'!$B$16,1,0)</f>
        <v>0</v>
      </c>
    </row>
    <row r="2381" spans="1:6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  <c r="F2381" s="14">
        <f>IF(E2381&gt;'Outlier Testing'!$B$16,1,0)</f>
        <v>0</v>
      </c>
    </row>
    <row r="2382" spans="1:6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  <c r="F2382" s="14">
        <f>IF(E2382&gt;'Outlier Testing'!$B$16,1,0)</f>
        <v>0</v>
      </c>
    </row>
    <row r="2383" spans="1:6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  <c r="F2383" s="14">
        <f>IF(E2383&gt;'Outlier Testing'!$B$16,1,0)</f>
        <v>0</v>
      </c>
    </row>
    <row r="2384" spans="1:6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  <c r="F2384" s="14">
        <f>IF(E2384&gt;'Outlier Testing'!$B$16,1,0)</f>
        <v>0</v>
      </c>
    </row>
    <row r="2385" spans="1:6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  <c r="F2385" s="14">
        <f>IF(E2385&gt;'Outlier Testing'!$B$16,1,0)</f>
        <v>0</v>
      </c>
    </row>
    <row r="2386" spans="1:6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  <c r="F2386" s="14">
        <f>IF(E2386&gt;'Outlier Testing'!$B$16,1,0)</f>
        <v>0</v>
      </c>
    </row>
    <row r="2387" spans="1:6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  <c r="F2387" s="14">
        <f>IF(E2387&gt;'Outlier Testing'!$B$16,1,0)</f>
        <v>0</v>
      </c>
    </row>
    <row r="2388" spans="1:6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  <c r="F2388" s="14">
        <f>IF(E2388&gt;'Outlier Testing'!$B$16,1,0)</f>
        <v>0</v>
      </c>
    </row>
    <row r="2389" spans="1:6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  <c r="F2389" s="14">
        <f>IF(E2389&gt;'Outlier Testing'!$B$16,1,0)</f>
        <v>1</v>
      </c>
    </row>
    <row r="2390" spans="1:6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  <c r="F2390" s="14">
        <f>IF(E2390&gt;'Outlier Testing'!$B$16,1,0)</f>
        <v>1</v>
      </c>
    </row>
    <row r="2391" spans="1:6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  <c r="F2391" s="14">
        <f>IF(E2391&gt;'Outlier Testing'!$B$16,1,0)</f>
        <v>1</v>
      </c>
    </row>
    <row r="2392" spans="1:6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  <c r="F2392" s="14">
        <f>IF(E2392&gt;'Outlier Testing'!$B$16,1,0)</f>
        <v>0</v>
      </c>
    </row>
    <row r="2393" spans="1:6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  <c r="F2393" s="14">
        <f>IF(E2393&gt;'Outlier Testing'!$B$16,1,0)</f>
        <v>0</v>
      </c>
    </row>
    <row r="2394" spans="1:6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  <c r="F2394" s="14">
        <f>IF(E2394&gt;'Outlier Testing'!$B$16,1,0)</f>
        <v>0</v>
      </c>
    </row>
    <row r="2395" spans="1:6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  <c r="F2395" s="14">
        <f>IF(E2395&gt;'Outlier Testing'!$B$16,1,0)</f>
        <v>0</v>
      </c>
    </row>
    <row r="2396" spans="1:6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  <c r="F2396" s="14">
        <f>IF(E2396&gt;'Outlier Testing'!$B$16,1,0)</f>
        <v>0</v>
      </c>
    </row>
    <row r="2397" spans="1:6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  <c r="F2397" s="14">
        <f>IF(E2397&gt;'Outlier Testing'!$B$16,1,0)</f>
        <v>0</v>
      </c>
    </row>
    <row r="2398" spans="1:6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  <c r="F2398" s="14">
        <f>IF(E2398&gt;'Outlier Testing'!$B$16,1,0)</f>
        <v>0</v>
      </c>
    </row>
    <row r="2399" spans="1:6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  <c r="F2399" s="14">
        <f>IF(E2399&gt;'Outlier Testing'!$B$16,1,0)</f>
        <v>0</v>
      </c>
    </row>
    <row r="2400" spans="1:6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  <c r="F2400" s="14">
        <f>IF(E2400&gt;'Outlier Testing'!$B$16,1,0)</f>
        <v>0</v>
      </c>
    </row>
    <row r="2401" spans="1:6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  <c r="F2401" s="14">
        <f>IF(E2401&gt;'Outlier Testing'!$B$16,1,0)</f>
        <v>0</v>
      </c>
    </row>
    <row r="2402" spans="1:6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  <c r="F2402" s="14">
        <f>IF(E2402&gt;'Outlier Testing'!$B$16,1,0)</f>
        <v>0</v>
      </c>
    </row>
    <row r="2403" spans="1:6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  <c r="F2403" s="14">
        <f>IF(E2403&gt;'Outlier Testing'!$B$16,1,0)</f>
        <v>0</v>
      </c>
    </row>
    <row r="2404" spans="1:6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  <c r="F2404" s="14">
        <f>IF(E2404&gt;'Outlier Testing'!$B$16,1,0)</f>
        <v>0</v>
      </c>
    </row>
    <row r="2405" spans="1:6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  <c r="F2405" s="14">
        <f>IF(E2405&gt;'Outlier Testing'!$B$16,1,0)</f>
        <v>0</v>
      </c>
    </row>
    <row r="2406" spans="1:6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  <c r="F2406" s="14">
        <f>IF(E2406&gt;'Outlier Testing'!$B$16,1,0)</f>
        <v>0</v>
      </c>
    </row>
    <row r="2407" spans="1:6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  <c r="F2407" s="14">
        <f>IF(E2407&gt;'Outlier Testing'!$B$16,1,0)</f>
        <v>0</v>
      </c>
    </row>
    <row r="2408" spans="1:6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  <c r="F2408" s="14">
        <f>IF(E2408&gt;'Outlier Testing'!$B$16,1,0)</f>
        <v>0</v>
      </c>
    </row>
    <row r="2409" spans="1:6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  <c r="F2409" s="14">
        <f>IF(E2409&gt;'Outlier Testing'!$B$16,1,0)</f>
        <v>0</v>
      </c>
    </row>
    <row r="2410" spans="1:6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  <c r="F2410" s="14">
        <f>IF(E2410&gt;'Outlier Testing'!$B$16,1,0)</f>
        <v>0</v>
      </c>
    </row>
    <row r="2411" spans="1:6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  <c r="F2411" s="14">
        <f>IF(E2411&gt;'Outlier Testing'!$B$16,1,0)</f>
        <v>0</v>
      </c>
    </row>
    <row r="2412" spans="1:6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  <c r="F2412" s="14">
        <f>IF(E2412&gt;'Outlier Testing'!$B$16,1,0)</f>
        <v>0</v>
      </c>
    </row>
    <row r="2413" spans="1:6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  <c r="F2413" s="14">
        <f>IF(E2413&gt;'Outlier Testing'!$B$16,1,0)</f>
        <v>0</v>
      </c>
    </row>
    <row r="2414" spans="1:6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  <c r="F2414" s="14">
        <f>IF(E2414&gt;'Outlier Testing'!$B$16,1,0)</f>
        <v>0</v>
      </c>
    </row>
    <row r="2415" spans="1:6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  <c r="F2415" s="14">
        <f>IF(E2415&gt;'Outlier Testing'!$B$16,1,0)</f>
        <v>0</v>
      </c>
    </row>
    <row r="2416" spans="1:6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  <c r="F2416" s="14">
        <f>IF(E2416&gt;'Outlier Testing'!$B$16,1,0)</f>
        <v>0</v>
      </c>
    </row>
    <row r="2417" spans="1:6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  <c r="F2417" s="14">
        <f>IF(E2417&gt;'Outlier Testing'!$B$16,1,0)</f>
        <v>0</v>
      </c>
    </row>
    <row r="2418" spans="1:6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  <c r="F2418" s="14">
        <f>IF(E2418&gt;'Outlier Testing'!$B$16,1,0)</f>
        <v>0</v>
      </c>
    </row>
    <row r="2419" spans="1:6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  <c r="F2419" s="14">
        <f>IF(E2419&gt;'Outlier Testing'!$B$16,1,0)</f>
        <v>0</v>
      </c>
    </row>
    <row r="2420" spans="1:6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  <c r="F2420" s="14">
        <f>IF(E2420&gt;'Outlier Testing'!$B$16,1,0)</f>
        <v>0</v>
      </c>
    </row>
    <row r="2421" spans="1:6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  <c r="F2421" s="14">
        <f>IF(E2421&gt;'Outlier Testing'!$B$16,1,0)</f>
        <v>0</v>
      </c>
    </row>
    <row r="2422" spans="1:6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  <c r="F2422" s="14">
        <f>IF(E2422&gt;'Outlier Testing'!$B$16,1,0)</f>
        <v>0</v>
      </c>
    </row>
    <row r="2423" spans="1:6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  <c r="F2423" s="14">
        <f>IF(E2423&gt;'Outlier Testing'!$B$16,1,0)</f>
        <v>0</v>
      </c>
    </row>
    <row r="2424" spans="1:6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  <c r="F2424" s="14">
        <f>IF(E2424&gt;'Outlier Testing'!$B$16,1,0)</f>
        <v>0</v>
      </c>
    </row>
    <row r="2425" spans="1:6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  <c r="F2425" s="14">
        <f>IF(E2425&gt;'Outlier Testing'!$B$16,1,0)</f>
        <v>0</v>
      </c>
    </row>
    <row r="2426" spans="1:6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  <c r="F2426" s="14">
        <f>IF(E2426&gt;'Outlier Testing'!$B$16,1,0)</f>
        <v>0</v>
      </c>
    </row>
    <row r="2427" spans="1:6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  <c r="F2427" s="14">
        <f>IF(E2427&gt;'Outlier Testing'!$B$16,1,0)</f>
        <v>0</v>
      </c>
    </row>
    <row r="2428" spans="1:6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  <c r="F2428" s="14">
        <f>IF(E2428&gt;'Outlier Testing'!$B$16,1,0)</f>
        <v>0</v>
      </c>
    </row>
    <row r="2429" spans="1:6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  <c r="F2429" s="14">
        <f>IF(E2429&gt;'Outlier Testing'!$B$16,1,0)</f>
        <v>0</v>
      </c>
    </row>
    <row r="2430" spans="1:6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  <c r="F2430" s="14">
        <f>IF(E2430&gt;'Outlier Testing'!$B$16,1,0)</f>
        <v>0</v>
      </c>
    </row>
    <row r="2431" spans="1:6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  <c r="F2431" s="14">
        <f>IF(E2431&gt;'Outlier Testing'!$B$16,1,0)</f>
        <v>0</v>
      </c>
    </row>
    <row r="2432" spans="1:6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  <c r="F2432" s="14">
        <f>IF(E2432&gt;'Outlier Testing'!$B$16,1,0)</f>
        <v>0</v>
      </c>
    </row>
    <row r="2433" spans="1:6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  <c r="F2433" s="14">
        <f>IF(E2433&gt;'Outlier Testing'!$B$16,1,0)</f>
        <v>0</v>
      </c>
    </row>
    <row r="2434" spans="1:6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  <c r="F2434" s="14">
        <f>IF(E2434&gt;'Outlier Testing'!$B$16,1,0)</f>
        <v>0</v>
      </c>
    </row>
    <row r="2435" spans="1:6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  <c r="F2435" s="14">
        <f>IF(E2435&gt;'Outlier Testing'!$B$16,1,0)</f>
        <v>0</v>
      </c>
    </row>
    <row r="2436" spans="1:6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  <c r="F2436" s="14">
        <f>IF(E2436&gt;'Outlier Testing'!$B$16,1,0)</f>
        <v>0</v>
      </c>
    </row>
    <row r="2437" spans="1:6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  <c r="F2437" s="14">
        <f>IF(E2437&gt;'Outlier Testing'!$B$16,1,0)</f>
        <v>0</v>
      </c>
    </row>
    <row r="2438" spans="1:6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  <c r="F2438" s="14">
        <f>IF(E2438&gt;'Outlier Testing'!$B$16,1,0)</f>
        <v>0</v>
      </c>
    </row>
    <row r="2439" spans="1:6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  <c r="F2439" s="14">
        <f>IF(E2439&gt;'Outlier Testing'!$B$16,1,0)</f>
        <v>0</v>
      </c>
    </row>
    <row r="2440" spans="1:6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  <c r="F2440" s="14">
        <f>IF(E2440&gt;'Outlier Testing'!$B$16,1,0)</f>
        <v>0</v>
      </c>
    </row>
    <row r="2441" spans="1:6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  <c r="F2441" s="14">
        <f>IF(E2441&gt;'Outlier Testing'!$B$16,1,0)</f>
        <v>0</v>
      </c>
    </row>
    <row r="2442" spans="1:6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  <c r="F2442" s="14">
        <f>IF(E2442&gt;'Outlier Testing'!$B$16,1,0)</f>
        <v>0</v>
      </c>
    </row>
    <row r="2443" spans="1:6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  <c r="F2443" s="14">
        <f>IF(E2443&gt;'Outlier Testing'!$B$16,1,0)</f>
        <v>0</v>
      </c>
    </row>
    <row r="2444" spans="1:6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  <c r="F2444" s="14">
        <f>IF(E2444&gt;'Outlier Testing'!$B$16,1,0)</f>
        <v>0</v>
      </c>
    </row>
    <row r="2445" spans="1:6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  <c r="F2445" s="14">
        <f>IF(E2445&gt;'Outlier Testing'!$B$16,1,0)</f>
        <v>0</v>
      </c>
    </row>
    <row r="2446" spans="1:6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  <c r="F2446" s="14">
        <f>IF(E2446&gt;'Outlier Testing'!$B$16,1,0)</f>
        <v>0</v>
      </c>
    </row>
    <row r="2447" spans="1:6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  <c r="F2447" s="14">
        <f>IF(E2447&gt;'Outlier Testing'!$B$16,1,0)</f>
        <v>0</v>
      </c>
    </row>
    <row r="2448" spans="1:6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  <c r="F2448" s="14">
        <f>IF(E2448&gt;'Outlier Testing'!$B$16,1,0)</f>
        <v>0</v>
      </c>
    </row>
    <row r="2449" spans="1:6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  <c r="F2449" s="14">
        <f>IF(E2449&gt;'Outlier Testing'!$B$16,1,0)</f>
        <v>0</v>
      </c>
    </row>
    <row r="2450" spans="1:6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  <c r="F2450" s="14">
        <f>IF(E2450&gt;'Outlier Testing'!$B$16,1,0)</f>
        <v>0</v>
      </c>
    </row>
    <row r="2451" spans="1:6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  <c r="F2451" s="14">
        <f>IF(E2451&gt;'Outlier Testing'!$B$16,1,0)</f>
        <v>0</v>
      </c>
    </row>
    <row r="2452" spans="1:6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  <c r="F2452" s="14">
        <f>IF(E2452&gt;'Outlier Testing'!$B$16,1,0)</f>
        <v>0</v>
      </c>
    </row>
    <row r="2453" spans="1:6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  <c r="F2453" s="14">
        <f>IF(E2453&gt;'Outlier Testing'!$B$16,1,0)</f>
        <v>0</v>
      </c>
    </row>
    <row r="2454" spans="1:6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  <c r="F2454" s="14">
        <f>IF(E2454&gt;'Outlier Testing'!$B$16,1,0)</f>
        <v>0</v>
      </c>
    </row>
    <row r="2455" spans="1:6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  <c r="F2455" s="14">
        <f>IF(E2455&gt;'Outlier Testing'!$B$16,1,0)</f>
        <v>0</v>
      </c>
    </row>
    <row r="2456" spans="1:6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  <c r="F2456" s="14">
        <f>IF(E2456&gt;'Outlier Testing'!$B$16,1,0)</f>
        <v>0</v>
      </c>
    </row>
    <row r="2457" spans="1:6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  <c r="F2457" s="14">
        <f>IF(E2457&gt;'Outlier Testing'!$B$16,1,0)</f>
        <v>0</v>
      </c>
    </row>
    <row r="2458" spans="1:6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  <c r="F2458" s="14">
        <f>IF(E2458&gt;'Outlier Testing'!$B$16,1,0)</f>
        <v>0</v>
      </c>
    </row>
    <row r="2459" spans="1:6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  <c r="F2459" s="14">
        <f>IF(E2459&gt;'Outlier Testing'!$B$16,1,0)</f>
        <v>0</v>
      </c>
    </row>
    <row r="2460" spans="1:6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  <c r="F2460" s="14">
        <f>IF(E2460&gt;'Outlier Testing'!$B$16,1,0)</f>
        <v>0</v>
      </c>
    </row>
    <row r="2461" spans="1:6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  <c r="F2461" s="14">
        <f>IF(E2461&gt;'Outlier Testing'!$B$16,1,0)</f>
        <v>0</v>
      </c>
    </row>
    <row r="2462" spans="1:6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  <c r="F2462" s="14">
        <f>IF(E2462&gt;'Outlier Testing'!$B$16,1,0)</f>
        <v>0</v>
      </c>
    </row>
    <row r="2463" spans="1:6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  <c r="F2463" s="14">
        <f>IF(E2463&gt;'Outlier Testing'!$B$16,1,0)</f>
        <v>0</v>
      </c>
    </row>
    <row r="2464" spans="1:6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  <c r="F2464" s="14">
        <f>IF(E2464&gt;'Outlier Testing'!$B$16,1,0)</f>
        <v>0</v>
      </c>
    </row>
    <row r="2465" spans="1:6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  <c r="F2465" s="14">
        <f>IF(E2465&gt;'Outlier Testing'!$B$16,1,0)</f>
        <v>0</v>
      </c>
    </row>
    <row r="2466" spans="1:6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  <c r="F2466" s="14">
        <f>IF(E2466&gt;'Outlier Testing'!$B$16,1,0)</f>
        <v>1</v>
      </c>
    </row>
    <row r="2467" spans="1:6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  <c r="F2467" s="14">
        <f>IF(E2467&gt;'Outlier Testing'!$B$16,1,0)</f>
        <v>1</v>
      </c>
    </row>
    <row r="2468" spans="1:6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  <c r="F2468" s="14">
        <f>IF(E2468&gt;'Outlier Testing'!$B$16,1,0)</f>
        <v>0</v>
      </c>
    </row>
    <row r="2469" spans="1:6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  <c r="F2469" s="14">
        <f>IF(E2469&gt;'Outlier Testing'!$B$16,1,0)</f>
        <v>0</v>
      </c>
    </row>
    <row r="2470" spans="1:6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  <c r="F2470" s="14">
        <f>IF(E2470&gt;'Outlier Testing'!$B$16,1,0)</f>
        <v>0</v>
      </c>
    </row>
    <row r="2471" spans="1:6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  <c r="F2471" s="14">
        <f>IF(E2471&gt;'Outlier Testing'!$B$16,1,0)</f>
        <v>0</v>
      </c>
    </row>
    <row r="2472" spans="1:6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  <c r="F2472" s="14">
        <f>IF(E2472&gt;'Outlier Testing'!$B$16,1,0)</f>
        <v>0</v>
      </c>
    </row>
    <row r="2473" spans="1:6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  <c r="F2473" s="14">
        <f>IF(E2473&gt;'Outlier Testing'!$B$16,1,0)</f>
        <v>0</v>
      </c>
    </row>
    <row r="2474" spans="1:6" x14ac:dyDescent="0.3">
      <c r="A2474" t="s">
        <v>2776</v>
      </c>
      <c r="B2474" t="s">
        <v>2962</v>
      </c>
      <c r="D2474" t="s">
        <v>9</v>
      </c>
      <c r="E2474">
        <v>0.42</v>
      </c>
      <c r="F2474" s="14">
        <f>IF(E2474&gt;'Outlier Testing'!$B$16,1,0)</f>
        <v>0</v>
      </c>
    </row>
    <row r="2475" spans="1:6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  <c r="F2475" s="14">
        <f>IF(E2475&gt;'Outlier Testing'!$B$16,1,0)</f>
        <v>0</v>
      </c>
    </row>
    <row r="2476" spans="1:6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  <c r="F2476" s="14">
        <f>IF(E2476&gt;'Outlier Testing'!$B$16,1,0)</f>
        <v>0</v>
      </c>
    </row>
    <row r="2477" spans="1:6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  <c r="F2477" s="14">
        <f>IF(E2477&gt;'Outlier Testing'!$B$16,1,0)</f>
        <v>1</v>
      </c>
    </row>
    <row r="2478" spans="1:6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  <c r="F2478" s="14">
        <f>IF(E2478&gt;'Outlier Testing'!$B$16,1,0)</f>
        <v>1</v>
      </c>
    </row>
    <row r="2479" spans="1:6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  <c r="F2479" s="14">
        <f>IF(E2479&gt;'Outlier Testing'!$B$16,1,0)</f>
        <v>1</v>
      </c>
    </row>
    <row r="2480" spans="1:6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  <c r="F2480" s="14">
        <f>IF(E2480&gt;'Outlier Testing'!$B$16,1,0)</f>
        <v>0</v>
      </c>
    </row>
    <row r="2481" spans="1:6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  <c r="F2481" s="14">
        <f>IF(E2481&gt;'Outlier Testing'!$B$16,1,0)</f>
        <v>0</v>
      </c>
    </row>
    <row r="2482" spans="1:6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  <c r="F2482" s="14">
        <f>IF(E2482&gt;'Outlier Testing'!$B$16,1,0)</f>
        <v>0</v>
      </c>
    </row>
    <row r="2483" spans="1:6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  <c r="F2483" s="14">
        <f>IF(E2483&gt;'Outlier Testing'!$B$16,1,0)</f>
        <v>0</v>
      </c>
    </row>
    <row r="2484" spans="1:6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  <c r="F2484" s="14">
        <f>IF(E2484&gt;'Outlier Testing'!$B$16,1,0)</f>
        <v>0</v>
      </c>
    </row>
    <row r="2485" spans="1:6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  <c r="F2485" s="14">
        <f>IF(E2485&gt;'Outlier Testing'!$B$16,1,0)</f>
        <v>0</v>
      </c>
    </row>
    <row r="2486" spans="1:6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  <c r="F2486" s="14">
        <f>IF(E2486&gt;'Outlier Testing'!$B$16,1,0)</f>
        <v>0</v>
      </c>
    </row>
    <row r="2487" spans="1:6" x14ac:dyDescent="0.3">
      <c r="A2487" t="s">
        <v>1983</v>
      </c>
      <c r="B2487" t="s">
        <v>2041</v>
      </c>
      <c r="D2487" t="s">
        <v>13</v>
      </c>
      <c r="E2487">
        <v>0.06</v>
      </c>
      <c r="F2487" s="14">
        <f>IF(E2487&gt;'Outlier Testing'!$B$16,1,0)</f>
        <v>0</v>
      </c>
    </row>
    <row r="2488" spans="1:6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  <c r="F2488" s="14">
        <f>IF(E2488&gt;'Outlier Testing'!$B$16,1,0)</f>
        <v>0</v>
      </c>
    </row>
    <row r="2489" spans="1:6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  <c r="F2489" s="14">
        <f>IF(E2489&gt;'Outlier Testing'!$B$16,1,0)</f>
        <v>0</v>
      </c>
    </row>
    <row r="2490" spans="1:6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  <c r="F2490" s="14">
        <f>IF(E2490&gt;'Outlier Testing'!$B$16,1,0)</f>
        <v>0</v>
      </c>
    </row>
    <row r="2491" spans="1:6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  <c r="F2491" s="14">
        <f>IF(E2491&gt;'Outlier Testing'!$B$16,1,0)</f>
        <v>0</v>
      </c>
    </row>
    <row r="2492" spans="1:6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  <c r="F2492" s="14">
        <f>IF(E2492&gt;'Outlier Testing'!$B$16,1,0)</f>
        <v>0</v>
      </c>
    </row>
    <row r="2493" spans="1:6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  <c r="F2493" s="14">
        <f>IF(E2493&gt;'Outlier Testing'!$B$16,1,0)</f>
        <v>1</v>
      </c>
    </row>
    <row r="2494" spans="1:6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  <c r="F2494" s="14">
        <f>IF(E2494&gt;'Outlier Testing'!$B$16,1,0)</f>
        <v>0</v>
      </c>
    </row>
    <row r="2495" spans="1:6" x14ac:dyDescent="0.3">
      <c r="A2495" t="s">
        <v>1006</v>
      </c>
      <c r="B2495" t="s">
        <v>1253</v>
      </c>
      <c r="D2495" t="s">
        <v>9</v>
      </c>
      <c r="E2495">
        <v>0.39</v>
      </c>
      <c r="F2495" s="14">
        <f>IF(E2495&gt;'Outlier Testing'!$B$16,1,0)</f>
        <v>0</v>
      </c>
    </row>
    <row r="2496" spans="1:6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  <c r="F2496" s="14">
        <f>IF(E2496&gt;'Outlier Testing'!$B$16,1,0)</f>
        <v>0</v>
      </c>
    </row>
    <row r="2497" spans="1:6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  <c r="F2497" s="14">
        <f>IF(E2497&gt;'Outlier Testing'!$B$16,1,0)</f>
        <v>0</v>
      </c>
    </row>
    <row r="2498" spans="1:6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  <c r="F2498" s="14">
        <f>IF(E2498&gt;'Outlier Testing'!$B$16,1,0)</f>
        <v>1</v>
      </c>
    </row>
    <row r="2499" spans="1:6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  <c r="F2499" s="14">
        <f>IF(E2499&gt;'Outlier Testing'!$B$16,1,0)</f>
        <v>0</v>
      </c>
    </row>
    <row r="2500" spans="1:6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  <c r="F2500" s="14">
        <f>IF(E2500&gt;'Outlier Testing'!$B$16,1,0)</f>
        <v>0</v>
      </c>
    </row>
    <row r="2501" spans="1:6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  <c r="F2501" s="14">
        <f>IF(E2501&gt;'Outlier Testing'!$B$16,1,0)</f>
        <v>0</v>
      </c>
    </row>
    <row r="2502" spans="1:6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  <c r="F2502" s="14">
        <f>IF(E2502&gt;'Outlier Testing'!$B$16,1,0)</f>
        <v>1</v>
      </c>
    </row>
    <row r="2503" spans="1:6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  <c r="F2503" s="14">
        <f>IF(E2503&gt;'Outlier Testing'!$B$16,1,0)</f>
        <v>1</v>
      </c>
    </row>
    <row r="2504" spans="1:6" x14ac:dyDescent="0.3">
      <c r="A2504" t="s">
        <v>1267</v>
      </c>
      <c r="B2504" t="s">
        <v>1470</v>
      </c>
      <c r="D2504" t="s">
        <v>1083</v>
      </c>
      <c r="E2504">
        <v>0.68</v>
      </c>
      <c r="F2504" s="14">
        <f>IF(E2504&gt;'Outlier Testing'!$B$16,1,0)</f>
        <v>0</v>
      </c>
    </row>
    <row r="2505" spans="1:6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  <c r="F2505" s="14">
        <f>IF(E2505&gt;'Outlier Testing'!$B$16,1,0)</f>
        <v>0</v>
      </c>
    </row>
    <row r="2506" spans="1:6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  <c r="F2506" s="14">
        <f>IF(E2506&gt;'Outlier Testing'!$B$16,1,0)</f>
        <v>0</v>
      </c>
    </row>
    <row r="2507" spans="1:6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F2507" s="14">
        <f>IF(E2507&gt;'Outlier Testing'!$B$16,1,0)</f>
        <v>0</v>
      </c>
    </row>
    <row r="2508" spans="1:6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  <c r="F2508" s="14">
        <f>IF(E2508&gt;'Outlier Testing'!$B$16,1,0)</f>
        <v>1</v>
      </c>
    </row>
    <row r="2509" spans="1:6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  <c r="F2509" s="14">
        <f>IF(E2509&gt;'Outlier Testing'!$B$16,1,0)</f>
        <v>0</v>
      </c>
    </row>
    <row r="2510" spans="1:6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  <c r="F2510" s="14">
        <f>IF(E2510&gt;'Outlier Testing'!$B$16,1,0)</f>
        <v>0</v>
      </c>
    </row>
    <row r="2511" spans="1:6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  <c r="F2511" s="14">
        <f>IF(E2511&gt;'Outlier Testing'!$B$16,1,0)</f>
        <v>0</v>
      </c>
    </row>
    <row r="2512" spans="1:6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  <c r="F2512" s="14">
        <f>IF(E2512&gt;'Outlier Testing'!$B$16,1,0)</f>
        <v>0</v>
      </c>
    </row>
    <row r="2513" spans="1:6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  <c r="F2513" s="14">
        <f>IF(E2513&gt;'Outlier Testing'!$B$16,1,0)</f>
        <v>0</v>
      </c>
    </row>
    <row r="2514" spans="1:6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  <c r="F2514" s="14">
        <f>IF(E2514&gt;'Outlier Testing'!$B$16,1,0)</f>
        <v>0</v>
      </c>
    </row>
    <row r="2515" spans="1:6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  <c r="F2515" s="14">
        <f>IF(E2515&gt;'Outlier Testing'!$B$16,1,0)</f>
        <v>0</v>
      </c>
    </row>
    <row r="2516" spans="1:6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  <c r="F2516" s="14">
        <f>IF(E2516&gt;'Outlier Testing'!$B$16,1,0)</f>
        <v>0</v>
      </c>
    </row>
    <row r="2517" spans="1:6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  <c r="F2517" s="14">
        <f>IF(E2517&gt;'Outlier Testing'!$B$16,1,0)</f>
        <v>0</v>
      </c>
    </row>
    <row r="2518" spans="1:6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  <c r="F2518" s="14">
        <f>IF(E2518&gt;'Outlier Testing'!$B$16,1,0)</f>
        <v>0</v>
      </c>
    </row>
    <row r="2519" spans="1:6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  <c r="F2519" s="14">
        <f>IF(E2519&gt;'Outlier Testing'!$B$16,1,0)</f>
        <v>0</v>
      </c>
    </row>
    <row r="2520" spans="1:6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  <c r="F2520" s="14">
        <f>IF(E2520&gt;'Outlier Testing'!$B$16,1,0)</f>
        <v>0</v>
      </c>
    </row>
    <row r="2521" spans="1:6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  <c r="F2521" s="14">
        <f>IF(E2521&gt;'Outlier Testing'!$B$16,1,0)</f>
        <v>0</v>
      </c>
    </row>
    <row r="2522" spans="1:6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  <c r="F2522" s="14">
        <f>IF(E2522&gt;'Outlier Testing'!$B$16,1,0)</f>
        <v>0</v>
      </c>
    </row>
    <row r="2523" spans="1:6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  <c r="F2523" s="14">
        <f>IF(E2523&gt;'Outlier Testing'!$B$16,1,0)</f>
        <v>0</v>
      </c>
    </row>
    <row r="2524" spans="1:6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  <c r="F2524" s="14">
        <f>IF(E2524&gt;'Outlier Testing'!$B$16,1,0)</f>
        <v>0</v>
      </c>
    </row>
    <row r="2525" spans="1:6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  <c r="F2525" s="14">
        <f>IF(E2525&gt;'Outlier Testing'!$B$16,1,0)</f>
        <v>0</v>
      </c>
    </row>
    <row r="2526" spans="1:6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  <c r="F2526" s="14">
        <f>IF(E2526&gt;'Outlier Testing'!$B$16,1,0)</f>
        <v>0</v>
      </c>
    </row>
    <row r="2527" spans="1:6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  <c r="F2527" s="14">
        <f>IF(E2527&gt;'Outlier Testing'!$B$16,1,0)</f>
        <v>0</v>
      </c>
    </row>
    <row r="2528" spans="1:6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  <c r="F2528" s="14">
        <f>IF(E2528&gt;'Outlier Testing'!$B$16,1,0)</f>
        <v>0</v>
      </c>
    </row>
    <row r="2529" spans="1:6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  <c r="F2529" s="14">
        <f>IF(E2529&gt;'Outlier Testing'!$B$16,1,0)</f>
        <v>1</v>
      </c>
    </row>
    <row r="2530" spans="1:6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  <c r="F2530" s="14">
        <f>IF(E2530&gt;'Outlier Testing'!$B$16,1,0)</f>
        <v>1</v>
      </c>
    </row>
    <row r="2531" spans="1:6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  <c r="F2531" s="14">
        <f>IF(E2531&gt;'Outlier Testing'!$B$16,1,0)</f>
        <v>0</v>
      </c>
    </row>
    <row r="2532" spans="1:6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  <c r="F2532" s="14">
        <f>IF(E2532&gt;'Outlier Testing'!$B$16,1,0)</f>
        <v>0</v>
      </c>
    </row>
    <row r="2533" spans="1:6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  <c r="F2533" s="14">
        <f>IF(E2533&gt;'Outlier Testing'!$B$16,1,0)</f>
        <v>0</v>
      </c>
    </row>
    <row r="2534" spans="1:6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  <c r="F2534" s="14">
        <f>IF(E2534&gt;'Outlier Testing'!$B$16,1,0)</f>
        <v>1</v>
      </c>
    </row>
    <row r="2535" spans="1:6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  <c r="F2535" s="14">
        <f>IF(E2535&gt;'Outlier Testing'!$B$16,1,0)</f>
        <v>1</v>
      </c>
    </row>
    <row r="2536" spans="1:6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  <c r="F2536" s="14">
        <f>IF(E2536&gt;'Outlier Testing'!$B$16,1,0)</f>
        <v>0</v>
      </c>
    </row>
    <row r="2537" spans="1:6" x14ac:dyDescent="0.3">
      <c r="A2537" t="s">
        <v>2163</v>
      </c>
      <c r="B2537" t="s">
        <v>2364</v>
      </c>
      <c r="D2537" t="s">
        <v>1083</v>
      </c>
      <c r="E2537">
        <v>0.93</v>
      </c>
      <c r="F2537" s="14">
        <f>IF(E2537&gt;'Outlier Testing'!$B$16,1,0)</f>
        <v>0</v>
      </c>
    </row>
    <row r="2538" spans="1:6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  <c r="F2538" s="14">
        <f>IF(E2538&gt;'Outlier Testing'!$B$16,1,0)</f>
        <v>0</v>
      </c>
    </row>
    <row r="2539" spans="1:6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  <c r="F2539" s="14">
        <f>IF(E2539&gt;'Outlier Testing'!$B$16,1,0)</f>
        <v>0</v>
      </c>
    </row>
    <row r="2540" spans="1:6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  <c r="F2540" s="14">
        <f>IF(E2540&gt;'Outlier Testing'!$B$16,1,0)</f>
        <v>0</v>
      </c>
    </row>
    <row r="2541" spans="1:6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  <c r="F2541" s="14">
        <f>IF(E2541&gt;'Outlier Testing'!$B$16,1,0)</f>
        <v>0</v>
      </c>
    </row>
    <row r="2542" spans="1:6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  <c r="F2542" s="14">
        <f>IF(E2542&gt;'Outlier Testing'!$B$16,1,0)</f>
        <v>0</v>
      </c>
    </row>
    <row r="2543" spans="1:6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  <c r="F2543" s="14">
        <f>IF(E2543&gt;'Outlier Testing'!$B$16,1,0)</f>
        <v>0</v>
      </c>
    </row>
    <row r="2544" spans="1:6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  <c r="F2544" s="14">
        <f>IF(E2544&gt;'Outlier Testing'!$B$16,1,0)</f>
        <v>0</v>
      </c>
    </row>
    <row r="2545" spans="1:6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  <c r="F2545" s="14">
        <f>IF(E2545&gt;'Outlier Testing'!$B$16,1,0)</f>
        <v>0</v>
      </c>
    </row>
    <row r="2546" spans="1:6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  <c r="F2546" s="14">
        <f>IF(E2546&gt;'Outlier Testing'!$B$16,1,0)</f>
        <v>0</v>
      </c>
    </row>
    <row r="2547" spans="1:6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  <c r="F2547" s="14">
        <f>IF(E2547&gt;'Outlier Testing'!$B$16,1,0)</f>
        <v>0</v>
      </c>
    </row>
    <row r="2548" spans="1:6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  <c r="F2548" s="14">
        <f>IF(E2548&gt;'Outlier Testing'!$B$16,1,0)</f>
        <v>0</v>
      </c>
    </row>
    <row r="2549" spans="1:6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  <c r="F2549" s="14">
        <f>IF(E2549&gt;'Outlier Testing'!$B$16,1,0)</f>
        <v>0</v>
      </c>
    </row>
    <row r="2550" spans="1:6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  <c r="F2550" s="14">
        <f>IF(E2550&gt;'Outlier Testing'!$B$16,1,0)</f>
        <v>0</v>
      </c>
    </row>
    <row r="2551" spans="1:6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  <c r="F2551" s="14">
        <f>IF(E2551&gt;'Outlier Testing'!$B$16,1,0)</f>
        <v>0</v>
      </c>
    </row>
    <row r="2552" spans="1:6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  <c r="F2552" s="14">
        <f>IF(E2552&gt;'Outlier Testing'!$B$16,1,0)</f>
        <v>0</v>
      </c>
    </row>
    <row r="2553" spans="1:6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  <c r="F2553" s="14">
        <f>IF(E2553&gt;'Outlier Testing'!$B$16,1,0)</f>
        <v>0</v>
      </c>
    </row>
    <row r="2554" spans="1:6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  <c r="F2554" s="14">
        <f>IF(E2554&gt;'Outlier Testing'!$B$16,1,0)</f>
        <v>0</v>
      </c>
    </row>
    <row r="2555" spans="1:6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  <c r="F2555" s="14">
        <f>IF(E2555&gt;'Outlier Testing'!$B$16,1,0)</f>
        <v>0</v>
      </c>
    </row>
    <row r="2556" spans="1:6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  <c r="F2556" s="14">
        <f>IF(E2556&gt;'Outlier Testing'!$B$16,1,0)</f>
        <v>0</v>
      </c>
    </row>
    <row r="2557" spans="1:6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  <c r="F2557" s="14">
        <f>IF(E2557&gt;'Outlier Testing'!$B$16,1,0)</f>
        <v>0</v>
      </c>
    </row>
    <row r="2558" spans="1:6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  <c r="F2558" s="14">
        <f>IF(E2558&gt;'Outlier Testing'!$B$16,1,0)</f>
        <v>0</v>
      </c>
    </row>
    <row r="2559" spans="1:6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  <c r="F2559" s="14">
        <f>IF(E2559&gt;'Outlier Testing'!$B$16,1,0)</f>
        <v>0</v>
      </c>
    </row>
    <row r="2560" spans="1:6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  <c r="F2560" s="14">
        <f>IF(E2560&gt;'Outlier Testing'!$B$16,1,0)</f>
        <v>0</v>
      </c>
    </row>
    <row r="2561" spans="1:6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  <c r="F2561" s="14">
        <f>IF(E2561&gt;'Outlier Testing'!$B$16,1,0)</f>
        <v>0</v>
      </c>
    </row>
    <row r="2562" spans="1:6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  <c r="F2562" s="14">
        <f>IF(E2562&gt;'Outlier Testing'!$B$16,1,0)</f>
        <v>0</v>
      </c>
    </row>
    <row r="2563" spans="1:6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  <c r="F2563" s="14">
        <f>IF(E2563&gt;'Outlier Testing'!$B$16,1,0)</f>
        <v>0</v>
      </c>
    </row>
    <row r="2564" spans="1:6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  <c r="F2564" s="14">
        <f>IF(E2564&gt;'Outlier Testing'!$B$16,1,0)</f>
        <v>0</v>
      </c>
    </row>
    <row r="2565" spans="1:6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  <c r="F2565" s="14">
        <f>IF(E2565&gt;'Outlier Testing'!$B$16,1,0)</f>
        <v>0</v>
      </c>
    </row>
    <row r="2566" spans="1:6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  <c r="F2566" s="14">
        <f>IF(E2566&gt;'Outlier Testing'!$B$16,1,0)</f>
        <v>0</v>
      </c>
    </row>
    <row r="2567" spans="1:6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  <c r="F2567" s="14">
        <f>IF(E2567&gt;'Outlier Testing'!$B$16,1,0)</f>
        <v>0</v>
      </c>
    </row>
    <row r="2568" spans="1:6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  <c r="F2568" s="14">
        <f>IF(E2568&gt;'Outlier Testing'!$B$16,1,0)</f>
        <v>0</v>
      </c>
    </row>
    <row r="2569" spans="1:6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  <c r="F2569" s="14">
        <f>IF(E2569&gt;'Outlier Testing'!$B$16,1,0)</f>
        <v>0</v>
      </c>
    </row>
    <row r="2570" spans="1:6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  <c r="F2570" s="14">
        <f>IF(E2570&gt;'Outlier Testing'!$B$16,1,0)</f>
        <v>1</v>
      </c>
    </row>
    <row r="2571" spans="1:6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  <c r="F2571" s="14">
        <f>IF(E2571&gt;'Outlier Testing'!$B$16,1,0)</f>
        <v>0</v>
      </c>
    </row>
    <row r="2572" spans="1:6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  <c r="F2572" s="14">
        <f>IF(E2572&gt;'Outlier Testing'!$B$16,1,0)</f>
        <v>1</v>
      </c>
    </row>
    <row r="2573" spans="1:6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  <c r="F2573" s="14">
        <f>IF(E2573&gt;'Outlier Testing'!$B$16,1,0)</f>
        <v>0</v>
      </c>
    </row>
    <row r="2574" spans="1:6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  <c r="F2574" s="14">
        <f>IF(E2574&gt;'Outlier Testing'!$B$16,1,0)</f>
        <v>0</v>
      </c>
    </row>
    <row r="2575" spans="1:6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  <c r="F2575" s="14">
        <f>IF(E2575&gt;'Outlier Testing'!$B$16,1,0)</f>
        <v>0</v>
      </c>
    </row>
    <row r="2576" spans="1:6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  <c r="F2576" s="14">
        <f>IF(E2576&gt;'Outlier Testing'!$B$16,1,0)</f>
        <v>0</v>
      </c>
    </row>
    <row r="2577" spans="1:6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  <c r="F2577" s="14">
        <f>IF(E2577&gt;'Outlier Testing'!$B$16,1,0)</f>
        <v>0</v>
      </c>
    </row>
    <row r="2578" spans="1:6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  <c r="F2578" s="14">
        <f>IF(E2578&gt;'Outlier Testing'!$B$16,1,0)</f>
        <v>1</v>
      </c>
    </row>
    <row r="2579" spans="1:6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  <c r="F2579" s="14">
        <f>IF(E2579&gt;'Outlier Testing'!$B$16,1,0)</f>
        <v>0</v>
      </c>
    </row>
    <row r="2580" spans="1:6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  <c r="F2580" s="14">
        <f>IF(E2580&gt;'Outlier Testing'!$B$16,1,0)</f>
        <v>0</v>
      </c>
    </row>
    <row r="2581" spans="1:6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  <c r="F2581" s="14">
        <f>IF(E2581&gt;'Outlier Testing'!$B$16,1,0)</f>
        <v>0</v>
      </c>
    </row>
    <row r="2582" spans="1:6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  <c r="F2582" s="14">
        <f>IF(E2582&gt;'Outlier Testing'!$B$16,1,0)</f>
        <v>0</v>
      </c>
    </row>
    <row r="2583" spans="1:6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  <c r="F2583" s="14">
        <f>IF(E2583&gt;'Outlier Testing'!$B$16,1,0)</f>
        <v>0</v>
      </c>
    </row>
    <row r="2584" spans="1:6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  <c r="F2584" s="14">
        <f>IF(E2584&gt;'Outlier Testing'!$B$16,1,0)</f>
        <v>0</v>
      </c>
    </row>
    <row r="2585" spans="1:6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  <c r="F2585" s="14">
        <f>IF(E2585&gt;'Outlier Testing'!$B$16,1,0)</f>
        <v>0</v>
      </c>
    </row>
    <row r="2586" spans="1:6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  <c r="F2586" s="14">
        <f>IF(E2586&gt;'Outlier Testing'!$B$16,1,0)</f>
        <v>0</v>
      </c>
    </row>
    <row r="2587" spans="1:6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  <c r="F2587" s="14">
        <f>IF(E2587&gt;'Outlier Testing'!$B$16,1,0)</f>
        <v>0</v>
      </c>
    </row>
    <row r="2588" spans="1:6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  <c r="F2588" s="14">
        <f>IF(E2588&gt;'Outlier Testing'!$B$16,1,0)</f>
        <v>0</v>
      </c>
    </row>
    <row r="2589" spans="1:6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  <c r="F2589" s="14">
        <f>IF(E2589&gt;'Outlier Testing'!$B$16,1,0)</f>
        <v>0</v>
      </c>
    </row>
    <row r="2590" spans="1:6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  <c r="F2590" s="14">
        <f>IF(E2590&gt;'Outlier Testing'!$B$16,1,0)</f>
        <v>0</v>
      </c>
    </row>
    <row r="2591" spans="1:6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  <c r="F2591" s="14">
        <f>IF(E2591&gt;'Outlier Testing'!$B$16,1,0)</f>
        <v>0</v>
      </c>
    </row>
    <row r="2592" spans="1:6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  <c r="F2592" s="14">
        <f>IF(E2592&gt;'Outlier Testing'!$B$16,1,0)</f>
        <v>0</v>
      </c>
    </row>
    <row r="2593" spans="1:6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  <c r="F2593" s="14">
        <f>IF(E2593&gt;'Outlier Testing'!$B$16,1,0)</f>
        <v>0</v>
      </c>
    </row>
    <row r="2594" spans="1:6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  <c r="F2594" s="14">
        <f>IF(E2594&gt;'Outlier Testing'!$B$16,1,0)</f>
        <v>0</v>
      </c>
    </row>
    <row r="2595" spans="1:6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  <c r="F2595" s="14">
        <f>IF(E2595&gt;'Outlier Testing'!$B$16,1,0)</f>
        <v>0</v>
      </c>
    </row>
    <row r="2596" spans="1:6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  <c r="F2596" s="14">
        <f>IF(E2596&gt;'Outlier Testing'!$B$16,1,0)</f>
        <v>0</v>
      </c>
    </row>
    <row r="2597" spans="1:6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  <c r="F2597" s="14">
        <f>IF(E2597&gt;'Outlier Testing'!$B$16,1,0)</f>
        <v>0</v>
      </c>
    </row>
    <row r="2598" spans="1:6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  <c r="F2598" s="14">
        <f>IF(E2598&gt;'Outlier Testing'!$B$16,1,0)</f>
        <v>0</v>
      </c>
    </row>
    <row r="2599" spans="1:6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  <c r="F2599" s="14">
        <f>IF(E2599&gt;'Outlier Testing'!$B$16,1,0)</f>
        <v>0</v>
      </c>
    </row>
    <row r="2600" spans="1:6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  <c r="F2600" s="14">
        <f>IF(E2600&gt;'Outlier Testing'!$B$16,1,0)</f>
        <v>0</v>
      </c>
    </row>
    <row r="2601" spans="1:6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  <c r="F2601" s="14">
        <f>IF(E2601&gt;'Outlier Testing'!$B$16,1,0)</f>
        <v>0</v>
      </c>
    </row>
    <row r="2602" spans="1:6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  <c r="F2602" s="14">
        <f>IF(E2602&gt;'Outlier Testing'!$B$16,1,0)</f>
        <v>0</v>
      </c>
    </row>
    <row r="2603" spans="1:6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  <c r="F2603" s="14">
        <f>IF(E2603&gt;'Outlier Testing'!$B$16,1,0)</f>
        <v>0</v>
      </c>
    </row>
    <row r="2604" spans="1:6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  <c r="F2604" s="14">
        <f>IF(E2604&gt;'Outlier Testing'!$B$16,1,0)</f>
        <v>0</v>
      </c>
    </row>
    <row r="2605" spans="1:6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  <c r="F2605" s="14">
        <f>IF(E2605&gt;'Outlier Testing'!$B$16,1,0)</f>
        <v>0</v>
      </c>
    </row>
    <row r="2606" spans="1:6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  <c r="F2606" s="14">
        <f>IF(E2606&gt;'Outlier Testing'!$B$16,1,0)</f>
        <v>0</v>
      </c>
    </row>
    <row r="2607" spans="1:6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  <c r="F2607" s="14">
        <f>IF(E2607&gt;'Outlier Testing'!$B$16,1,0)</f>
        <v>0</v>
      </c>
    </row>
    <row r="2608" spans="1:6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  <c r="F2608" s="14">
        <f>IF(E2608&gt;'Outlier Testing'!$B$16,1,0)</f>
        <v>0</v>
      </c>
    </row>
    <row r="2609" spans="1:6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  <c r="F2609" s="14">
        <f>IF(E2609&gt;'Outlier Testing'!$B$16,1,0)</f>
        <v>0</v>
      </c>
    </row>
    <row r="2610" spans="1:6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F2610" s="14">
        <f>IF(E2610&gt;'Outlier Testing'!$B$16,1,0)</f>
        <v>0</v>
      </c>
    </row>
    <row r="2611" spans="1:6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  <c r="F2611" s="14">
        <f>IF(E2611&gt;'Outlier Testing'!$B$16,1,0)</f>
        <v>0</v>
      </c>
    </row>
    <row r="2612" spans="1:6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  <c r="F2612" s="14">
        <f>IF(E2612&gt;'Outlier Testing'!$B$16,1,0)</f>
        <v>0</v>
      </c>
    </row>
    <row r="2613" spans="1:6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  <c r="F2613" s="14">
        <f>IF(E2613&gt;'Outlier Testing'!$B$16,1,0)</f>
        <v>1</v>
      </c>
    </row>
    <row r="2614" spans="1:6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  <c r="F2614" s="14">
        <f>IF(E2614&gt;'Outlier Testing'!$B$16,1,0)</f>
        <v>0</v>
      </c>
    </row>
    <row r="2615" spans="1:6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  <c r="F2615" s="14">
        <f>IF(E2615&gt;'Outlier Testing'!$B$16,1,0)</f>
        <v>0</v>
      </c>
    </row>
    <row r="2616" spans="1:6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  <c r="F2616" s="14">
        <f>IF(E2616&gt;'Outlier Testing'!$B$16,1,0)</f>
        <v>0</v>
      </c>
    </row>
    <row r="2617" spans="1:6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  <c r="F2617" s="14">
        <f>IF(E2617&gt;'Outlier Testing'!$B$16,1,0)</f>
        <v>0</v>
      </c>
    </row>
    <row r="2618" spans="1:6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  <c r="F2618" s="14">
        <f>IF(E2618&gt;'Outlier Testing'!$B$16,1,0)</f>
        <v>1</v>
      </c>
    </row>
    <row r="2619" spans="1:6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  <c r="F2619" s="14">
        <f>IF(E2619&gt;'Outlier Testing'!$B$16,1,0)</f>
        <v>0</v>
      </c>
    </row>
    <row r="2620" spans="1:6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  <c r="F2620" s="14">
        <f>IF(E2620&gt;'Outlier Testing'!$B$16,1,0)</f>
        <v>0</v>
      </c>
    </row>
    <row r="2621" spans="1:6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  <c r="F2621" s="14">
        <f>IF(E2621&gt;'Outlier Testing'!$B$16,1,0)</f>
        <v>0</v>
      </c>
    </row>
    <row r="2622" spans="1:6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  <c r="F2622" s="14">
        <f>IF(E2622&gt;'Outlier Testing'!$B$16,1,0)</f>
        <v>0</v>
      </c>
    </row>
    <row r="2623" spans="1:6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  <c r="F2623" s="14">
        <f>IF(E2623&gt;'Outlier Testing'!$B$16,1,0)</f>
        <v>0</v>
      </c>
    </row>
    <row r="2624" spans="1:6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  <c r="F2624" s="14">
        <f>IF(E2624&gt;'Outlier Testing'!$B$16,1,0)</f>
        <v>0</v>
      </c>
    </row>
    <row r="2625" spans="1:6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  <c r="F2625" s="14">
        <f>IF(E2625&gt;'Outlier Testing'!$B$16,1,0)</f>
        <v>0</v>
      </c>
    </row>
    <row r="2626" spans="1:6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  <c r="F2626" s="14">
        <f>IF(E2626&gt;'Outlier Testing'!$B$16,1,0)</f>
        <v>0</v>
      </c>
    </row>
    <row r="2627" spans="1:6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  <c r="F2627" s="14">
        <f>IF(E2627&gt;'Outlier Testing'!$B$16,1,0)</f>
        <v>0</v>
      </c>
    </row>
    <row r="2628" spans="1:6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  <c r="F2628" s="14">
        <f>IF(E2628&gt;'Outlier Testing'!$B$16,1,0)</f>
        <v>0</v>
      </c>
    </row>
    <row r="2629" spans="1:6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  <c r="F2629" s="14">
        <f>IF(E2629&gt;'Outlier Testing'!$B$16,1,0)</f>
        <v>0</v>
      </c>
    </row>
    <row r="2630" spans="1:6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  <c r="F2630" s="14">
        <f>IF(E2630&gt;'Outlier Testing'!$B$16,1,0)</f>
        <v>0</v>
      </c>
    </row>
    <row r="2631" spans="1:6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  <c r="F2631" s="14">
        <f>IF(E2631&gt;'Outlier Testing'!$B$16,1,0)</f>
        <v>0</v>
      </c>
    </row>
    <row r="2632" spans="1:6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  <c r="F2632" s="14">
        <f>IF(E2632&gt;'Outlier Testing'!$B$16,1,0)</f>
        <v>0</v>
      </c>
    </row>
    <row r="2633" spans="1:6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  <c r="F2633" s="14">
        <f>IF(E2633&gt;'Outlier Testing'!$B$16,1,0)</f>
        <v>0</v>
      </c>
    </row>
    <row r="2634" spans="1:6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  <c r="F2634" s="14">
        <f>IF(E2634&gt;'Outlier Testing'!$B$16,1,0)</f>
        <v>0</v>
      </c>
    </row>
    <row r="2635" spans="1:6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  <c r="F2635" s="14">
        <f>IF(E2635&gt;'Outlier Testing'!$B$16,1,0)</f>
        <v>0</v>
      </c>
    </row>
    <row r="2636" spans="1:6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  <c r="F2636" s="14">
        <f>IF(E2636&gt;'Outlier Testing'!$B$16,1,0)</f>
        <v>0</v>
      </c>
    </row>
    <row r="2637" spans="1:6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  <c r="F2637" s="14">
        <f>IF(E2637&gt;'Outlier Testing'!$B$16,1,0)</f>
        <v>0</v>
      </c>
    </row>
    <row r="2638" spans="1:6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  <c r="F2638" s="14">
        <f>IF(E2638&gt;'Outlier Testing'!$B$16,1,0)</f>
        <v>0</v>
      </c>
    </row>
    <row r="2639" spans="1:6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  <c r="F2639" s="14">
        <f>IF(E2639&gt;'Outlier Testing'!$B$16,1,0)</f>
        <v>0</v>
      </c>
    </row>
    <row r="2640" spans="1:6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  <c r="F2640" s="14">
        <f>IF(E2640&gt;'Outlier Testing'!$B$16,1,0)</f>
        <v>0</v>
      </c>
    </row>
    <row r="2641" spans="1:6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  <c r="F2641" s="14">
        <f>IF(E2641&gt;'Outlier Testing'!$B$16,1,0)</f>
        <v>0</v>
      </c>
    </row>
    <row r="2642" spans="1:6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  <c r="F2642" s="14">
        <f>IF(E2642&gt;'Outlier Testing'!$B$16,1,0)</f>
        <v>0</v>
      </c>
    </row>
    <row r="2643" spans="1:6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  <c r="F2643" s="14">
        <f>IF(E2643&gt;'Outlier Testing'!$B$16,1,0)</f>
        <v>0</v>
      </c>
    </row>
    <row r="2644" spans="1:6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  <c r="F2644" s="14">
        <f>IF(E2644&gt;'Outlier Testing'!$B$16,1,0)</f>
        <v>0</v>
      </c>
    </row>
    <row r="2645" spans="1:6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  <c r="F2645" s="14">
        <f>IF(E2645&gt;'Outlier Testing'!$B$16,1,0)</f>
        <v>0</v>
      </c>
    </row>
    <row r="2646" spans="1:6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  <c r="F2646" s="14">
        <f>IF(E2646&gt;'Outlier Testing'!$B$16,1,0)</f>
        <v>0</v>
      </c>
    </row>
    <row r="2647" spans="1:6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  <c r="F2647" s="14">
        <f>IF(E2647&gt;'Outlier Testing'!$B$16,1,0)</f>
        <v>1</v>
      </c>
    </row>
    <row r="2648" spans="1:6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  <c r="F2648" s="14">
        <f>IF(E2648&gt;'Outlier Testing'!$B$16,1,0)</f>
        <v>0</v>
      </c>
    </row>
    <row r="2649" spans="1:6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  <c r="F2649" s="14">
        <f>IF(E2649&gt;'Outlier Testing'!$B$16,1,0)</f>
        <v>0</v>
      </c>
    </row>
    <row r="2650" spans="1:6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  <c r="F2650" s="14">
        <f>IF(E2650&gt;'Outlier Testing'!$B$16,1,0)</f>
        <v>0</v>
      </c>
    </row>
    <row r="2651" spans="1:6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  <c r="F2651" s="14">
        <f>IF(E2651&gt;'Outlier Testing'!$B$16,1,0)</f>
        <v>0</v>
      </c>
    </row>
    <row r="2652" spans="1:6" x14ac:dyDescent="0.3">
      <c r="A2652" t="s">
        <v>1006</v>
      </c>
      <c r="B2652" t="s">
        <v>1254</v>
      </c>
      <c r="D2652" t="s">
        <v>9</v>
      </c>
      <c r="E2652">
        <v>0.11</v>
      </c>
      <c r="F2652" s="14">
        <f>IF(E2652&gt;'Outlier Testing'!$B$16,1,0)</f>
        <v>0</v>
      </c>
    </row>
    <row r="2653" spans="1:6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  <c r="F2653" s="14">
        <f>IF(E2653&gt;'Outlier Testing'!$B$16,1,0)</f>
        <v>1</v>
      </c>
    </row>
    <row r="2654" spans="1:6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  <c r="F2654" s="14">
        <f>IF(E2654&gt;'Outlier Testing'!$B$16,1,0)</f>
        <v>1</v>
      </c>
    </row>
    <row r="2655" spans="1:6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  <c r="F2655" s="14">
        <f>IF(E2655&gt;'Outlier Testing'!$B$16,1,0)</f>
        <v>0</v>
      </c>
    </row>
    <row r="2656" spans="1:6" x14ac:dyDescent="0.3">
      <c r="A2656" t="s">
        <v>1701</v>
      </c>
      <c r="B2656" t="s">
        <v>1731</v>
      </c>
      <c r="D2656" t="s">
        <v>9</v>
      </c>
      <c r="E2656">
        <v>0.02</v>
      </c>
      <c r="F2656" s="14">
        <f>IF(E2656&gt;'Outlier Testing'!$B$16,1,0)</f>
        <v>0</v>
      </c>
    </row>
    <row r="2657" spans="1:6" x14ac:dyDescent="0.3">
      <c r="A2657" t="s">
        <v>1701</v>
      </c>
      <c r="B2657" t="s">
        <v>1732</v>
      </c>
      <c r="D2657" t="s">
        <v>9</v>
      </c>
      <c r="E2657">
        <v>0.03</v>
      </c>
      <c r="F2657" s="14">
        <f>IF(E2657&gt;'Outlier Testing'!$B$16,1,0)</f>
        <v>0</v>
      </c>
    </row>
    <row r="2658" spans="1:6" x14ac:dyDescent="0.3">
      <c r="A2658" t="s">
        <v>1701</v>
      </c>
      <c r="B2658" t="s">
        <v>1733</v>
      </c>
      <c r="D2658" t="s">
        <v>9</v>
      </c>
      <c r="E2658">
        <v>0.01</v>
      </c>
      <c r="F2658" s="14">
        <f>IF(E2658&gt;'Outlier Testing'!$B$16,1,0)</f>
        <v>0</v>
      </c>
    </row>
    <row r="2659" spans="1:6" x14ac:dyDescent="0.3">
      <c r="A2659" t="s">
        <v>1701</v>
      </c>
      <c r="B2659" t="s">
        <v>1734</v>
      </c>
      <c r="D2659" t="s">
        <v>9</v>
      </c>
      <c r="E2659">
        <v>0</v>
      </c>
      <c r="F2659" s="14">
        <f>IF(E2659&gt;'Outlier Testing'!$B$16,1,0)</f>
        <v>0</v>
      </c>
    </row>
    <row r="2660" spans="1:6" x14ac:dyDescent="0.3">
      <c r="A2660" t="s">
        <v>1701</v>
      </c>
      <c r="B2660" t="s">
        <v>1735</v>
      </c>
      <c r="D2660" t="s">
        <v>9</v>
      </c>
      <c r="E2660">
        <v>0.01</v>
      </c>
      <c r="F2660" s="14">
        <f>IF(E2660&gt;'Outlier Testing'!$B$16,1,0)</f>
        <v>0</v>
      </c>
    </row>
    <row r="2661" spans="1:6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  <c r="F2661" s="14">
        <f>IF(E2661&gt;'Outlier Testing'!$B$16,1,0)</f>
        <v>0</v>
      </c>
    </row>
    <row r="2662" spans="1:6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  <c r="F2662" s="14">
        <f>IF(E2662&gt;'Outlier Testing'!$B$16,1,0)</f>
        <v>0</v>
      </c>
    </row>
    <row r="2663" spans="1:6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  <c r="F2663" s="14">
        <f>IF(E2663&gt;'Outlier Testing'!$B$16,1,0)</f>
        <v>0</v>
      </c>
    </row>
    <row r="2664" spans="1:6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  <c r="F2664" s="14">
        <f>IF(E2664&gt;'Outlier Testing'!$B$16,1,0)</f>
        <v>0</v>
      </c>
    </row>
    <row r="2665" spans="1:6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  <c r="F2665" s="14">
        <f>IF(E2665&gt;'Outlier Testing'!$B$16,1,0)</f>
        <v>0</v>
      </c>
    </row>
    <row r="2666" spans="1:6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  <c r="F2666" s="14">
        <f>IF(E2666&gt;'Outlier Testing'!$B$16,1,0)</f>
        <v>1</v>
      </c>
    </row>
    <row r="2667" spans="1:6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  <c r="F2667" s="14">
        <f>IF(E2667&gt;'Outlier Testing'!$B$16,1,0)</f>
        <v>0</v>
      </c>
    </row>
    <row r="2668" spans="1:6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  <c r="F2668" s="14">
        <f>IF(E2668&gt;'Outlier Testing'!$B$16,1,0)</f>
        <v>1</v>
      </c>
    </row>
    <row r="2669" spans="1:6" x14ac:dyDescent="0.3">
      <c r="A2669" t="s">
        <v>2427</v>
      </c>
      <c r="B2669" t="s">
        <v>2737</v>
      </c>
      <c r="D2669" t="s">
        <v>9</v>
      </c>
      <c r="E2669">
        <v>14.25</v>
      </c>
      <c r="F2669" s="14">
        <f>IF(E2669&gt;'Outlier Testing'!$B$16,1,0)</f>
        <v>1</v>
      </c>
    </row>
    <row r="2670" spans="1:6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  <c r="F2670" s="14">
        <f>IF(E2670&gt;'Outlier Testing'!$B$16,1,0)</f>
        <v>0</v>
      </c>
    </row>
    <row r="2671" spans="1:6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  <c r="F2671" s="14">
        <f>IF(E2671&gt;'Outlier Testing'!$B$16,1,0)</f>
        <v>0</v>
      </c>
    </row>
    <row r="2672" spans="1:6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  <c r="F2672" s="14">
        <f>IF(E2672&gt;'Outlier Testing'!$B$16,1,0)</f>
        <v>0</v>
      </c>
    </row>
    <row r="2673" spans="1:6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  <c r="F2673" s="14">
        <f>IF(E2673&gt;'Outlier Testing'!$B$16,1,0)</f>
        <v>0</v>
      </c>
    </row>
    <row r="2674" spans="1:6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  <c r="F2674" s="14">
        <f>IF(E2674&gt;'Outlier Testing'!$B$16,1,0)</f>
        <v>1</v>
      </c>
    </row>
    <row r="2675" spans="1:6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  <c r="F2675" s="14">
        <f>IF(E2675&gt;'Outlier Testing'!$B$16,1,0)</f>
        <v>0</v>
      </c>
    </row>
    <row r="2676" spans="1:6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  <c r="F2676" s="14">
        <f>IF(E2676&gt;'Outlier Testing'!$B$16,1,0)</f>
        <v>0</v>
      </c>
    </row>
    <row r="2677" spans="1:6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  <c r="F2677" s="14">
        <f>IF(E2677&gt;'Outlier Testing'!$B$16,1,0)</f>
        <v>0</v>
      </c>
    </row>
    <row r="2678" spans="1:6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  <c r="F2678" s="14">
        <f>IF(E2678&gt;'Outlier Testing'!$B$16,1,0)</f>
        <v>0</v>
      </c>
    </row>
    <row r="2679" spans="1:6" x14ac:dyDescent="0.3">
      <c r="A2679" t="s">
        <v>3</v>
      </c>
      <c r="B2679" t="s">
        <v>140</v>
      </c>
      <c r="D2679" t="s">
        <v>13</v>
      </c>
      <c r="E2679">
        <v>2.16</v>
      </c>
      <c r="F2679" s="14">
        <f>IF(E2679&gt;'Outlier Testing'!$B$16,1,0)</f>
        <v>0</v>
      </c>
    </row>
    <row r="2680" spans="1:6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  <c r="F2680" s="14">
        <f>IF(E2680&gt;'Outlier Testing'!$B$16,1,0)</f>
        <v>0</v>
      </c>
    </row>
    <row r="2681" spans="1:6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  <c r="F2681" s="14">
        <f>IF(E2681&gt;'Outlier Testing'!$B$16,1,0)</f>
        <v>0</v>
      </c>
    </row>
    <row r="2682" spans="1:6" x14ac:dyDescent="0.3">
      <c r="A2682" t="s">
        <v>1511</v>
      </c>
      <c r="B2682" t="s">
        <v>1563</v>
      </c>
      <c r="D2682" t="s">
        <v>4</v>
      </c>
      <c r="E2682">
        <v>6.39</v>
      </c>
      <c r="F2682" s="14">
        <f>IF(E2682&gt;'Outlier Testing'!$B$16,1,0)</f>
        <v>1</v>
      </c>
    </row>
    <row r="2683" spans="1:6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  <c r="F2683" s="14">
        <f>IF(E2683&gt;'Outlier Testing'!$B$16,1,0)</f>
        <v>1</v>
      </c>
    </row>
    <row r="2684" spans="1:6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  <c r="F2684" s="14">
        <f>IF(E2684&gt;'Outlier Testing'!$B$16,1,0)</f>
        <v>0</v>
      </c>
    </row>
    <row r="2685" spans="1:6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  <c r="F2685" s="14">
        <f>IF(E2685&gt;'Outlier Testing'!$B$16,1,0)</f>
        <v>0</v>
      </c>
    </row>
    <row r="2686" spans="1:6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  <c r="F2686" s="14">
        <f>IF(E2686&gt;'Outlier Testing'!$B$16,1,0)</f>
        <v>0</v>
      </c>
    </row>
    <row r="2687" spans="1:6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  <c r="F2687" s="14">
        <f>IF(E2687&gt;'Outlier Testing'!$B$16,1,0)</f>
        <v>0</v>
      </c>
    </row>
    <row r="2688" spans="1:6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  <c r="F2688" s="14">
        <f>IF(E2688&gt;'Outlier Testing'!$B$16,1,0)</f>
        <v>0</v>
      </c>
    </row>
    <row r="2689" spans="1:6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  <c r="F2689" s="14">
        <f>IF(E2689&gt;'Outlier Testing'!$B$16,1,0)</f>
        <v>1</v>
      </c>
    </row>
    <row r="2690" spans="1:6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  <c r="F2690" s="14">
        <f>IF(E2690&gt;'Outlier Testing'!$B$16,1,0)</f>
        <v>1</v>
      </c>
    </row>
    <row r="2691" spans="1:6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  <c r="F2691" s="14">
        <f>IF(E2691&gt;'Outlier Testing'!$B$16,1,0)</f>
        <v>0</v>
      </c>
    </row>
    <row r="2692" spans="1:6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  <c r="F2692" s="14">
        <f>IF(E2692&gt;'Outlier Testing'!$B$16,1,0)</f>
        <v>0</v>
      </c>
    </row>
    <row r="2693" spans="1:6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  <c r="F2693" s="14">
        <f>IF(E2693&gt;'Outlier Testing'!$B$16,1,0)</f>
        <v>0</v>
      </c>
    </row>
    <row r="2694" spans="1:6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  <c r="F2694" s="14">
        <f>IF(E2694&gt;'Outlier Testing'!$B$16,1,0)</f>
        <v>1</v>
      </c>
    </row>
    <row r="2695" spans="1:6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  <c r="F2695" s="14">
        <f>IF(E2695&gt;'Outlier Testing'!$B$16,1,0)</f>
        <v>1</v>
      </c>
    </row>
    <row r="2696" spans="1:6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  <c r="F2696" s="14">
        <f>IF(E2696&gt;'Outlier Testing'!$B$16,1,0)</f>
        <v>0</v>
      </c>
    </row>
    <row r="2697" spans="1:6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  <c r="F2697" s="14">
        <f>IF(E2697&gt;'Outlier Testing'!$B$16,1,0)</f>
        <v>0</v>
      </c>
    </row>
    <row r="2698" spans="1:6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  <c r="F2698" s="14">
        <f>IF(E2698&gt;'Outlier Testing'!$B$16,1,0)</f>
        <v>0</v>
      </c>
    </row>
    <row r="2699" spans="1:6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  <c r="F2699" s="14">
        <f>IF(E2699&gt;'Outlier Testing'!$B$16,1,0)</f>
        <v>0</v>
      </c>
    </row>
    <row r="2700" spans="1:6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  <c r="F2700" s="14">
        <f>IF(E2700&gt;'Outlier Testing'!$B$16,1,0)</f>
        <v>1</v>
      </c>
    </row>
    <row r="2701" spans="1:6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  <c r="F2701" s="14">
        <f>IF(E2701&gt;'Outlier Testing'!$B$16,1,0)</f>
        <v>0</v>
      </c>
    </row>
    <row r="2702" spans="1:6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  <c r="F2702" s="14">
        <f>IF(E2702&gt;'Outlier Testing'!$B$16,1,0)</f>
        <v>1</v>
      </c>
    </row>
    <row r="2703" spans="1:6" x14ac:dyDescent="0.3">
      <c r="A2703" t="s">
        <v>2776</v>
      </c>
      <c r="B2703" t="s">
        <v>2975</v>
      </c>
      <c r="D2703" t="s">
        <v>9</v>
      </c>
      <c r="E2703">
        <v>0.43</v>
      </c>
      <c r="F2703" s="14">
        <f>IF(E2703&gt;'Outlier Testing'!$B$16,1,0)</f>
        <v>0</v>
      </c>
    </row>
    <row r="2704" spans="1:6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  <c r="F2704" s="14">
        <f>IF(E2704&gt;'Outlier Testing'!$B$16,1,0)</f>
        <v>0</v>
      </c>
    </row>
    <row r="2705" spans="1:6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  <c r="F2705" s="14">
        <f>IF(E2705&gt;'Outlier Testing'!$B$16,1,0)</f>
        <v>0</v>
      </c>
    </row>
    <row r="2706" spans="1:6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  <c r="F2706" s="14">
        <f>IF(E2706&gt;'Outlier Testing'!$B$16,1,0)</f>
        <v>0</v>
      </c>
    </row>
    <row r="2707" spans="1:6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  <c r="F2707" s="14">
        <f>IF(E2707&gt;'Outlier Testing'!$B$16,1,0)</f>
        <v>0</v>
      </c>
    </row>
    <row r="2708" spans="1:6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  <c r="F2708" s="14">
        <f>IF(E2708&gt;'Outlier Testing'!$B$16,1,0)</f>
        <v>0</v>
      </c>
    </row>
    <row r="2709" spans="1:6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  <c r="F2709" s="14">
        <f>IF(E2709&gt;'Outlier Testing'!$B$16,1,0)</f>
        <v>1</v>
      </c>
    </row>
    <row r="2710" spans="1:6" x14ac:dyDescent="0.3">
      <c r="A2710" t="s">
        <v>2776</v>
      </c>
      <c r="B2710" t="s">
        <v>2977</v>
      </c>
      <c r="D2710" t="s">
        <v>13</v>
      </c>
      <c r="E2710">
        <v>0.15</v>
      </c>
      <c r="F2710" s="14">
        <f>IF(E2710&gt;'Outlier Testing'!$B$16,1,0)</f>
        <v>0</v>
      </c>
    </row>
    <row r="2711" spans="1:6" x14ac:dyDescent="0.3">
      <c r="A2711" t="s">
        <v>2776</v>
      </c>
      <c r="B2711" t="s">
        <v>2978</v>
      </c>
      <c r="D2711" t="s">
        <v>9</v>
      </c>
      <c r="E2711">
        <v>0.54</v>
      </c>
      <c r="F2711" s="14">
        <f>IF(E2711&gt;'Outlier Testing'!$B$16,1,0)</f>
        <v>0</v>
      </c>
    </row>
    <row r="2712" spans="1:6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  <c r="F2712" s="14">
        <f>IF(E2712&gt;'Outlier Testing'!$B$16,1,0)</f>
        <v>0</v>
      </c>
    </row>
    <row r="2713" spans="1:6" x14ac:dyDescent="0.3">
      <c r="A2713" t="s">
        <v>2776</v>
      </c>
      <c r="B2713" t="s">
        <v>2979</v>
      </c>
      <c r="D2713" t="s">
        <v>13</v>
      </c>
      <c r="E2713">
        <v>0.08</v>
      </c>
      <c r="F2713" s="14">
        <f>IF(E2713&gt;'Outlier Testing'!$B$16,1,0)</f>
        <v>0</v>
      </c>
    </row>
    <row r="2714" spans="1:6" x14ac:dyDescent="0.3">
      <c r="A2714" t="s">
        <v>2776</v>
      </c>
      <c r="B2714" t="s">
        <v>2980</v>
      </c>
      <c r="D2714" t="s">
        <v>13</v>
      </c>
      <c r="E2714">
        <v>0.79</v>
      </c>
      <c r="F2714" s="14">
        <f>IF(E2714&gt;'Outlier Testing'!$B$16,1,0)</f>
        <v>0</v>
      </c>
    </row>
    <row r="2715" spans="1:6" x14ac:dyDescent="0.3">
      <c r="A2715" t="s">
        <v>2776</v>
      </c>
      <c r="B2715" t="s">
        <v>2981</v>
      </c>
      <c r="D2715" t="s">
        <v>13</v>
      </c>
      <c r="E2715">
        <v>0.33</v>
      </c>
      <c r="F2715" s="14">
        <f>IF(E2715&gt;'Outlier Testing'!$B$16,1,0)</f>
        <v>0</v>
      </c>
    </row>
    <row r="2716" spans="1:6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  <c r="F2716" s="14">
        <f>IF(E2716&gt;'Outlier Testing'!$B$16,1,0)</f>
        <v>0</v>
      </c>
    </row>
    <row r="2717" spans="1:6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  <c r="F2717" s="14">
        <f>IF(E2717&gt;'Outlier Testing'!$B$16,1,0)</f>
        <v>0</v>
      </c>
    </row>
    <row r="2718" spans="1:6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  <c r="F2718" s="14">
        <f>IF(E2718&gt;'Outlier Testing'!$B$16,1,0)</f>
        <v>0</v>
      </c>
    </row>
    <row r="2719" spans="1:6" x14ac:dyDescent="0.3">
      <c r="A2719" t="s">
        <v>1006</v>
      </c>
      <c r="B2719" t="s">
        <v>1258</v>
      </c>
      <c r="D2719" t="s">
        <v>9</v>
      </c>
      <c r="E2719">
        <v>1.68</v>
      </c>
      <c r="F2719" s="14">
        <f>IF(E2719&gt;'Outlier Testing'!$B$16,1,0)</f>
        <v>0</v>
      </c>
    </row>
    <row r="2720" spans="1:6" x14ac:dyDescent="0.3">
      <c r="A2720" t="s">
        <v>1006</v>
      </c>
      <c r="B2720" t="s">
        <v>1259</v>
      </c>
      <c r="D2720" t="s">
        <v>9</v>
      </c>
      <c r="E2720">
        <v>0.1</v>
      </c>
      <c r="F2720" s="14">
        <f>IF(E2720&gt;'Outlier Testing'!$B$16,1,0)</f>
        <v>0</v>
      </c>
    </row>
    <row r="2721" spans="1:6" x14ac:dyDescent="0.3">
      <c r="A2721" t="s">
        <v>1006</v>
      </c>
      <c r="B2721" t="s">
        <v>1260</v>
      </c>
      <c r="D2721" t="s">
        <v>9</v>
      </c>
      <c r="E2721">
        <v>0.79</v>
      </c>
      <c r="F2721" s="14">
        <f>IF(E2721&gt;'Outlier Testing'!$B$16,1,0)</f>
        <v>0</v>
      </c>
    </row>
    <row r="2722" spans="1:6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  <c r="F2722" s="14">
        <f>IF(E2722&gt;'Outlier Testing'!$B$16,1,0)</f>
        <v>0</v>
      </c>
    </row>
    <row r="2723" spans="1:6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  <c r="F2723" s="14">
        <f>IF(E2723&gt;'Outlier Testing'!$B$16,1,0)</f>
        <v>0</v>
      </c>
    </row>
    <row r="2724" spans="1:6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  <c r="F2724" s="14">
        <f>IF(E2724&gt;'Outlier Testing'!$B$16,1,0)</f>
        <v>0</v>
      </c>
    </row>
    <row r="2725" spans="1:6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  <c r="F2725" s="14">
        <f>IF(E2725&gt;'Outlier Testing'!$B$16,1,0)</f>
        <v>0</v>
      </c>
    </row>
    <row r="2726" spans="1:6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  <c r="F2726" s="14">
        <f>IF(E2726&gt;'Outlier Testing'!$B$16,1,0)</f>
        <v>0</v>
      </c>
    </row>
    <row r="2727" spans="1:6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  <c r="F2727" s="14">
        <f>IF(E2727&gt;'Outlier Testing'!$B$16,1,0)</f>
        <v>0</v>
      </c>
    </row>
    <row r="2728" spans="1:6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  <c r="F2728" s="14">
        <f>IF(E2728&gt;'Outlier Testing'!$B$16,1,0)</f>
        <v>0</v>
      </c>
    </row>
    <row r="2729" spans="1:6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  <c r="F2729" s="14">
        <f>IF(E2729&gt;'Outlier Testing'!$B$16,1,0)</f>
        <v>0</v>
      </c>
    </row>
    <row r="2730" spans="1:6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  <c r="F2730" s="14">
        <f>IF(E2730&gt;'Outlier Testing'!$B$16,1,0)</f>
        <v>0</v>
      </c>
    </row>
    <row r="2731" spans="1:6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  <c r="F2731" s="14">
        <f>IF(E2731&gt;'Outlier Testing'!$B$16,1,0)</f>
        <v>0</v>
      </c>
    </row>
    <row r="2732" spans="1:6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  <c r="F2732" s="14">
        <f>IF(E2732&gt;'Outlier Testing'!$B$16,1,0)</f>
        <v>0</v>
      </c>
    </row>
    <row r="2733" spans="1:6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  <c r="F2733" s="14">
        <f>IF(E2733&gt;'Outlier Testing'!$B$16,1,0)</f>
        <v>0</v>
      </c>
    </row>
    <row r="2734" spans="1:6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  <c r="F2734" s="14">
        <f>IF(E2734&gt;'Outlier Testing'!$B$16,1,0)</f>
        <v>0</v>
      </c>
    </row>
    <row r="2735" spans="1:6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  <c r="F2735" s="14">
        <f>IF(E2735&gt;'Outlier Testing'!$B$16,1,0)</f>
        <v>1</v>
      </c>
    </row>
    <row r="2736" spans="1:6" x14ac:dyDescent="0.3">
      <c r="A2736" t="s">
        <v>3029</v>
      </c>
      <c r="B2736" t="s">
        <v>3186</v>
      </c>
      <c r="D2736" t="s">
        <v>9</v>
      </c>
      <c r="E2736">
        <v>0.94</v>
      </c>
      <c r="F2736" s="14">
        <f>IF(E2736&gt;'Outlier Testing'!$B$16,1,0)</f>
        <v>0</v>
      </c>
    </row>
    <row r="2737" spans="1:6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  <c r="F2737" s="14">
        <f>IF(E2737&gt;'Outlier Testing'!$B$16,1,0)</f>
        <v>0</v>
      </c>
    </row>
    <row r="2738" spans="1:6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  <c r="F2738" s="14">
        <f>IF(E2738&gt;'Outlier Testing'!$B$16,1,0)</f>
        <v>0</v>
      </c>
    </row>
    <row r="2739" spans="1:6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  <c r="F2739" s="14">
        <f>IF(E2739&gt;'Outlier Testing'!$B$16,1,0)</f>
        <v>0</v>
      </c>
    </row>
    <row r="2740" spans="1:6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  <c r="F2740" s="14">
        <f>IF(E2740&gt;'Outlier Testing'!$B$16,1,0)</f>
        <v>0</v>
      </c>
    </row>
    <row r="2741" spans="1:6" x14ac:dyDescent="0.3">
      <c r="A2741" t="s">
        <v>1006</v>
      </c>
      <c r="B2741" t="s">
        <v>1261</v>
      </c>
      <c r="D2741" t="s">
        <v>13</v>
      </c>
      <c r="E2741">
        <v>0.62</v>
      </c>
      <c r="F2741" s="14">
        <f>IF(E2741&gt;'Outlier Testing'!$B$16,1,0)</f>
        <v>0</v>
      </c>
    </row>
    <row r="2742" spans="1:6" x14ac:dyDescent="0.3">
      <c r="A2742" t="s">
        <v>1006</v>
      </c>
      <c r="B2742" t="s">
        <v>1262</v>
      </c>
      <c r="D2742" t="s">
        <v>13</v>
      </c>
      <c r="E2742">
        <v>0.44</v>
      </c>
      <c r="F2742" s="14">
        <f>IF(E2742&gt;'Outlier Testing'!$B$16,1,0)</f>
        <v>0</v>
      </c>
    </row>
    <row r="2743" spans="1:6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  <c r="F2743" s="14">
        <f>IF(E2743&gt;'Outlier Testing'!$B$16,1,0)</f>
        <v>1</v>
      </c>
    </row>
    <row r="2744" spans="1:6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  <c r="F2744" s="14">
        <f>IF(E2744&gt;'Outlier Testing'!$B$16,1,0)</f>
        <v>0</v>
      </c>
    </row>
    <row r="2745" spans="1:6" x14ac:dyDescent="0.3">
      <c r="A2745" t="s">
        <v>149</v>
      </c>
      <c r="B2745" t="s">
        <v>384</v>
      </c>
      <c r="D2745" t="s">
        <v>383</v>
      </c>
      <c r="E2745">
        <v>1.21</v>
      </c>
      <c r="F2745" s="14">
        <f>IF(E2745&gt;'Outlier Testing'!$B$16,1,0)</f>
        <v>0</v>
      </c>
    </row>
    <row r="2746" spans="1:6" x14ac:dyDescent="0.3">
      <c r="A2746" t="s">
        <v>149</v>
      </c>
      <c r="B2746" t="s">
        <v>385</v>
      </c>
      <c r="D2746" t="s">
        <v>9</v>
      </c>
      <c r="E2746">
        <v>1.1200000000000001</v>
      </c>
      <c r="F2746" s="14">
        <f>IF(E2746&gt;'Outlier Testing'!$B$16,1,0)</f>
        <v>0</v>
      </c>
    </row>
    <row r="2747" spans="1:6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  <c r="F2747" s="14">
        <f>IF(E2747&gt;'Outlier Testing'!$B$16,1,0)</f>
        <v>0</v>
      </c>
    </row>
    <row r="2748" spans="1:6" x14ac:dyDescent="0.3">
      <c r="A2748" t="s">
        <v>149</v>
      </c>
      <c r="B2748" t="s">
        <v>387</v>
      </c>
      <c r="D2748" t="s">
        <v>9</v>
      </c>
      <c r="E2748">
        <v>0.82</v>
      </c>
      <c r="F2748" s="14">
        <f>IF(E2748&gt;'Outlier Testing'!$B$16,1,0)</f>
        <v>0</v>
      </c>
    </row>
    <row r="2749" spans="1:6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  <c r="F2749" s="14">
        <f>IF(E2749&gt;'Outlier Testing'!$B$16,1,0)</f>
        <v>0</v>
      </c>
    </row>
    <row r="2750" spans="1:6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  <c r="F2750" s="14">
        <f>IF(E2750&gt;'Outlier Testing'!$B$16,1,0)</f>
        <v>1</v>
      </c>
    </row>
    <row r="2751" spans="1:6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  <c r="F2751" s="14">
        <f>IF(E2751&gt;'Outlier Testing'!$B$16,1,0)</f>
        <v>0</v>
      </c>
    </row>
    <row r="2752" spans="1:6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  <c r="F2752" s="14">
        <f>IF(E2752&gt;'Outlier Testing'!$B$16,1,0)</f>
        <v>0</v>
      </c>
    </row>
    <row r="2753" spans="1:6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  <c r="F2753" s="14">
        <f>IF(E2753&gt;'Outlier Testing'!$B$16,1,0)</f>
        <v>0</v>
      </c>
    </row>
    <row r="2754" spans="1:6" x14ac:dyDescent="0.3">
      <c r="A2754" t="s">
        <v>149</v>
      </c>
      <c r="B2754" t="s">
        <v>396</v>
      </c>
      <c r="D2754" t="s">
        <v>9</v>
      </c>
      <c r="E2754">
        <v>0.31</v>
      </c>
      <c r="F2754" s="14">
        <f>IF(E2754&gt;'Outlier Testing'!$B$16,1,0)</f>
        <v>0</v>
      </c>
    </row>
    <row r="2755" spans="1:6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  <c r="F2755" s="14">
        <f>IF(E2755&gt;'Outlier Testing'!$B$16,1,0)</f>
        <v>1</v>
      </c>
    </row>
    <row r="2756" spans="1:6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  <c r="F2756" s="14">
        <f>IF(E2756&gt;'Outlier Testing'!$B$16,1,0)</f>
        <v>0</v>
      </c>
    </row>
    <row r="2757" spans="1:6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  <c r="F2757" s="14">
        <f>IF(E2757&gt;'Outlier Testing'!$B$16,1,0)</f>
        <v>0</v>
      </c>
    </row>
    <row r="2758" spans="1:6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  <c r="F2758" s="14">
        <f>IF(E2758&gt;'Outlier Testing'!$B$16,1,0)</f>
        <v>1</v>
      </c>
    </row>
    <row r="2759" spans="1:6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  <c r="F2759" s="14">
        <f>IF(E2759&gt;'Outlier Testing'!$B$16,1,0)</f>
        <v>0</v>
      </c>
    </row>
    <row r="2760" spans="1:6" x14ac:dyDescent="0.3">
      <c r="A2760" t="s">
        <v>149</v>
      </c>
      <c r="B2760" t="s">
        <v>403</v>
      </c>
      <c r="D2760" t="s">
        <v>9</v>
      </c>
      <c r="E2760">
        <v>24.31</v>
      </c>
      <c r="F2760" s="14">
        <f>IF(E2760&gt;'Outlier Testing'!$B$16,1,0)</f>
        <v>1</v>
      </c>
    </row>
    <row r="2761" spans="1:6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  <c r="F2761" s="14">
        <f>IF(E2761&gt;'Outlier Testing'!$B$16,1,0)</f>
        <v>0</v>
      </c>
    </row>
    <row r="2762" spans="1:6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  <c r="F2762" s="14">
        <f>IF(E2762&gt;'Outlier Testing'!$B$16,1,0)</f>
        <v>0</v>
      </c>
    </row>
    <row r="2763" spans="1:6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  <c r="F2763" s="14">
        <f>IF(E2763&gt;'Outlier Testing'!$B$16,1,0)</f>
        <v>0</v>
      </c>
    </row>
    <row r="2764" spans="1:6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  <c r="F2764" s="14">
        <f>IF(E2764&gt;'Outlier Testing'!$B$16,1,0)</f>
        <v>1</v>
      </c>
    </row>
    <row r="2765" spans="1:6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  <c r="F2765" s="14">
        <f>IF(E2765&gt;'Outlier Testing'!$B$16,1,0)</f>
        <v>0</v>
      </c>
    </row>
    <row r="2766" spans="1:6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  <c r="F2766" s="14">
        <f>IF(E2766&gt;'Outlier Testing'!$B$16,1,0)</f>
        <v>0</v>
      </c>
    </row>
    <row r="2767" spans="1:6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  <c r="F2767" s="14">
        <f>IF(E2767&gt;'Outlier Testing'!$B$16,1,0)</f>
        <v>0</v>
      </c>
    </row>
    <row r="2768" spans="1:6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  <c r="F2768" s="14">
        <f>IF(E2768&gt;'Outlier Testing'!$B$16,1,0)</f>
        <v>0</v>
      </c>
    </row>
    <row r="2769" spans="1:6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  <c r="F2769" s="14">
        <f>IF(E2769&gt;'Outlier Testing'!$B$16,1,0)</f>
        <v>0</v>
      </c>
    </row>
    <row r="2770" spans="1:6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  <c r="F2770" s="14">
        <f>IF(E2770&gt;'Outlier Testing'!$B$16,1,0)</f>
        <v>0</v>
      </c>
    </row>
    <row r="2771" spans="1:6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  <c r="F2771" s="14">
        <f>IF(E2771&gt;'Outlier Testing'!$B$16,1,0)</f>
        <v>1</v>
      </c>
    </row>
    <row r="2772" spans="1:6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  <c r="F2772" s="14">
        <f>IF(E2772&gt;'Outlier Testing'!$B$16,1,0)</f>
        <v>0</v>
      </c>
    </row>
    <row r="2773" spans="1:6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  <c r="F2773" s="14">
        <f>IF(E2773&gt;'Outlier Testing'!$B$16,1,0)</f>
        <v>0</v>
      </c>
    </row>
    <row r="2774" spans="1:6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  <c r="F2774" s="14">
        <f>IF(E2774&gt;'Outlier Testing'!$B$16,1,0)</f>
        <v>0</v>
      </c>
    </row>
    <row r="2775" spans="1:6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  <c r="F2775" s="14">
        <f>IF(E2775&gt;'Outlier Testing'!$B$16,1,0)</f>
        <v>0</v>
      </c>
    </row>
    <row r="2776" spans="1:6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  <c r="F2776" s="14">
        <f>IF(E2776&gt;'Outlier Testing'!$B$16,1,0)</f>
        <v>0</v>
      </c>
    </row>
    <row r="2777" spans="1:6" x14ac:dyDescent="0.3">
      <c r="A2777" t="s">
        <v>149</v>
      </c>
      <c r="B2777" t="s">
        <v>424</v>
      </c>
      <c r="D2777" t="s">
        <v>9</v>
      </c>
      <c r="E2777">
        <v>0.27</v>
      </c>
      <c r="F2777" s="14">
        <f>IF(E2777&gt;'Outlier Testing'!$B$16,1,0)</f>
        <v>0</v>
      </c>
    </row>
    <row r="2778" spans="1:6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  <c r="F2778" s="14">
        <f>IF(E2778&gt;'Outlier Testing'!$B$16,1,0)</f>
        <v>0</v>
      </c>
    </row>
    <row r="2779" spans="1:6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  <c r="F2779" s="14">
        <f>IF(E2779&gt;'Outlier Testing'!$B$16,1,0)</f>
        <v>0</v>
      </c>
    </row>
    <row r="2780" spans="1:6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  <c r="F2780" s="14">
        <f>IF(E2780&gt;'Outlier Testing'!$B$16,1,0)</f>
        <v>0</v>
      </c>
    </row>
    <row r="2781" spans="1:6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  <c r="F2781" s="14">
        <f>IF(E2781&gt;'Outlier Testing'!$B$16,1,0)</f>
        <v>0</v>
      </c>
    </row>
    <row r="2782" spans="1:6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  <c r="F2782" s="14">
        <f>IF(E2782&gt;'Outlier Testing'!$B$16,1,0)</f>
        <v>0</v>
      </c>
    </row>
    <row r="2783" spans="1:6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  <c r="F2783" s="14">
        <f>IF(E2783&gt;'Outlier Testing'!$B$16,1,0)</f>
        <v>1</v>
      </c>
    </row>
    <row r="2784" spans="1:6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  <c r="F2784" s="14">
        <f>IF(E2784&gt;'Outlier Testing'!$B$16,1,0)</f>
        <v>0</v>
      </c>
    </row>
    <row r="2785" spans="1:6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  <c r="F2785" s="14">
        <f>IF(E2785&gt;'Outlier Testing'!$B$16,1,0)</f>
        <v>1</v>
      </c>
    </row>
    <row r="2786" spans="1:6" x14ac:dyDescent="0.3">
      <c r="A2786" t="s">
        <v>149</v>
      </c>
      <c r="B2786" t="s">
        <v>436</v>
      </c>
      <c r="D2786" t="s">
        <v>9</v>
      </c>
      <c r="E2786">
        <v>0.43</v>
      </c>
      <c r="F2786" s="14">
        <f>IF(E2786&gt;'Outlier Testing'!$B$16,1,0)</f>
        <v>0</v>
      </c>
    </row>
    <row r="2787" spans="1:6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  <c r="F2787" s="14">
        <f>IF(E2787&gt;'Outlier Testing'!$B$16,1,0)</f>
        <v>1</v>
      </c>
    </row>
    <row r="2788" spans="1:6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  <c r="F2788" s="14">
        <f>IF(E2788&gt;'Outlier Testing'!$B$16,1,0)</f>
        <v>0</v>
      </c>
    </row>
    <row r="2789" spans="1:6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  <c r="F2789" s="14">
        <f>IF(E2789&gt;'Outlier Testing'!$B$16,1,0)</f>
        <v>0</v>
      </c>
    </row>
    <row r="2790" spans="1:6" x14ac:dyDescent="0.3">
      <c r="A2790" t="s">
        <v>149</v>
      </c>
      <c r="B2790" t="s">
        <v>444</v>
      </c>
      <c r="D2790" t="s">
        <v>9</v>
      </c>
      <c r="E2790">
        <v>2.4500000000000002</v>
      </c>
      <c r="F2790" s="14">
        <f>IF(E2790&gt;'Outlier Testing'!$B$16,1,0)</f>
        <v>0</v>
      </c>
    </row>
    <row r="2791" spans="1:6" x14ac:dyDescent="0.3">
      <c r="A2791" t="s">
        <v>149</v>
      </c>
      <c r="B2791" t="s">
        <v>445</v>
      </c>
      <c r="D2791" t="s">
        <v>9</v>
      </c>
      <c r="E2791">
        <v>155.41999999999999</v>
      </c>
      <c r="F2791" s="14">
        <f>IF(E2791&gt;'Outlier Testing'!$B$16,1,0)</f>
        <v>1</v>
      </c>
    </row>
    <row r="2792" spans="1:6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  <c r="F2792" s="14">
        <f>IF(E2792&gt;'Outlier Testing'!$B$16,1,0)</f>
        <v>1</v>
      </c>
    </row>
    <row r="2793" spans="1:6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  <c r="F2793" s="14">
        <f>IF(E2793&gt;'Outlier Testing'!$B$16,1,0)</f>
        <v>1</v>
      </c>
    </row>
    <row r="2794" spans="1:6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  <c r="F2794" s="14">
        <f>IF(E2794&gt;'Outlier Testing'!$B$16,1,0)</f>
        <v>1</v>
      </c>
    </row>
    <row r="2795" spans="1:6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  <c r="F2795" s="14">
        <f>IF(E2795&gt;'Outlier Testing'!$B$16,1,0)</f>
        <v>1</v>
      </c>
    </row>
    <row r="2796" spans="1:6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  <c r="F2796" s="14">
        <f>IF(E2796&gt;'Outlier Testing'!$B$16,1,0)</f>
        <v>1</v>
      </c>
    </row>
    <row r="2797" spans="1:6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  <c r="F2797" s="14">
        <f>IF(E2797&gt;'Outlier Testing'!$B$16,1,0)</f>
        <v>1</v>
      </c>
    </row>
    <row r="2798" spans="1:6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  <c r="F2798" s="14">
        <f>IF(E2798&gt;'Outlier Testing'!$B$16,1,0)</f>
        <v>1</v>
      </c>
    </row>
    <row r="2799" spans="1:6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  <c r="F2799" s="14">
        <f>IF(E2799&gt;'Outlier Testing'!$B$16,1,0)</f>
        <v>1</v>
      </c>
    </row>
    <row r="2800" spans="1:6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  <c r="F2800" s="14">
        <f>IF(E2800&gt;'Outlier Testing'!$B$16,1,0)</f>
        <v>1</v>
      </c>
    </row>
    <row r="2801" spans="1:6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  <c r="F2801" s="14">
        <f>IF(E2801&gt;'Outlier Testing'!$B$16,1,0)</f>
        <v>1</v>
      </c>
    </row>
    <row r="2802" spans="1:6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  <c r="F2802" s="14">
        <f>IF(E2802&gt;'Outlier Testing'!$B$16,1,0)</f>
        <v>0</v>
      </c>
    </row>
    <row r="2803" spans="1:6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  <c r="F2803" s="14">
        <f>IF(E2803&gt;'Outlier Testing'!$B$16,1,0)</f>
        <v>0</v>
      </c>
    </row>
    <row r="2804" spans="1:6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  <c r="F2804" s="14">
        <f>IF(E2804&gt;'Outlier Testing'!$B$16,1,0)</f>
        <v>0</v>
      </c>
    </row>
    <row r="2805" spans="1:6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  <c r="F2805" s="14">
        <f>IF(E2805&gt;'Outlier Testing'!$B$16,1,0)</f>
        <v>1</v>
      </c>
    </row>
    <row r="2806" spans="1:6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  <c r="F2806" s="14">
        <f>IF(E2806&gt;'Outlier Testing'!$B$16,1,0)</f>
        <v>0</v>
      </c>
    </row>
    <row r="2807" spans="1:6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  <c r="F2807" s="14">
        <f>IF(E2807&gt;'Outlier Testing'!$B$16,1,0)</f>
        <v>0</v>
      </c>
    </row>
    <row r="2808" spans="1:6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  <c r="F2808" s="14">
        <f>IF(E2808&gt;'Outlier Testing'!$B$16,1,0)</f>
        <v>0</v>
      </c>
    </row>
    <row r="2809" spans="1:6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  <c r="F2809" s="14">
        <f>IF(E2809&gt;'Outlier Testing'!$B$16,1,0)</f>
        <v>0</v>
      </c>
    </row>
    <row r="2810" spans="1:6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  <c r="F2810" s="14">
        <f>IF(E2810&gt;'Outlier Testing'!$B$16,1,0)</f>
        <v>0</v>
      </c>
    </row>
    <row r="2811" spans="1:6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  <c r="F2811" s="14">
        <f>IF(E2811&gt;'Outlier Testing'!$B$16,1,0)</f>
        <v>0</v>
      </c>
    </row>
    <row r="2812" spans="1:6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  <c r="F2812" s="14">
        <f>IF(E2812&gt;'Outlier Testing'!$B$16,1,0)</f>
        <v>0</v>
      </c>
    </row>
    <row r="2813" spans="1:6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  <c r="F2813" s="14">
        <f>IF(E2813&gt;'Outlier Testing'!$B$16,1,0)</f>
        <v>0</v>
      </c>
    </row>
    <row r="2814" spans="1:6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  <c r="F2814" s="14">
        <f>IF(E2814&gt;'Outlier Testing'!$B$16,1,0)</f>
        <v>0</v>
      </c>
    </row>
    <row r="2815" spans="1:6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  <c r="F2815" s="14">
        <f>IF(E2815&gt;'Outlier Testing'!$B$16,1,0)</f>
        <v>0</v>
      </c>
    </row>
    <row r="2816" spans="1:6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  <c r="F2816" s="14">
        <f>IF(E2816&gt;'Outlier Testing'!$B$16,1,0)</f>
        <v>0</v>
      </c>
    </row>
    <row r="2817" spans="1:6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  <c r="F2817" s="14">
        <f>IF(E2817&gt;'Outlier Testing'!$B$16,1,0)</f>
        <v>0</v>
      </c>
    </row>
    <row r="2818" spans="1:6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  <c r="F2818" s="14">
        <f>IF(E2818&gt;'Outlier Testing'!$B$16,1,0)</f>
        <v>0</v>
      </c>
    </row>
    <row r="2819" spans="1:6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  <c r="F2819" s="14">
        <f>IF(E2819&gt;'Outlier Testing'!$B$16,1,0)</f>
        <v>0</v>
      </c>
    </row>
    <row r="2820" spans="1:6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  <c r="F2820" s="14">
        <f>IF(E2820&gt;'Outlier Testing'!$B$16,1,0)</f>
        <v>0</v>
      </c>
    </row>
    <row r="2821" spans="1:6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  <c r="F2821" s="14">
        <f>IF(E2821&gt;'Outlier Testing'!$B$16,1,0)</f>
        <v>0</v>
      </c>
    </row>
    <row r="2822" spans="1:6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  <c r="F2822" s="14">
        <f>IF(E2822&gt;'Outlier Testing'!$B$16,1,0)</f>
        <v>0</v>
      </c>
    </row>
    <row r="2823" spans="1:6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  <c r="F2823" s="14">
        <f>IF(E2823&gt;'Outlier Testing'!$B$16,1,0)</f>
        <v>0</v>
      </c>
    </row>
    <row r="2824" spans="1:6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  <c r="F2824" s="14">
        <f>IF(E2824&gt;'Outlier Testing'!$B$16,1,0)</f>
        <v>0</v>
      </c>
    </row>
    <row r="2825" spans="1:6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  <c r="F2825" s="14">
        <f>IF(E2825&gt;'Outlier Testing'!$B$16,1,0)</f>
        <v>0</v>
      </c>
    </row>
    <row r="2826" spans="1:6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  <c r="F2826" s="14">
        <f>IF(E2826&gt;'Outlier Testing'!$B$16,1,0)</f>
        <v>0</v>
      </c>
    </row>
    <row r="2827" spans="1:6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  <c r="F2827" s="14">
        <f>IF(E2827&gt;'Outlier Testing'!$B$16,1,0)</f>
        <v>0</v>
      </c>
    </row>
    <row r="2828" spans="1:6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  <c r="F2828" s="14">
        <f>IF(E2828&gt;'Outlier Testing'!$B$16,1,0)</f>
        <v>0</v>
      </c>
    </row>
    <row r="2829" spans="1:6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  <c r="F2829" s="14">
        <f>IF(E2829&gt;'Outlier Testing'!$B$16,1,0)</f>
        <v>0</v>
      </c>
    </row>
    <row r="2830" spans="1:6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  <c r="F2830" s="14">
        <f>IF(E2830&gt;'Outlier Testing'!$B$16,1,0)</f>
        <v>0</v>
      </c>
    </row>
    <row r="2831" spans="1:6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  <c r="F2831" s="14">
        <f>IF(E2831&gt;'Outlier Testing'!$B$16,1,0)</f>
        <v>0</v>
      </c>
    </row>
    <row r="2832" spans="1:6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  <c r="F2832" s="14">
        <f>IF(E2832&gt;'Outlier Testing'!$B$16,1,0)</f>
        <v>0</v>
      </c>
    </row>
    <row r="2833" spans="1:6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  <c r="F2833" s="14">
        <f>IF(E2833&gt;'Outlier Testing'!$B$16,1,0)</f>
        <v>0</v>
      </c>
    </row>
    <row r="2834" spans="1:6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  <c r="F2834" s="14">
        <f>IF(E2834&gt;'Outlier Testing'!$B$16,1,0)</f>
        <v>0</v>
      </c>
    </row>
    <row r="2835" spans="1:6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  <c r="F2835" s="14">
        <f>IF(E2835&gt;'Outlier Testing'!$B$16,1,0)</f>
        <v>0</v>
      </c>
    </row>
    <row r="2836" spans="1:6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  <c r="F2836" s="14">
        <f>IF(E2836&gt;'Outlier Testing'!$B$16,1,0)</f>
        <v>0</v>
      </c>
    </row>
    <row r="2837" spans="1:6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  <c r="F2837" s="14">
        <f>IF(E2837&gt;'Outlier Testing'!$B$16,1,0)</f>
        <v>0</v>
      </c>
    </row>
    <row r="2838" spans="1:6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  <c r="F2838" s="14">
        <f>IF(E2838&gt;'Outlier Testing'!$B$16,1,0)</f>
        <v>0</v>
      </c>
    </row>
    <row r="2839" spans="1:6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  <c r="F2839" s="14">
        <f>IF(E2839&gt;'Outlier Testing'!$B$16,1,0)</f>
        <v>0</v>
      </c>
    </row>
    <row r="2840" spans="1:6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  <c r="F2840" s="14">
        <f>IF(E2840&gt;'Outlier Testing'!$B$16,1,0)</f>
        <v>0</v>
      </c>
    </row>
    <row r="2841" spans="1:6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  <c r="F2841" s="14">
        <f>IF(E2841&gt;'Outlier Testing'!$B$16,1,0)</f>
        <v>0</v>
      </c>
    </row>
    <row r="2842" spans="1:6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  <c r="F2842" s="14">
        <f>IF(E2842&gt;'Outlier Testing'!$B$16,1,0)</f>
        <v>0</v>
      </c>
    </row>
    <row r="2843" spans="1:6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  <c r="F2843" s="14">
        <f>IF(E2843&gt;'Outlier Testing'!$B$16,1,0)</f>
        <v>0</v>
      </c>
    </row>
    <row r="2844" spans="1:6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  <c r="F2844" s="14">
        <f>IF(E2844&gt;'Outlier Testing'!$B$16,1,0)</f>
        <v>0</v>
      </c>
    </row>
    <row r="2845" spans="1:6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  <c r="F2845" s="14">
        <f>IF(E2845&gt;'Outlier Testing'!$B$16,1,0)</f>
        <v>0</v>
      </c>
    </row>
    <row r="2846" spans="1:6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  <c r="F2846" s="14">
        <f>IF(E2846&gt;'Outlier Testing'!$B$16,1,0)</f>
        <v>0</v>
      </c>
    </row>
    <row r="2847" spans="1:6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  <c r="F2847" s="14">
        <f>IF(E2847&gt;'Outlier Testing'!$B$16,1,0)</f>
        <v>0</v>
      </c>
    </row>
    <row r="2848" spans="1:6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  <c r="F2848" s="14">
        <f>IF(E2848&gt;'Outlier Testing'!$B$16,1,0)</f>
        <v>0</v>
      </c>
    </row>
    <row r="2849" spans="1:6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  <c r="F2849" s="14">
        <f>IF(E2849&gt;'Outlier Testing'!$B$16,1,0)</f>
        <v>0</v>
      </c>
    </row>
    <row r="2850" spans="1:6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  <c r="F2850" s="14">
        <f>IF(E2850&gt;'Outlier Testing'!$B$16,1,0)</f>
        <v>0</v>
      </c>
    </row>
    <row r="2851" spans="1:6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  <c r="F2851" s="14">
        <f>IF(E2851&gt;'Outlier Testing'!$B$16,1,0)</f>
        <v>0</v>
      </c>
    </row>
    <row r="2852" spans="1:6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  <c r="F2852" s="14">
        <f>IF(E2852&gt;'Outlier Testing'!$B$16,1,0)</f>
        <v>0</v>
      </c>
    </row>
    <row r="2853" spans="1:6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  <c r="F2853" s="14">
        <f>IF(E2853&gt;'Outlier Testing'!$B$16,1,0)</f>
        <v>0</v>
      </c>
    </row>
    <row r="2854" spans="1:6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  <c r="F2854" s="14">
        <f>IF(E2854&gt;'Outlier Testing'!$B$16,1,0)</f>
        <v>0</v>
      </c>
    </row>
    <row r="2855" spans="1:6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  <c r="F2855" s="14">
        <f>IF(E2855&gt;'Outlier Testing'!$B$16,1,0)</f>
        <v>0</v>
      </c>
    </row>
    <row r="2856" spans="1:6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  <c r="F2856" s="14">
        <f>IF(E2856&gt;'Outlier Testing'!$B$16,1,0)</f>
        <v>0</v>
      </c>
    </row>
    <row r="2857" spans="1:6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  <c r="F2857" s="14">
        <f>IF(E2857&gt;'Outlier Testing'!$B$16,1,0)</f>
        <v>0</v>
      </c>
    </row>
    <row r="2858" spans="1:6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  <c r="F2858" s="14">
        <f>IF(E2858&gt;'Outlier Testing'!$B$16,1,0)</f>
        <v>0</v>
      </c>
    </row>
    <row r="2859" spans="1:6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  <c r="F2859" s="14">
        <f>IF(E2859&gt;'Outlier Testing'!$B$16,1,0)</f>
        <v>0</v>
      </c>
    </row>
    <row r="2860" spans="1:6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  <c r="F2860" s="14">
        <f>IF(E2860&gt;'Outlier Testing'!$B$16,1,0)</f>
        <v>0</v>
      </c>
    </row>
    <row r="2861" spans="1:6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  <c r="F2861" s="14">
        <f>IF(E2861&gt;'Outlier Testing'!$B$16,1,0)</f>
        <v>0</v>
      </c>
    </row>
    <row r="2862" spans="1:6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  <c r="F2862" s="14">
        <f>IF(E2862&gt;'Outlier Testing'!$B$16,1,0)</f>
        <v>0</v>
      </c>
    </row>
    <row r="2863" spans="1:6" x14ac:dyDescent="0.3">
      <c r="A2863" t="s">
        <v>2776</v>
      </c>
      <c r="B2863" t="s">
        <v>2996</v>
      </c>
      <c r="D2863" t="s">
        <v>13</v>
      </c>
      <c r="E2863">
        <v>0.16</v>
      </c>
      <c r="F2863" s="14">
        <f>IF(E2863&gt;'Outlier Testing'!$B$16,1,0)</f>
        <v>0</v>
      </c>
    </row>
    <row r="2864" spans="1:6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  <c r="F2864" s="14">
        <f>IF(E2864&gt;'Outlier Testing'!$B$16,1,0)</f>
        <v>0</v>
      </c>
    </row>
    <row r="2865" spans="1:6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  <c r="F2865" s="14">
        <f>IF(E2865&gt;'Outlier Testing'!$B$16,1,0)</f>
        <v>0</v>
      </c>
    </row>
    <row r="2866" spans="1:6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  <c r="F2866" s="14">
        <f>IF(E2866&gt;'Outlier Testing'!$B$16,1,0)</f>
        <v>0</v>
      </c>
    </row>
    <row r="2867" spans="1:6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  <c r="F2867" s="14">
        <f>IF(E2867&gt;'Outlier Testing'!$B$16,1,0)</f>
        <v>0</v>
      </c>
    </row>
    <row r="2868" spans="1:6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  <c r="F2868" s="14">
        <f>IF(E2868&gt;'Outlier Testing'!$B$16,1,0)</f>
        <v>0</v>
      </c>
    </row>
    <row r="2869" spans="1:6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  <c r="F2869" s="14">
        <f>IF(E2869&gt;'Outlier Testing'!$B$16,1,0)</f>
        <v>0</v>
      </c>
    </row>
    <row r="2870" spans="1:6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  <c r="F2870" s="14">
        <f>IF(E2870&gt;'Outlier Testing'!$B$16,1,0)</f>
        <v>0</v>
      </c>
    </row>
    <row r="2871" spans="1:6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  <c r="F2871" s="14">
        <f>IF(E2871&gt;'Outlier Testing'!$B$16,1,0)</f>
        <v>0</v>
      </c>
    </row>
    <row r="2872" spans="1:6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  <c r="F2872" s="14">
        <f>IF(E2872&gt;'Outlier Testing'!$B$16,1,0)</f>
        <v>0</v>
      </c>
    </row>
    <row r="2873" spans="1:6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  <c r="F2873" s="14">
        <f>IF(E2873&gt;'Outlier Testing'!$B$16,1,0)</f>
        <v>0</v>
      </c>
    </row>
    <row r="2874" spans="1:6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  <c r="F2874" s="14">
        <f>IF(E2874&gt;'Outlier Testing'!$B$16,1,0)</f>
        <v>0</v>
      </c>
    </row>
    <row r="2875" spans="1:6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  <c r="F2875" s="14">
        <f>IF(E2875&gt;'Outlier Testing'!$B$16,1,0)</f>
        <v>0</v>
      </c>
    </row>
    <row r="2876" spans="1:6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  <c r="F2876" s="14">
        <f>IF(E2876&gt;'Outlier Testing'!$B$16,1,0)</f>
        <v>0</v>
      </c>
    </row>
    <row r="2877" spans="1:6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  <c r="F2877" s="14">
        <f>IF(E2877&gt;'Outlier Testing'!$B$16,1,0)</f>
        <v>0</v>
      </c>
    </row>
    <row r="2878" spans="1:6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  <c r="F2878" s="14">
        <f>IF(E2878&gt;'Outlier Testing'!$B$16,1,0)</f>
        <v>0</v>
      </c>
    </row>
    <row r="2879" spans="1:6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  <c r="F2879" s="14">
        <f>IF(E2879&gt;'Outlier Testing'!$B$16,1,0)</f>
        <v>0</v>
      </c>
    </row>
    <row r="2880" spans="1:6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  <c r="F2880" s="14">
        <f>IF(E2880&gt;'Outlier Testing'!$B$16,1,0)</f>
        <v>0</v>
      </c>
    </row>
    <row r="2881" spans="1:6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  <c r="F2881" s="14">
        <f>IF(E2881&gt;'Outlier Testing'!$B$16,1,0)</f>
        <v>0</v>
      </c>
    </row>
    <row r="2882" spans="1:6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  <c r="F2882" s="14">
        <f>IF(E2882&gt;'Outlier Testing'!$B$16,1,0)</f>
        <v>0</v>
      </c>
    </row>
    <row r="2883" spans="1:6" x14ac:dyDescent="0.3">
      <c r="A2883" t="s">
        <v>2776</v>
      </c>
      <c r="B2883" t="s">
        <v>3010</v>
      </c>
      <c r="D2883" t="s">
        <v>13</v>
      </c>
      <c r="E2883">
        <v>0.22</v>
      </c>
      <c r="F2883" s="14">
        <f>IF(E2883&gt;'Outlier Testing'!$B$16,1,0)</f>
        <v>0</v>
      </c>
    </row>
    <row r="2884" spans="1:6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  <c r="F2884" s="14">
        <f>IF(E2884&gt;'Outlier Testing'!$B$16,1,0)</f>
        <v>0</v>
      </c>
    </row>
    <row r="2885" spans="1:6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  <c r="F2885" s="14">
        <f>IF(E2885&gt;'Outlier Testing'!$B$16,1,0)</f>
        <v>0</v>
      </c>
    </row>
    <row r="2886" spans="1:6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  <c r="F2886" s="14">
        <f>IF(E2886&gt;'Outlier Testing'!$B$16,1,0)</f>
        <v>0</v>
      </c>
    </row>
    <row r="2887" spans="1:6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  <c r="F2887" s="14">
        <f>IF(E2887&gt;'Outlier Testing'!$B$16,1,0)</f>
        <v>0</v>
      </c>
    </row>
    <row r="2888" spans="1:6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  <c r="F2888" s="14">
        <f>IF(E2888&gt;'Outlier Testing'!$B$16,1,0)</f>
        <v>0</v>
      </c>
    </row>
    <row r="2889" spans="1:6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  <c r="F2889" s="14">
        <f>IF(E2889&gt;'Outlier Testing'!$B$16,1,0)</f>
        <v>0</v>
      </c>
    </row>
    <row r="2890" spans="1:6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  <c r="F2890" s="14">
        <f>IF(E2890&gt;'Outlier Testing'!$B$16,1,0)</f>
        <v>0</v>
      </c>
    </row>
    <row r="2891" spans="1:6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  <c r="F2891" s="14">
        <f>IF(E2891&gt;'Outlier Testing'!$B$16,1,0)</f>
        <v>0</v>
      </c>
    </row>
    <row r="2892" spans="1:6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  <c r="F2892" s="14">
        <f>IF(E2892&gt;'Outlier Testing'!$B$16,1,0)</f>
        <v>0</v>
      </c>
    </row>
    <row r="2893" spans="1:6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  <c r="F2893" s="14">
        <f>IF(E2893&gt;'Outlier Testing'!$B$16,1,0)</f>
        <v>0</v>
      </c>
    </row>
    <row r="2894" spans="1:6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  <c r="F2894" s="14">
        <f>IF(E2894&gt;'Outlier Testing'!$B$16,1,0)</f>
        <v>0</v>
      </c>
    </row>
    <row r="2895" spans="1:6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  <c r="F2895" s="14">
        <f>IF(E2895&gt;'Outlier Testing'!$B$16,1,0)</f>
        <v>0</v>
      </c>
    </row>
    <row r="2896" spans="1:6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  <c r="F2896" s="14">
        <f>IF(E2896&gt;'Outlier Testing'!$B$16,1,0)</f>
        <v>0</v>
      </c>
    </row>
    <row r="2897" spans="1:6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  <c r="F2897" s="14">
        <f>IF(E2897&gt;'Outlier Testing'!$B$16,1,0)</f>
        <v>0</v>
      </c>
    </row>
    <row r="2898" spans="1:6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  <c r="F2898" s="14">
        <f>IF(E2898&gt;'Outlier Testing'!$B$16,1,0)</f>
        <v>0</v>
      </c>
    </row>
    <row r="2899" spans="1:6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  <c r="F2899" s="14">
        <f>IF(E2899&gt;'Outlier Testing'!$B$16,1,0)</f>
        <v>0</v>
      </c>
    </row>
    <row r="2900" spans="1:6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  <c r="F2900" s="14">
        <f>IF(E2900&gt;'Outlier Testing'!$B$16,1,0)</f>
        <v>0</v>
      </c>
    </row>
    <row r="2901" spans="1:6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  <c r="F2901" s="14">
        <f>IF(E2901&gt;'Outlier Testing'!$B$16,1,0)</f>
        <v>0</v>
      </c>
    </row>
    <row r="2902" spans="1:6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  <c r="F2902" s="14">
        <f>IF(E2902&gt;'Outlier Testing'!$B$16,1,0)</f>
        <v>0</v>
      </c>
    </row>
    <row r="2903" spans="1:6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  <c r="F2903" s="14">
        <f>IF(E2903&gt;'Outlier Testing'!$B$16,1,0)</f>
        <v>0</v>
      </c>
    </row>
    <row r="2904" spans="1:6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  <c r="F2904" s="14">
        <f>IF(E2904&gt;'Outlier Testing'!$B$16,1,0)</f>
        <v>0</v>
      </c>
    </row>
    <row r="2905" spans="1:6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  <c r="F2905" s="14">
        <f>IF(E2905&gt;'Outlier Testing'!$B$16,1,0)</f>
        <v>0</v>
      </c>
    </row>
    <row r="2906" spans="1:6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  <c r="F2906" s="14">
        <f>IF(E2906&gt;'Outlier Testing'!$B$16,1,0)</f>
        <v>0</v>
      </c>
    </row>
    <row r="2907" spans="1:6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  <c r="F2907" s="14">
        <f>IF(E2907&gt;'Outlier Testing'!$B$16,1,0)</f>
        <v>0</v>
      </c>
    </row>
    <row r="2908" spans="1:6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  <c r="F2908" s="14">
        <f>IF(E2908&gt;'Outlier Testing'!$B$16,1,0)</f>
        <v>0</v>
      </c>
    </row>
    <row r="2909" spans="1:6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  <c r="F2909" s="14">
        <f>IF(E2909&gt;'Outlier Testing'!$B$16,1,0)</f>
        <v>0</v>
      </c>
    </row>
    <row r="2910" spans="1:6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  <c r="F2910" s="14">
        <f>IF(E2910&gt;'Outlier Testing'!$B$16,1,0)</f>
        <v>0</v>
      </c>
    </row>
    <row r="2911" spans="1:6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  <c r="F2911" s="14">
        <f>IF(E2911&gt;'Outlier Testing'!$B$16,1,0)</f>
        <v>0</v>
      </c>
    </row>
    <row r="2912" spans="1:6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  <c r="F2912" s="14">
        <f>IF(E2912&gt;'Outlier Testing'!$B$16,1,0)</f>
        <v>0</v>
      </c>
    </row>
    <row r="2913" spans="1:6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  <c r="F2913" s="14">
        <f>IF(E2913&gt;'Outlier Testing'!$B$16,1,0)</f>
        <v>1</v>
      </c>
    </row>
    <row r="2914" spans="1:6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  <c r="F2914" s="14">
        <f>IF(E2914&gt;'Outlier Testing'!$B$16,1,0)</f>
        <v>1</v>
      </c>
    </row>
    <row r="2915" spans="1:6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  <c r="F2915" s="14">
        <f>IF(E2915&gt;'Outlier Testing'!$B$16,1,0)</f>
        <v>1</v>
      </c>
    </row>
    <row r="2916" spans="1:6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  <c r="F2916" s="14">
        <f>IF(E2916&gt;'Outlier Testing'!$B$16,1,0)</f>
        <v>1</v>
      </c>
    </row>
    <row r="2917" spans="1:6" x14ac:dyDescent="0.3">
      <c r="A2917" t="s">
        <v>3029</v>
      </c>
      <c r="B2917" t="s">
        <v>3194</v>
      </c>
      <c r="D2917" t="s">
        <v>13</v>
      </c>
      <c r="E2917">
        <v>0.04</v>
      </c>
      <c r="F2917" s="14">
        <f>IF(E2917&gt;'Outlier Testing'!$B$16,1,0)</f>
        <v>0</v>
      </c>
    </row>
    <row r="2918" spans="1:6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  <c r="F2918" s="14">
        <f>IF(E2918&gt;'Outlier Testing'!$B$16,1,0)</f>
        <v>0</v>
      </c>
    </row>
    <row r="2919" spans="1:6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  <c r="F2919" s="14">
        <f>IF(E2919&gt;'Outlier Testing'!$B$16,1,0)</f>
        <v>0</v>
      </c>
    </row>
    <row r="2920" spans="1:6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  <c r="F2920" s="14">
        <f>IF(E2920&gt;'Outlier Testing'!$B$16,1,0)</f>
        <v>0</v>
      </c>
    </row>
    <row r="2921" spans="1:6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  <c r="F2921" s="14">
        <f>IF(E2921&gt;'Outlier Testing'!$B$16,1,0)</f>
        <v>0</v>
      </c>
    </row>
    <row r="2922" spans="1:6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  <c r="F2922" s="14">
        <f>IF(E2922&gt;'Outlier Testing'!$B$16,1,0)</f>
        <v>0</v>
      </c>
    </row>
    <row r="2923" spans="1:6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  <c r="F2923" s="14">
        <f>IF(E2923&gt;'Outlier Testing'!$B$16,1,0)</f>
        <v>0</v>
      </c>
    </row>
    <row r="2924" spans="1:6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  <c r="F2924" s="14">
        <f>IF(E2924&gt;'Outlier Testing'!$B$16,1,0)</f>
        <v>0</v>
      </c>
    </row>
    <row r="2925" spans="1:6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  <c r="F2925" s="14">
        <f>IF(E2925&gt;'Outlier Testing'!$B$16,1,0)</f>
        <v>0</v>
      </c>
    </row>
    <row r="2926" spans="1:6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  <c r="F2926" s="14">
        <f>IF(E2926&gt;'Outlier Testing'!$B$16,1,0)</f>
        <v>0</v>
      </c>
    </row>
    <row r="2927" spans="1:6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  <c r="F2927" s="14">
        <f>IF(E2927&gt;'Outlier Testing'!$B$16,1,0)</f>
        <v>0</v>
      </c>
    </row>
    <row r="2928" spans="1:6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  <c r="F2928" s="14">
        <f>IF(E2928&gt;'Outlier Testing'!$B$16,1,0)</f>
        <v>0</v>
      </c>
    </row>
    <row r="2929" spans="1:6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  <c r="F2929" s="14">
        <f>IF(E2929&gt;'Outlier Testing'!$B$16,1,0)</f>
        <v>0</v>
      </c>
    </row>
    <row r="2930" spans="1:6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  <c r="F2930" s="14">
        <f>IF(E2930&gt;'Outlier Testing'!$B$16,1,0)</f>
        <v>0</v>
      </c>
    </row>
    <row r="2931" spans="1:6" x14ac:dyDescent="0.3">
      <c r="A2931" t="s">
        <v>2427</v>
      </c>
      <c r="B2931" t="s">
        <v>2756</v>
      </c>
      <c r="D2931" t="s">
        <v>13</v>
      </c>
      <c r="E2931">
        <v>15.68</v>
      </c>
      <c r="F2931" s="14">
        <f>IF(E2931&gt;'Outlier Testing'!$B$16,1,0)</f>
        <v>1</v>
      </c>
    </row>
    <row r="2932" spans="1:6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  <c r="F2932" s="14">
        <f>IF(E2932&gt;'Outlier Testing'!$B$16,1,0)</f>
        <v>1</v>
      </c>
    </row>
    <row r="2933" spans="1:6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  <c r="F2933" s="14">
        <f>IF(E2933&gt;'Outlier Testing'!$B$16,1,0)</f>
        <v>1</v>
      </c>
    </row>
    <row r="2934" spans="1:6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  <c r="F2934" s="14">
        <f>IF(E2934&gt;'Outlier Testing'!$B$16,1,0)</f>
        <v>1</v>
      </c>
    </row>
    <row r="2935" spans="1:6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  <c r="F2935" s="14">
        <f>IF(E2935&gt;'Outlier Testing'!$B$16,1,0)</f>
        <v>1</v>
      </c>
    </row>
    <row r="2936" spans="1:6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  <c r="F2936" s="14">
        <f>IF(E2936&gt;'Outlier Testing'!$B$16,1,0)</f>
        <v>1</v>
      </c>
    </row>
    <row r="2937" spans="1:6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  <c r="F2937" s="14">
        <f>IF(E2937&gt;'Outlier Testing'!$B$16,1,0)</f>
        <v>1</v>
      </c>
    </row>
    <row r="2938" spans="1:6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  <c r="F2938" s="14">
        <f>IF(E2938&gt;'Outlier Testing'!$B$16,1,0)</f>
        <v>0</v>
      </c>
    </row>
    <row r="2939" spans="1:6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  <c r="F2939" s="14">
        <f>IF(E2939&gt;'Outlier Testing'!$B$16,1,0)</f>
        <v>1</v>
      </c>
    </row>
    <row r="2940" spans="1:6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  <c r="F2940" s="14">
        <f>IF(E2940&gt;'Outlier Testing'!$B$16,1,0)</f>
        <v>1</v>
      </c>
    </row>
    <row r="2941" spans="1:6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  <c r="F2941" s="14">
        <f>IF(E2941&gt;'Outlier Testing'!$B$16,1,0)</f>
        <v>0</v>
      </c>
    </row>
    <row r="2942" spans="1:6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  <c r="F2942" s="14">
        <f>IF(E2942&gt;'Outlier Testing'!$B$16,1,0)</f>
        <v>0</v>
      </c>
    </row>
    <row r="2943" spans="1:6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  <c r="F2943" s="14">
        <f>IF(E2943&gt;'Outlier Testing'!$B$16,1,0)</f>
        <v>0</v>
      </c>
    </row>
    <row r="2944" spans="1:6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  <c r="F2944" s="14">
        <f>IF(E2944&gt;'Outlier Testing'!$B$16,1,0)</f>
        <v>0</v>
      </c>
    </row>
    <row r="2945" spans="1:6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  <c r="F2945" s="14">
        <f>IF(E2945&gt;'Outlier Testing'!$B$16,1,0)</f>
        <v>0</v>
      </c>
    </row>
    <row r="2946" spans="1:6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  <c r="F2946" s="14">
        <f>IF(E2946&gt;'Outlier Testing'!$B$16,1,0)</f>
        <v>1</v>
      </c>
    </row>
    <row r="2947" spans="1:6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  <c r="F2947" s="14">
        <f>IF(E2947&gt;'Outlier Testing'!$B$16,1,0)</f>
        <v>1</v>
      </c>
    </row>
    <row r="2948" spans="1:6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  <c r="F2948" s="14">
        <f>IF(E2948&gt;'Outlier Testing'!$B$16,1,0)</f>
        <v>1</v>
      </c>
    </row>
    <row r="2949" spans="1:6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  <c r="F2949" s="14">
        <f>IF(E2949&gt;'Outlier Testing'!$B$16,1,0)</f>
        <v>1</v>
      </c>
    </row>
    <row r="2950" spans="1:6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  <c r="F2950" s="14">
        <f>IF(E2950&gt;'Outlier Testing'!$B$16,1,0)</f>
        <v>1</v>
      </c>
    </row>
    <row r="2951" spans="1:6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  <c r="F2951" s="14">
        <f>IF(E2951&gt;'Outlier Testing'!$B$16,1,0)</f>
        <v>1</v>
      </c>
    </row>
    <row r="2952" spans="1:6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  <c r="F2952" s="14">
        <f>IF(E2952&gt;'Outlier Testing'!$B$16,1,0)</f>
        <v>0</v>
      </c>
    </row>
    <row r="2953" spans="1:6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  <c r="F2953" s="14">
        <f>IF(E2953&gt;'Outlier Testing'!$B$16,1,0)</f>
        <v>0</v>
      </c>
    </row>
    <row r="2954" spans="1:6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  <c r="F2954" s="14">
        <f>IF(E2954&gt;'Outlier Testing'!$B$16,1,0)</f>
        <v>0</v>
      </c>
    </row>
    <row r="2955" spans="1:6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  <c r="F2955" s="14">
        <f>IF(E2955&gt;'Outlier Testing'!$B$16,1,0)</f>
        <v>0</v>
      </c>
    </row>
    <row r="2956" spans="1:6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  <c r="F2956" s="14">
        <f>IF(E2956&gt;'Outlier Testing'!$B$16,1,0)</f>
        <v>0</v>
      </c>
    </row>
    <row r="2957" spans="1:6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  <c r="F2957" s="14">
        <f>IF(E2957&gt;'Outlier Testing'!$B$16,1,0)</f>
        <v>0</v>
      </c>
    </row>
    <row r="2958" spans="1:6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  <c r="F2958" s="14">
        <f>IF(E2958&gt;'Outlier Testing'!$B$16,1,0)</f>
        <v>0</v>
      </c>
    </row>
    <row r="2959" spans="1:6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  <c r="F2959" s="14">
        <f>IF(E2959&gt;'Outlier Testing'!$B$16,1,0)</f>
        <v>0</v>
      </c>
    </row>
    <row r="2960" spans="1:6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  <c r="F2960" s="14">
        <f>IF(E2960&gt;'Outlier Testing'!$B$16,1,0)</f>
        <v>0</v>
      </c>
    </row>
    <row r="2961" spans="1:6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  <c r="F2961" s="14">
        <f>IF(E2961&gt;'Outlier Testing'!$B$16,1,0)</f>
        <v>0</v>
      </c>
    </row>
    <row r="2962" spans="1:6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  <c r="F2962" s="14">
        <f>IF(E2962&gt;'Outlier Testing'!$B$16,1,0)</f>
        <v>0</v>
      </c>
    </row>
    <row r="2963" spans="1:6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  <c r="F2963" s="14">
        <f>IF(E2963&gt;'Outlier Testing'!$B$16,1,0)</f>
        <v>0</v>
      </c>
    </row>
    <row r="2964" spans="1:6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  <c r="F2964" s="14">
        <f>IF(E2964&gt;'Outlier Testing'!$B$16,1,0)</f>
        <v>0</v>
      </c>
    </row>
    <row r="2965" spans="1:6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  <c r="F2965" s="14">
        <f>IF(E2965&gt;'Outlier Testing'!$B$16,1,0)</f>
        <v>0</v>
      </c>
    </row>
    <row r="2966" spans="1:6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  <c r="F2966" s="14">
        <f>IF(E2966&gt;'Outlier Testing'!$B$16,1,0)</f>
        <v>0</v>
      </c>
    </row>
    <row r="2967" spans="1:6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  <c r="F2967" s="14">
        <f>IF(E2967&gt;'Outlier Testing'!$B$16,1,0)</f>
        <v>0</v>
      </c>
    </row>
    <row r="2968" spans="1:6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  <c r="F2968" s="14">
        <f>IF(E2968&gt;'Outlier Testing'!$B$16,1,0)</f>
        <v>0</v>
      </c>
    </row>
    <row r="2969" spans="1:6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  <c r="F2969" s="14">
        <f>IF(E2969&gt;'Outlier Testing'!$B$16,1,0)</f>
        <v>0</v>
      </c>
    </row>
    <row r="2970" spans="1:6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  <c r="F2970" s="14">
        <f>IF(E2970&gt;'Outlier Testing'!$B$16,1,0)</f>
        <v>0</v>
      </c>
    </row>
    <row r="2971" spans="1:6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  <c r="F2971" s="14">
        <f>IF(E2971&gt;'Outlier Testing'!$B$16,1,0)</f>
        <v>0</v>
      </c>
    </row>
    <row r="2972" spans="1:6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  <c r="F2972" s="14">
        <f>IF(E2972&gt;'Outlier Testing'!$B$16,1,0)</f>
        <v>0</v>
      </c>
    </row>
    <row r="2973" spans="1:6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  <c r="F2973" s="14">
        <f>IF(E2973&gt;'Outlier Testing'!$B$16,1,0)</f>
        <v>0</v>
      </c>
    </row>
    <row r="2974" spans="1:6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  <c r="F2974" s="14">
        <f>IF(E2974&gt;'Outlier Testing'!$B$16,1,0)</f>
        <v>0</v>
      </c>
    </row>
    <row r="2975" spans="1:6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  <c r="F2975" s="14">
        <f>IF(E2975&gt;'Outlier Testing'!$B$16,1,0)</f>
        <v>0</v>
      </c>
    </row>
    <row r="2976" spans="1:6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  <c r="F2976" s="14">
        <f>IF(E2976&gt;'Outlier Testing'!$B$16,1,0)</f>
        <v>0</v>
      </c>
    </row>
    <row r="2977" spans="1:6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  <c r="F2977" s="14">
        <f>IF(E2977&gt;'Outlier Testing'!$B$16,1,0)</f>
        <v>0</v>
      </c>
    </row>
    <row r="2978" spans="1:6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  <c r="F2978" s="14">
        <f>IF(E2978&gt;'Outlier Testing'!$B$16,1,0)</f>
        <v>0</v>
      </c>
    </row>
    <row r="2979" spans="1:6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  <c r="F2979" s="14">
        <f>IF(E2979&gt;'Outlier Testing'!$B$16,1,0)</f>
        <v>0</v>
      </c>
    </row>
    <row r="2980" spans="1:6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  <c r="F2980" s="14">
        <f>IF(E2980&gt;'Outlier Testing'!$B$16,1,0)</f>
        <v>0</v>
      </c>
    </row>
    <row r="2981" spans="1:6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  <c r="F2981" s="14">
        <f>IF(E2981&gt;'Outlier Testing'!$B$16,1,0)</f>
        <v>0</v>
      </c>
    </row>
    <row r="2982" spans="1:6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  <c r="F2982" s="14">
        <f>IF(E2982&gt;'Outlier Testing'!$B$16,1,0)</f>
        <v>0</v>
      </c>
    </row>
    <row r="2983" spans="1:6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  <c r="F2983" s="14">
        <f>IF(E2983&gt;'Outlier Testing'!$B$16,1,0)</f>
        <v>0</v>
      </c>
    </row>
    <row r="2984" spans="1:6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  <c r="F2984" s="14">
        <f>IF(E2984&gt;'Outlier Testing'!$B$16,1,0)</f>
        <v>1</v>
      </c>
    </row>
    <row r="2985" spans="1:6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  <c r="F2985" s="14">
        <f>IF(E2985&gt;'Outlier Testing'!$B$16,1,0)</f>
        <v>0</v>
      </c>
    </row>
    <row r="2986" spans="1:6" x14ac:dyDescent="0.3">
      <c r="A2986" t="s">
        <v>3029</v>
      </c>
      <c r="B2986" t="s">
        <v>3198</v>
      </c>
      <c r="D2986" t="s">
        <v>9</v>
      </c>
      <c r="E2986">
        <v>2.5299999999999998</v>
      </c>
      <c r="F2986" s="14">
        <f>IF(E2986&gt;'Outlier Testing'!$B$16,1,0)</f>
        <v>0</v>
      </c>
    </row>
    <row r="2987" spans="1:6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  <c r="F2987" s="14">
        <f>IF(E2987&gt;'Outlier Testing'!$B$16,1,0)</f>
        <v>0</v>
      </c>
    </row>
    <row r="2988" spans="1:6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  <c r="F2988" s="14">
        <f>IF(E2988&gt;'Outlier Testing'!$B$16,1,0)</f>
        <v>0</v>
      </c>
    </row>
    <row r="2989" spans="1:6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  <c r="F2989" s="14">
        <f>IF(E2989&gt;'Outlier Testing'!$B$16,1,0)</f>
        <v>0</v>
      </c>
    </row>
    <row r="2990" spans="1:6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  <c r="F2990" s="14">
        <f>IF(E2990&gt;'Outlier Testing'!$B$16,1,0)</f>
        <v>0</v>
      </c>
    </row>
    <row r="2991" spans="1:6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  <c r="F2991" s="14">
        <f>IF(E2991&gt;'Outlier Testing'!$B$16,1,0)</f>
        <v>0</v>
      </c>
    </row>
    <row r="2992" spans="1:6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  <c r="F2992" s="14">
        <f>IF(E2992&gt;'Outlier Testing'!$B$16,1,0)</f>
        <v>0</v>
      </c>
    </row>
    <row r="2993" spans="1:6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  <c r="F2993" s="14">
        <f>IF(E2993&gt;'Outlier Testing'!$B$16,1,0)</f>
        <v>0</v>
      </c>
    </row>
    <row r="2994" spans="1:6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  <c r="F2994" s="14">
        <f>IF(E2994&gt;'Outlier Testing'!$B$16,1,0)</f>
        <v>0</v>
      </c>
    </row>
    <row r="2995" spans="1:6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  <c r="F2995" s="14">
        <f>IF(E2995&gt;'Outlier Testing'!$B$16,1,0)</f>
        <v>0</v>
      </c>
    </row>
    <row r="2996" spans="1:6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  <c r="F2996" s="14">
        <f>IF(E2996&gt;'Outlier Testing'!$B$16,1,0)</f>
        <v>0</v>
      </c>
    </row>
    <row r="2997" spans="1:6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  <c r="F2997" s="14">
        <f>IF(E2997&gt;'Outlier Testing'!$B$16,1,0)</f>
        <v>0</v>
      </c>
    </row>
    <row r="2998" spans="1:6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  <c r="F2998" s="14">
        <f>IF(E2998&gt;'Outlier Testing'!$B$16,1,0)</f>
        <v>0</v>
      </c>
    </row>
    <row r="2999" spans="1:6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  <c r="F2999" s="14">
        <f>IF(E2999&gt;'Outlier Testing'!$B$16,1,0)</f>
        <v>0</v>
      </c>
    </row>
    <row r="3000" spans="1:6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  <c r="F3000" s="14">
        <f>IF(E3000&gt;'Outlier Testing'!$B$16,1,0)</f>
        <v>0</v>
      </c>
    </row>
    <row r="3001" spans="1:6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  <c r="F3001" s="14">
        <f>IF(E3001&gt;'Outlier Testing'!$B$16,1,0)</f>
        <v>0</v>
      </c>
    </row>
    <row r="3002" spans="1:6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  <c r="F3002" s="14">
        <f>IF(E3002&gt;'Outlier Testing'!$B$16,1,0)</f>
        <v>0</v>
      </c>
    </row>
    <row r="3003" spans="1:6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  <c r="F3003" s="14">
        <f>IF(E3003&gt;'Outlier Testing'!$B$16,1,0)</f>
        <v>0</v>
      </c>
    </row>
    <row r="3004" spans="1:6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  <c r="F3004" s="14">
        <f>IF(E3004&gt;'Outlier Testing'!$B$16,1,0)</f>
        <v>0</v>
      </c>
    </row>
    <row r="3005" spans="1:6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  <c r="F3005" s="14">
        <f>IF(E3005&gt;'Outlier Testing'!$B$16,1,0)</f>
        <v>1</v>
      </c>
    </row>
    <row r="3006" spans="1:6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  <c r="F3006" s="14">
        <f>IF(E3006&gt;'Outlier Testing'!$B$16,1,0)</f>
        <v>1</v>
      </c>
    </row>
    <row r="3007" spans="1:6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  <c r="F3007" s="14">
        <f>IF(E3007&gt;'Outlier Testing'!$B$16,1,0)</f>
        <v>0</v>
      </c>
    </row>
    <row r="3008" spans="1:6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  <c r="F3008" s="14">
        <f>IF(E3008&gt;'Outlier Testing'!$B$16,1,0)</f>
        <v>1</v>
      </c>
    </row>
    <row r="3009" spans="1:6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  <c r="F3009" s="14">
        <f>IF(E3009&gt;'Outlier Testing'!$B$16,1,0)</f>
        <v>1</v>
      </c>
    </row>
    <row r="3010" spans="1:6" x14ac:dyDescent="0.3">
      <c r="A3010" t="s">
        <v>1983</v>
      </c>
      <c r="B3010" t="s">
        <v>2047</v>
      </c>
      <c r="D3010" t="s">
        <v>9</v>
      </c>
      <c r="E3010">
        <v>25.41</v>
      </c>
      <c r="F3010" s="14">
        <f>IF(E3010&gt;'Outlier Testing'!$B$16,1,0)</f>
        <v>1</v>
      </c>
    </row>
    <row r="3011" spans="1:6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  <c r="F3011" s="14">
        <f>IF(E3011&gt;'Outlier Testing'!$B$16,1,0)</f>
        <v>1</v>
      </c>
    </row>
    <row r="3012" spans="1:6" x14ac:dyDescent="0.3">
      <c r="A3012" t="s">
        <v>1983</v>
      </c>
      <c r="B3012" t="s">
        <v>2047</v>
      </c>
      <c r="D3012" t="s">
        <v>13</v>
      </c>
      <c r="E3012">
        <v>13.13</v>
      </c>
      <c r="F3012" s="14">
        <f>IF(E3012&gt;'Outlier Testing'!$B$16,1,0)</f>
        <v>1</v>
      </c>
    </row>
    <row r="3013" spans="1:6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  <c r="F3013" s="14">
        <f>IF(E3013&gt;'Outlier Testing'!$B$16,1,0)</f>
        <v>1</v>
      </c>
    </row>
    <row r="3014" spans="1:6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  <c r="F3014" s="14">
        <f>IF(E3014&gt;'Outlier Testing'!$B$16,1,0)</f>
        <v>1</v>
      </c>
    </row>
    <row r="3015" spans="1:6" x14ac:dyDescent="0.3">
      <c r="A3015" t="s">
        <v>1983</v>
      </c>
      <c r="B3015" t="s">
        <v>2050</v>
      </c>
      <c r="D3015" t="s">
        <v>457</v>
      </c>
      <c r="E3015">
        <v>18.670000000000002</v>
      </c>
      <c r="F3015" s="14">
        <f>IF(E3015&gt;'Outlier Testing'!$B$16,1,0)</f>
        <v>1</v>
      </c>
    </row>
    <row r="3016" spans="1:6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  <c r="F3016" s="14">
        <f>IF(E3016&gt;'Outlier Testing'!$B$16,1,0)</f>
        <v>1</v>
      </c>
    </row>
    <row r="3017" spans="1:6" x14ac:dyDescent="0.3">
      <c r="A3017" t="s">
        <v>1983</v>
      </c>
      <c r="B3017" t="s">
        <v>2052</v>
      </c>
      <c r="D3017" t="s">
        <v>457</v>
      </c>
      <c r="E3017">
        <v>33.04</v>
      </c>
      <c r="F3017" s="14">
        <f>IF(E3017&gt;'Outlier Testing'!$B$16,1,0)</f>
        <v>1</v>
      </c>
    </row>
    <row r="3018" spans="1:6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  <c r="F3018" s="14">
        <f>IF(E3018&gt;'Outlier Testing'!$B$16,1,0)</f>
        <v>1</v>
      </c>
    </row>
    <row r="3019" spans="1:6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  <c r="F3019" s="14">
        <f>IF(E3019&gt;'Outlier Testing'!$B$16,1,0)</f>
        <v>1</v>
      </c>
    </row>
    <row r="3020" spans="1:6" x14ac:dyDescent="0.3">
      <c r="A3020" t="s">
        <v>1983</v>
      </c>
      <c r="B3020" t="s">
        <v>2052</v>
      </c>
      <c r="D3020" t="s">
        <v>9</v>
      </c>
      <c r="E3020">
        <v>33.29</v>
      </c>
      <c r="F3020" s="14">
        <f>IF(E3020&gt;'Outlier Testing'!$B$16,1,0)</f>
        <v>1</v>
      </c>
    </row>
    <row r="3021" spans="1:6" x14ac:dyDescent="0.3">
      <c r="A3021" t="s">
        <v>1983</v>
      </c>
      <c r="B3021" t="s">
        <v>2054</v>
      </c>
      <c r="D3021" t="s">
        <v>9</v>
      </c>
      <c r="E3021">
        <v>1.81</v>
      </c>
      <c r="F3021" s="14">
        <f>IF(E3021&gt;'Outlier Testing'!$B$16,1,0)</f>
        <v>0</v>
      </c>
    </row>
    <row r="3022" spans="1:6" x14ac:dyDescent="0.3">
      <c r="A3022" t="s">
        <v>1983</v>
      </c>
      <c r="B3022" t="s">
        <v>2055</v>
      </c>
      <c r="D3022" t="s">
        <v>457</v>
      </c>
      <c r="E3022">
        <v>0.46</v>
      </c>
      <c r="F3022" s="14">
        <f>IF(E3022&gt;'Outlier Testing'!$B$16,1,0)</f>
        <v>0</v>
      </c>
    </row>
    <row r="3023" spans="1:6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  <c r="F3023" s="14">
        <f>IF(E3023&gt;'Outlier Testing'!$B$16,1,0)</f>
        <v>0</v>
      </c>
    </row>
    <row r="3024" spans="1:6" x14ac:dyDescent="0.3">
      <c r="A3024" t="s">
        <v>1983</v>
      </c>
      <c r="B3024" t="s">
        <v>2057</v>
      </c>
      <c r="D3024" t="s">
        <v>457</v>
      </c>
      <c r="E3024">
        <v>1.04</v>
      </c>
      <c r="F3024" s="14">
        <f>IF(E3024&gt;'Outlier Testing'!$B$16,1,0)</f>
        <v>0</v>
      </c>
    </row>
    <row r="3025" spans="1:6" x14ac:dyDescent="0.3">
      <c r="A3025" t="s">
        <v>1983</v>
      </c>
      <c r="B3025" t="s">
        <v>2057</v>
      </c>
      <c r="D3025" t="s">
        <v>9</v>
      </c>
      <c r="E3025">
        <v>0.79</v>
      </c>
      <c r="F3025" s="14">
        <f>IF(E3025&gt;'Outlier Testing'!$B$16,1,0)</f>
        <v>0</v>
      </c>
    </row>
    <row r="3026" spans="1:6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  <c r="F3026" s="14">
        <f>IF(E3026&gt;'Outlier Testing'!$B$16,1,0)</f>
        <v>0</v>
      </c>
    </row>
    <row r="3027" spans="1:6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  <c r="F3027" s="14">
        <f>IF(E3027&gt;'Outlier Testing'!$B$16,1,0)</f>
        <v>0</v>
      </c>
    </row>
    <row r="3028" spans="1:6" x14ac:dyDescent="0.3">
      <c r="A3028" t="s">
        <v>1006</v>
      </c>
      <c r="B3028" t="s">
        <v>1263</v>
      </c>
      <c r="D3028" t="s">
        <v>13</v>
      </c>
      <c r="E3028">
        <v>0.18</v>
      </c>
      <c r="F3028" s="14">
        <f>IF(E3028&gt;'Outlier Testing'!$B$16,1,0)</f>
        <v>0</v>
      </c>
    </row>
    <row r="3029" spans="1:6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  <c r="F3029" s="14">
        <f>IF(E3029&gt;'Outlier Testing'!$B$16,1,0)</f>
        <v>0</v>
      </c>
    </row>
    <row r="3030" spans="1:6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  <c r="F3030" s="14">
        <f>IF(E3030&gt;'Outlier Testing'!$B$16,1,0)</f>
        <v>0</v>
      </c>
    </row>
    <row r="3031" spans="1:6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  <c r="F3031" s="14">
        <f>IF(E3031&gt;'Outlier Testing'!$B$16,1,0)</f>
        <v>0</v>
      </c>
    </row>
    <row r="3032" spans="1:6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  <c r="F3032" s="14">
        <f>IF(E3032&gt;'Outlier Testing'!$B$16,1,0)</f>
        <v>0</v>
      </c>
    </row>
    <row r="3033" spans="1:6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  <c r="F3033" s="14">
        <f>IF(E3033&gt;'Outlier Testing'!$B$16,1,0)</f>
        <v>0</v>
      </c>
    </row>
    <row r="3034" spans="1:6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  <c r="F3034" s="14">
        <f>IF(E3034&gt;'Outlier Testing'!$B$16,1,0)</f>
        <v>0</v>
      </c>
    </row>
    <row r="3035" spans="1:6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  <c r="F3035" s="14">
        <f>IF(E3035&gt;'Outlier Testing'!$B$16,1,0)</f>
        <v>0</v>
      </c>
    </row>
    <row r="3036" spans="1:6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  <c r="F3036" s="14">
        <f>IF(E3036&gt;'Outlier Testing'!$B$16,1,0)</f>
        <v>0</v>
      </c>
    </row>
    <row r="3037" spans="1:6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  <c r="F3037" s="14">
        <f>IF(E3037&gt;'Outlier Testing'!$B$16,1,0)</f>
        <v>0</v>
      </c>
    </row>
    <row r="3038" spans="1:6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  <c r="F3038" s="14">
        <f>IF(E3038&gt;'Outlier Testing'!$B$16,1,0)</f>
        <v>0</v>
      </c>
    </row>
    <row r="3039" spans="1:6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  <c r="F3039" s="14">
        <f>IF(E3039&gt;'Outlier Testing'!$B$16,1,0)</f>
        <v>0</v>
      </c>
    </row>
    <row r="3040" spans="1:6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  <c r="F3040" s="14">
        <f>IF(E3040&gt;'Outlier Testing'!$B$16,1,0)</f>
        <v>0</v>
      </c>
    </row>
    <row r="3041" spans="1:6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  <c r="F3041" s="14">
        <f>IF(E3041&gt;'Outlier Testing'!$B$16,1,0)</f>
        <v>0</v>
      </c>
    </row>
    <row r="3042" spans="1:6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  <c r="F3042" s="14">
        <f>IF(E3042&gt;'Outlier Testing'!$B$16,1,0)</f>
        <v>0</v>
      </c>
    </row>
    <row r="3043" spans="1:6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  <c r="F3043" s="14">
        <f>IF(E3043&gt;'Outlier Testing'!$B$16,1,0)</f>
        <v>0</v>
      </c>
    </row>
    <row r="3044" spans="1:6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  <c r="F3044" s="14">
        <f>IF(E3044&gt;'Outlier Testing'!$B$16,1,0)</f>
        <v>0</v>
      </c>
    </row>
    <row r="3045" spans="1:6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  <c r="F3045" s="14">
        <f>IF(E3045&gt;'Outlier Testing'!$B$16,1,0)</f>
        <v>0</v>
      </c>
    </row>
    <row r="3046" spans="1:6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  <c r="F3046" s="14">
        <f>IF(E3046&gt;'Outlier Testing'!$B$16,1,0)</f>
        <v>0</v>
      </c>
    </row>
    <row r="3047" spans="1:6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  <c r="F3047" s="14">
        <f>IF(E3047&gt;'Outlier Testing'!$B$16,1,0)</f>
        <v>0</v>
      </c>
    </row>
    <row r="3048" spans="1:6" x14ac:dyDescent="0.3">
      <c r="A3048" t="s">
        <v>1267</v>
      </c>
      <c r="B3048" t="s">
        <v>1503</v>
      </c>
      <c r="D3048" t="s">
        <v>4</v>
      </c>
      <c r="E3048">
        <v>0.38</v>
      </c>
      <c r="F3048" s="14">
        <f>IF(E3048&gt;'Outlier Testing'!$B$16,1,0)</f>
        <v>0</v>
      </c>
    </row>
    <row r="3049" spans="1:6" x14ac:dyDescent="0.3">
      <c r="A3049" t="s">
        <v>1267</v>
      </c>
      <c r="B3049" t="s">
        <v>1504</v>
      </c>
      <c r="D3049" t="s">
        <v>9</v>
      </c>
      <c r="E3049">
        <v>0.36</v>
      </c>
      <c r="F3049" s="14">
        <f>IF(E3049&gt;'Outlier Testing'!$B$16,1,0)</f>
        <v>0</v>
      </c>
    </row>
    <row r="3050" spans="1:6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  <c r="F3050" s="14">
        <f>IF(E3050&gt;'Outlier Testing'!$B$16,1,0)</f>
        <v>0</v>
      </c>
    </row>
    <row r="3051" spans="1:6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  <c r="F3051" s="14">
        <f>IF(E3051&gt;'Outlier Testing'!$B$16,1,0)</f>
        <v>0</v>
      </c>
    </row>
    <row r="3052" spans="1:6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  <c r="F3052" s="14">
        <f>IF(E3052&gt;'Outlier Testing'!$B$16,1,0)</f>
        <v>0</v>
      </c>
    </row>
    <row r="3053" spans="1:6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  <c r="F3053" s="14">
        <f>IF(E3053&gt;'Outlier Testing'!$B$16,1,0)</f>
        <v>0</v>
      </c>
    </row>
    <row r="3054" spans="1:6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  <c r="F3054" s="14">
        <f>IF(E3054&gt;'Outlier Testing'!$B$16,1,0)</f>
        <v>0</v>
      </c>
    </row>
    <row r="3055" spans="1:6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  <c r="F3055" s="14">
        <f>IF(E3055&gt;'Outlier Testing'!$B$16,1,0)</f>
        <v>0</v>
      </c>
    </row>
    <row r="3056" spans="1:6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  <c r="F3056" s="14">
        <f>IF(E3056&gt;'Outlier Testing'!$B$16,1,0)</f>
        <v>0</v>
      </c>
    </row>
    <row r="3057" spans="1:6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  <c r="F3057" s="14">
        <f>IF(E3057&gt;'Outlier Testing'!$B$16,1,0)</f>
        <v>0</v>
      </c>
    </row>
    <row r="3058" spans="1:6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  <c r="F3058" s="14">
        <f>IF(E3058&gt;'Outlier Testing'!$B$16,1,0)</f>
        <v>0</v>
      </c>
    </row>
    <row r="3059" spans="1:6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  <c r="F3059" s="14">
        <f>IF(E3059&gt;'Outlier Testing'!$B$16,1,0)</f>
        <v>0</v>
      </c>
    </row>
    <row r="3060" spans="1:6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  <c r="F3060" s="14">
        <f>IF(E3060&gt;'Outlier Testing'!$B$16,1,0)</f>
        <v>0</v>
      </c>
    </row>
    <row r="3061" spans="1:6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  <c r="F3061" s="14">
        <f>IF(E3061&gt;'Outlier Testing'!$B$16,1,0)</f>
        <v>0</v>
      </c>
    </row>
    <row r="3062" spans="1:6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  <c r="F3062" s="14">
        <f>IF(E3062&gt;'Outlier Testing'!$B$16,1,0)</f>
        <v>0</v>
      </c>
    </row>
    <row r="3063" spans="1:6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  <c r="F3063" s="14">
        <f>IF(E3063&gt;'Outlier Testing'!$B$16,1,0)</f>
        <v>0</v>
      </c>
    </row>
    <row r="3064" spans="1:6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  <c r="F3064" s="14">
        <f>IF(E3064&gt;'Outlier Testing'!$B$16,1,0)</f>
        <v>0</v>
      </c>
    </row>
    <row r="3065" spans="1:6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  <c r="F3065" s="14">
        <f>IF(E3065&gt;'Outlier Testing'!$B$16,1,0)</f>
        <v>1</v>
      </c>
    </row>
    <row r="3066" spans="1:6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  <c r="F3066" s="14">
        <f>IF(E3066&gt;'Outlier Testing'!$B$16,1,0)</f>
        <v>1</v>
      </c>
    </row>
    <row r="3067" spans="1:6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  <c r="F3067" s="14">
        <f>IF(E3067&gt;'Outlier Testing'!$B$16,1,0)</f>
        <v>0</v>
      </c>
    </row>
    <row r="3068" spans="1:6" x14ac:dyDescent="0.3">
      <c r="A3068" t="s">
        <v>149</v>
      </c>
      <c r="B3068" t="s">
        <v>451</v>
      </c>
      <c r="D3068" t="s">
        <v>450</v>
      </c>
      <c r="E3068">
        <v>0.23</v>
      </c>
      <c r="F3068" s="14">
        <f>IF(E3068&gt;'Outlier Testing'!$B$16,1,0)</f>
        <v>0</v>
      </c>
    </row>
    <row r="3069" spans="1:6" x14ac:dyDescent="0.3">
      <c r="A3069" t="s">
        <v>149</v>
      </c>
      <c r="B3069" t="s">
        <v>452</v>
      </c>
      <c r="D3069" t="s">
        <v>9</v>
      </c>
      <c r="E3069">
        <v>2.15</v>
      </c>
      <c r="F3069" s="14">
        <f>IF(E3069&gt;'Outlier Testing'!$B$16,1,0)</f>
        <v>0</v>
      </c>
    </row>
    <row r="3070" spans="1:6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  <c r="F3070" s="14">
        <f>IF(E3070&gt;'Outlier Testing'!$B$16,1,0)</f>
        <v>0</v>
      </c>
    </row>
    <row r="3071" spans="1:6" x14ac:dyDescent="0.3">
      <c r="A3071" t="s">
        <v>149</v>
      </c>
      <c r="B3071" t="s">
        <v>454</v>
      </c>
      <c r="D3071" t="s">
        <v>9</v>
      </c>
      <c r="E3071">
        <v>1.97</v>
      </c>
      <c r="F3071" s="14">
        <f>IF(E3071&gt;'Outlier Testing'!$B$16,1,0)</f>
        <v>0</v>
      </c>
    </row>
    <row r="3072" spans="1:6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  <c r="F3072" s="14">
        <f>IF(E3072&gt;'Outlier Testing'!$B$16,1,0)</f>
        <v>0</v>
      </c>
    </row>
    <row r="3073" spans="1:6" x14ac:dyDescent="0.3">
      <c r="A3073" t="s">
        <v>149</v>
      </c>
      <c r="B3073" t="s">
        <v>456</v>
      </c>
      <c r="D3073" t="s">
        <v>9</v>
      </c>
      <c r="E3073">
        <v>2.06</v>
      </c>
      <c r="F3073" s="14">
        <f>IF(E3073&gt;'Outlier Testing'!$B$16,1,0)</f>
        <v>0</v>
      </c>
    </row>
    <row r="3074" spans="1:6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  <c r="F3074" s="14">
        <f>IF(E3074&gt;'Outlier Testing'!$B$16,1,0)</f>
        <v>0</v>
      </c>
    </row>
    <row r="3075" spans="1:6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  <c r="F3075" s="14">
        <f>IF(E3075&gt;'Outlier Testing'!$B$16,1,0)</f>
        <v>0</v>
      </c>
    </row>
    <row r="3076" spans="1:6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  <c r="F3076" s="14">
        <f>IF(E3076&gt;'Outlier Testing'!$B$16,1,0)</f>
        <v>0</v>
      </c>
    </row>
    <row r="3077" spans="1:6" x14ac:dyDescent="0.3">
      <c r="A3077" t="s">
        <v>149</v>
      </c>
      <c r="B3077" t="s">
        <v>462</v>
      </c>
      <c r="D3077" t="s">
        <v>9</v>
      </c>
      <c r="E3077">
        <v>2.4900000000000002</v>
      </c>
      <c r="F3077" s="14">
        <f>IF(E3077&gt;'Outlier Testing'!$B$16,1,0)</f>
        <v>0</v>
      </c>
    </row>
    <row r="3078" spans="1:6" x14ac:dyDescent="0.3">
      <c r="A3078" t="s">
        <v>149</v>
      </c>
      <c r="B3078" t="s">
        <v>463</v>
      </c>
      <c r="D3078" t="s">
        <v>9</v>
      </c>
      <c r="E3078">
        <v>3.08</v>
      </c>
      <c r="F3078" s="14">
        <f>IF(E3078&gt;'Outlier Testing'!$B$16,1,0)</f>
        <v>0</v>
      </c>
    </row>
    <row r="3079" spans="1:6" x14ac:dyDescent="0.3">
      <c r="A3079" t="s">
        <v>149</v>
      </c>
      <c r="B3079" t="s">
        <v>464</v>
      </c>
      <c r="D3079" t="s">
        <v>9</v>
      </c>
      <c r="E3079">
        <v>1.94</v>
      </c>
      <c r="F3079" s="14">
        <f>IF(E3079&gt;'Outlier Testing'!$B$16,1,0)</f>
        <v>0</v>
      </c>
    </row>
    <row r="3080" spans="1:6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  <c r="F3080" s="14">
        <f>IF(E3080&gt;'Outlier Testing'!$B$16,1,0)</f>
        <v>0</v>
      </c>
    </row>
    <row r="3081" spans="1:6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  <c r="F3081" s="14">
        <f>IF(E3081&gt;'Outlier Testing'!$B$16,1,0)</f>
        <v>0</v>
      </c>
    </row>
    <row r="3082" spans="1:6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  <c r="F3082" s="14">
        <f>IF(E3082&gt;'Outlier Testing'!$B$16,1,0)</f>
        <v>0</v>
      </c>
    </row>
    <row r="3083" spans="1:6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  <c r="F3083" s="14">
        <f>IF(E3083&gt;'Outlier Testing'!$B$16,1,0)</f>
        <v>0</v>
      </c>
    </row>
    <row r="3084" spans="1:6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  <c r="F3084" s="14">
        <f>IF(E3084&gt;'Outlier Testing'!$B$16,1,0)</f>
        <v>0</v>
      </c>
    </row>
    <row r="3085" spans="1:6" x14ac:dyDescent="0.3">
      <c r="A3085" t="s">
        <v>149</v>
      </c>
      <c r="B3085" t="s">
        <v>470</v>
      </c>
      <c r="D3085" t="s">
        <v>9</v>
      </c>
      <c r="E3085">
        <v>2.83</v>
      </c>
      <c r="F3085" s="14">
        <f>IF(E3085&gt;'Outlier Testing'!$B$16,1,0)</f>
        <v>0</v>
      </c>
    </row>
    <row r="3086" spans="1:6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  <c r="F3086" s="14">
        <f>IF(E3086&gt;'Outlier Testing'!$B$16,1,0)</f>
        <v>0</v>
      </c>
    </row>
    <row r="3087" spans="1:6" x14ac:dyDescent="0.3">
      <c r="A3087" t="s">
        <v>149</v>
      </c>
      <c r="B3087" t="s">
        <v>472</v>
      </c>
      <c r="D3087" t="s">
        <v>9</v>
      </c>
      <c r="E3087">
        <v>1.82</v>
      </c>
      <c r="F3087" s="14">
        <f>IF(E3087&gt;'Outlier Testing'!$B$16,1,0)</f>
        <v>0</v>
      </c>
    </row>
    <row r="3088" spans="1:6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  <c r="F3088" s="14">
        <f>IF(E3088&gt;'Outlier Testing'!$B$16,1,0)</f>
        <v>0</v>
      </c>
    </row>
    <row r="3089" spans="1:6" x14ac:dyDescent="0.3">
      <c r="A3089" t="s">
        <v>149</v>
      </c>
      <c r="B3089" t="s">
        <v>474</v>
      </c>
      <c r="D3089" t="s">
        <v>13</v>
      </c>
      <c r="E3089">
        <v>2.13</v>
      </c>
      <c r="F3089" s="14">
        <f>IF(E3089&gt;'Outlier Testing'!$B$16,1,0)</f>
        <v>0</v>
      </c>
    </row>
    <row r="3090" spans="1:6" x14ac:dyDescent="0.3">
      <c r="A3090" t="s">
        <v>149</v>
      </c>
      <c r="B3090" t="s">
        <v>475</v>
      </c>
      <c r="D3090" t="s">
        <v>9</v>
      </c>
      <c r="E3090">
        <v>2.9</v>
      </c>
      <c r="F3090" s="14">
        <f>IF(E3090&gt;'Outlier Testing'!$B$16,1,0)</f>
        <v>0</v>
      </c>
    </row>
    <row r="3091" spans="1:6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  <c r="F3091" s="14">
        <f>IF(E3091&gt;'Outlier Testing'!$B$16,1,0)</f>
        <v>0</v>
      </c>
    </row>
    <row r="3092" spans="1:6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  <c r="F3092" s="14">
        <f>IF(E3092&gt;'Outlier Testing'!$B$16,1,0)</f>
        <v>0</v>
      </c>
    </row>
    <row r="3093" spans="1:6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  <c r="F3093" s="14">
        <f>IF(E3093&gt;'Outlier Testing'!$B$16,1,0)</f>
        <v>0</v>
      </c>
    </row>
    <row r="3094" spans="1:6" x14ac:dyDescent="0.3">
      <c r="A3094" t="s">
        <v>149</v>
      </c>
      <c r="B3094" t="s">
        <v>479</v>
      </c>
      <c r="D3094" t="s">
        <v>9</v>
      </c>
      <c r="E3094">
        <v>2.69</v>
      </c>
      <c r="F3094" s="14">
        <f>IF(E3094&gt;'Outlier Testing'!$B$16,1,0)</f>
        <v>0</v>
      </c>
    </row>
    <row r="3095" spans="1:6" x14ac:dyDescent="0.3">
      <c r="A3095" t="s">
        <v>149</v>
      </c>
      <c r="B3095" t="s">
        <v>480</v>
      </c>
      <c r="D3095" t="s">
        <v>9</v>
      </c>
      <c r="E3095">
        <v>2.7</v>
      </c>
      <c r="F3095" s="14">
        <f>IF(E3095&gt;'Outlier Testing'!$B$16,1,0)</f>
        <v>0</v>
      </c>
    </row>
    <row r="3096" spans="1:6" x14ac:dyDescent="0.3">
      <c r="A3096" t="s">
        <v>149</v>
      </c>
      <c r="B3096" t="s">
        <v>481</v>
      </c>
      <c r="D3096" t="s">
        <v>9</v>
      </c>
      <c r="E3096">
        <v>0.19</v>
      </c>
      <c r="F3096" s="14">
        <f>IF(E3096&gt;'Outlier Testing'!$B$16,1,0)</f>
        <v>0</v>
      </c>
    </row>
    <row r="3097" spans="1:6" x14ac:dyDescent="0.3">
      <c r="A3097" t="s">
        <v>149</v>
      </c>
      <c r="B3097" t="s">
        <v>482</v>
      </c>
      <c r="D3097" t="s">
        <v>9</v>
      </c>
      <c r="E3097">
        <v>0.37</v>
      </c>
      <c r="F3097" s="14">
        <f>IF(E3097&gt;'Outlier Testing'!$B$16,1,0)</f>
        <v>0</v>
      </c>
    </row>
    <row r="3098" spans="1:6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  <c r="F3098" s="14">
        <f>IF(E3098&gt;'Outlier Testing'!$B$16,1,0)</f>
        <v>0</v>
      </c>
    </row>
    <row r="3099" spans="1:6" x14ac:dyDescent="0.3">
      <c r="A3099" t="s">
        <v>149</v>
      </c>
      <c r="B3099" t="s">
        <v>484</v>
      </c>
      <c r="D3099" t="s">
        <v>13</v>
      </c>
      <c r="E3099">
        <v>0.16</v>
      </c>
      <c r="F3099" s="14">
        <f>IF(E3099&gt;'Outlier Testing'!$B$16,1,0)</f>
        <v>0</v>
      </c>
    </row>
    <row r="3100" spans="1:6" x14ac:dyDescent="0.3">
      <c r="A3100" t="s">
        <v>149</v>
      </c>
      <c r="B3100" t="s">
        <v>485</v>
      </c>
      <c r="D3100" t="s">
        <v>9</v>
      </c>
      <c r="E3100">
        <v>0.25</v>
      </c>
      <c r="F3100" s="14">
        <f>IF(E3100&gt;'Outlier Testing'!$B$16,1,0)</f>
        <v>0</v>
      </c>
    </row>
    <row r="3101" spans="1:6" x14ac:dyDescent="0.3">
      <c r="A3101" t="s">
        <v>149</v>
      </c>
      <c r="B3101" t="s">
        <v>486</v>
      </c>
      <c r="D3101" t="s">
        <v>9</v>
      </c>
      <c r="E3101">
        <v>0.44</v>
      </c>
      <c r="F3101" s="14">
        <f>IF(E3101&gt;'Outlier Testing'!$B$16,1,0)</f>
        <v>0</v>
      </c>
    </row>
    <row r="3102" spans="1:6" x14ac:dyDescent="0.3">
      <c r="A3102" t="s">
        <v>149</v>
      </c>
      <c r="B3102" t="s">
        <v>487</v>
      </c>
      <c r="D3102" t="s">
        <v>9</v>
      </c>
      <c r="E3102">
        <v>0.5</v>
      </c>
      <c r="F3102" s="14">
        <f>IF(E3102&gt;'Outlier Testing'!$B$16,1,0)</f>
        <v>0</v>
      </c>
    </row>
    <row r="3103" spans="1:6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  <c r="F3103" s="14">
        <f>IF(E3103&gt;'Outlier Testing'!$B$16,1,0)</f>
        <v>0</v>
      </c>
    </row>
    <row r="3104" spans="1:6" x14ac:dyDescent="0.3">
      <c r="A3104" t="s">
        <v>149</v>
      </c>
      <c r="B3104" t="s">
        <v>490</v>
      </c>
      <c r="D3104" t="s">
        <v>9</v>
      </c>
      <c r="E3104">
        <v>0.42</v>
      </c>
      <c r="F3104" s="14">
        <f>IF(E3104&gt;'Outlier Testing'!$B$16,1,0)</f>
        <v>0</v>
      </c>
    </row>
    <row r="3105" spans="1:6" x14ac:dyDescent="0.3">
      <c r="A3105" t="s">
        <v>149</v>
      </c>
      <c r="B3105" t="s">
        <v>491</v>
      </c>
      <c r="D3105" t="s">
        <v>9</v>
      </c>
      <c r="E3105">
        <v>0.38</v>
      </c>
      <c r="F3105" s="14">
        <f>IF(E3105&gt;'Outlier Testing'!$B$16,1,0)</f>
        <v>0</v>
      </c>
    </row>
    <row r="3106" spans="1:6" x14ac:dyDescent="0.3">
      <c r="A3106" t="s">
        <v>149</v>
      </c>
      <c r="B3106" t="s">
        <v>492</v>
      </c>
      <c r="D3106" t="s">
        <v>9</v>
      </c>
      <c r="E3106">
        <v>0.4</v>
      </c>
      <c r="F3106" s="14">
        <f>IF(E3106&gt;'Outlier Testing'!$B$16,1,0)</f>
        <v>0</v>
      </c>
    </row>
    <row r="3107" spans="1:6" x14ac:dyDescent="0.3">
      <c r="A3107" t="s">
        <v>149</v>
      </c>
      <c r="B3107" t="s">
        <v>493</v>
      </c>
      <c r="D3107" t="s">
        <v>9</v>
      </c>
      <c r="E3107">
        <v>0.3</v>
      </c>
      <c r="F3107" s="14">
        <f>IF(E3107&gt;'Outlier Testing'!$B$16,1,0)</f>
        <v>0</v>
      </c>
    </row>
    <row r="3108" spans="1:6" x14ac:dyDescent="0.3">
      <c r="A3108" t="s">
        <v>149</v>
      </c>
      <c r="B3108" t="s">
        <v>494</v>
      </c>
      <c r="D3108" t="s">
        <v>9</v>
      </c>
      <c r="E3108">
        <v>0.5</v>
      </c>
      <c r="F3108" s="14">
        <f>IF(E3108&gt;'Outlier Testing'!$B$16,1,0)</f>
        <v>0</v>
      </c>
    </row>
    <row r="3109" spans="1:6" x14ac:dyDescent="0.3">
      <c r="A3109" t="s">
        <v>149</v>
      </c>
      <c r="B3109" t="s">
        <v>495</v>
      </c>
      <c r="D3109" t="s">
        <v>9</v>
      </c>
      <c r="E3109">
        <v>0.56000000000000005</v>
      </c>
      <c r="F3109" s="14">
        <f>IF(E3109&gt;'Outlier Testing'!$B$16,1,0)</f>
        <v>0</v>
      </c>
    </row>
    <row r="3110" spans="1:6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  <c r="F3110" s="14">
        <f>IF(E3110&gt;'Outlier Testing'!$B$16,1,0)</f>
        <v>0</v>
      </c>
    </row>
    <row r="3111" spans="1:6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  <c r="F3111" s="14">
        <f>IF(E3111&gt;'Outlier Testing'!$B$16,1,0)</f>
        <v>0</v>
      </c>
    </row>
    <row r="3112" spans="1:6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  <c r="F3112" s="14">
        <f>IF(E3112&gt;'Outlier Testing'!$B$16,1,0)</f>
        <v>1</v>
      </c>
    </row>
    <row r="3113" spans="1:6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  <c r="F3113" s="14">
        <f>IF(E3113&gt;'Outlier Testing'!$B$16,1,0)</f>
        <v>1</v>
      </c>
    </row>
    <row r="3114" spans="1:6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  <c r="F3114" s="14">
        <f>IF(E3114&gt;'Outlier Testing'!$B$16,1,0)</f>
        <v>1</v>
      </c>
    </row>
    <row r="3115" spans="1:6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  <c r="F3115" s="14">
        <f>IF(E3115&gt;'Outlier Testing'!$B$16,1,0)</f>
        <v>1</v>
      </c>
    </row>
    <row r="3116" spans="1:6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  <c r="F3116" s="14">
        <f>IF(E3116&gt;'Outlier Testing'!$B$16,1,0)</f>
        <v>0</v>
      </c>
    </row>
    <row r="3117" spans="1:6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  <c r="F3117" s="14">
        <f>IF(E3117&gt;'Outlier Testing'!$B$16,1,0)</f>
        <v>1</v>
      </c>
    </row>
    <row r="3118" spans="1:6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  <c r="F3118" s="14">
        <f>IF(E3118&gt;'Outlier Testing'!$B$16,1,0)</f>
        <v>1</v>
      </c>
    </row>
    <row r="3119" spans="1:6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  <c r="F3119" s="14">
        <f>IF(E3119&gt;'Outlier Testing'!$B$16,1,0)</f>
        <v>1</v>
      </c>
    </row>
    <row r="3120" spans="1:6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  <c r="F3120" s="14">
        <f>IF(E3120&gt;'Outlier Testing'!$B$16,1,0)</f>
        <v>0</v>
      </c>
    </row>
    <row r="3121" spans="1:6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  <c r="F3121" s="14">
        <f>IF(E3121&gt;'Outlier Testing'!$B$16,1,0)</f>
        <v>0</v>
      </c>
    </row>
    <row r="3122" spans="1:6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  <c r="F3122" s="14">
        <f>IF(E3122&gt;'Outlier Testing'!$B$16,1,0)</f>
        <v>0</v>
      </c>
    </row>
    <row r="3123" spans="1:6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  <c r="F3123" s="14">
        <f>IF(E3123&gt;'Outlier Testing'!$B$16,1,0)</f>
        <v>0</v>
      </c>
    </row>
    <row r="3124" spans="1:6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  <c r="F3124" s="14">
        <f>IF(E3124&gt;'Outlier Testing'!$B$16,1,0)</f>
        <v>0</v>
      </c>
    </row>
    <row r="3125" spans="1:6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  <c r="F3125" s="14">
        <f>IF(E3125&gt;'Outlier Testing'!$B$16,1,0)</f>
        <v>0</v>
      </c>
    </row>
    <row r="3126" spans="1:6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  <c r="F3126" s="14">
        <f>IF(E3126&gt;'Outlier Testing'!$B$16,1,0)</f>
        <v>0</v>
      </c>
    </row>
    <row r="3127" spans="1:6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  <c r="F3127" s="14">
        <f>IF(E3127&gt;'Outlier Testing'!$B$16,1,0)</f>
        <v>0</v>
      </c>
    </row>
    <row r="3128" spans="1:6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  <c r="F3128" s="14">
        <f>IF(E3128&gt;'Outlier Testing'!$B$16,1,0)</f>
        <v>0</v>
      </c>
    </row>
    <row r="3129" spans="1:6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  <c r="F3129" s="14">
        <f>IF(E3129&gt;'Outlier Testing'!$B$16,1,0)</f>
        <v>0</v>
      </c>
    </row>
    <row r="3130" spans="1:6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  <c r="F3130" s="14">
        <f>IF(E3130&gt;'Outlier Testing'!$B$16,1,0)</f>
        <v>0</v>
      </c>
    </row>
    <row r="3131" spans="1:6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  <c r="F3131" s="14">
        <f>IF(E3131&gt;'Outlier Testing'!$B$16,1,0)</f>
        <v>1</v>
      </c>
    </row>
    <row r="3132" spans="1:6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  <c r="F3132" s="14">
        <f>IF(E3132&gt;'Outlier Testing'!$B$16,1,0)</f>
        <v>1</v>
      </c>
    </row>
    <row r="3133" spans="1:6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  <c r="F3133" s="14">
        <f>IF(E3133&gt;'Outlier Testing'!$B$16,1,0)</f>
        <v>1</v>
      </c>
    </row>
    <row r="3134" spans="1:6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  <c r="F3134" s="14">
        <f>IF(E3134&gt;'Outlier Testing'!$B$16,1,0)</f>
        <v>1</v>
      </c>
    </row>
    <row r="3135" spans="1:6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  <c r="F3135" s="14">
        <f>IF(E3135&gt;'Outlier Testing'!$B$16,1,0)</f>
        <v>0</v>
      </c>
    </row>
    <row r="3136" spans="1:6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  <c r="F3136" s="14">
        <f>IF(E3136&gt;'Outlier Testing'!$B$16,1,0)</f>
        <v>1</v>
      </c>
    </row>
    <row r="3137" spans="1:6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  <c r="F3137" s="14">
        <f>IF(E3137&gt;'Outlier Testing'!$B$16,1,0)</f>
        <v>1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2B29-1962-4BBF-B43D-F3F5BC74C4C7}">
  <dimension ref="A1:C26"/>
  <sheetViews>
    <sheetView tabSelected="1" workbookViewId="0">
      <selection activeCell="D26" sqref="D26"/>
    </sheetView>
  </sheetViews>
  <sheetFormatPr defaultRowHeight="15.6" x14ac:dyDescent="0.3"/>
  <cols>
    <col min="1" max="1" width="25.09765625" customWidth="1"/>
    <col min="2" max="2" width="9.09765625" bestFit="1" customWidth="1"/>
    <col min="3" max="3" width="10.09765625" bestFit="1" customWidth="1"/>
  </cols>
  <sheetData>
    <row r="1" spans="1:3" x14ac:dyDescent="0.3">
      <c r="A1" s="1" t="s">
        <v>3224</v>
      </c>
    </row>
    <row r="2" spans="1:3" x14ac:dyDescent="0.3">
      <c r="A2" s="1"/>
    </row>
    <row r="3" spans="1:3" x14ac:dyDescent="0.3">
      <c r="A3" s="1" t="s">
        <v>3218</v>
      </c>
      <c r="B3" s="6">
        <f>AVERAGE(Antioxidant_Content)</f>
        <v>11.545331632653081</v>
      </c>
      <c r="C3" t="s">
        <v>3225</v>
      </c>
    </row>
    <row r="4" spans="1:3" x14ac:dyDescent="0.3">
      <c r="A4" s="1" t="s">
        <v>3226</v>
      </c>
      <c r="B4" s="6">
        <f>MEDIAN(Antioxidant_Content)</f>
        <v>0.5</v>
      </c>
      <c r="C4" t="s">
        <v>3225</v>
      </c>
    </row>
    <row r="5" spans="1:3" x14ac:dyDescent="0.3">
      <c r="A5" s="1"/>
      <c r="B5" s="6"/>
    </row>
    <row r="6" spans="1:3" x14ac:dyDescent="0.3">
      <c r="A6" s="1" t="s">
        <v>3219</v>
      </c>
      <c r="B6" s="6">
        <f>MIN(Antioxidant_Content)</f>
        <v>0</v>
      </c>
      <c r="C6" t="s">
        <v>3225</v>
      </c>
    </row>
    <row r="7" spans="1:3" x14ac:dyDescent="0.3">
      <c r="A7" s="1" t="s">
        <v>3220</v>
      </c>
      <c r="B7" s="6">
        <f>MAX(Antioxidant_Content)</f>
        <v>2897.11</v>
      </c>
      <c r="C7" t="s">
        <v>3225</v>
      </c>
    </row>
    <row r="8" spans="1:3" x14ac:dyDescent="0.3">
      <c r="A8" s="1"/>
      <c r="B8" s="6"/>
    </row>
    <row r="9" spans="1:3" x14ac:dyDescent="0.3">
      <c r="A9" s="1" t="s">
        <v>3221</v>
      </c>
      <c r="B9" s="6">
        <f>_xlfn.QUARTILE.EXC(Antioxidant_Content,1)</f>
        <v>0.17</v>
      </c>
      <c r="C9" t="s">
        <v>3225</v>
      </c>
    </row>
    <row r="10" spans="1:3" x14ac:dyDescent="0.3">
      <c r="A10" s="1" t="s">
        <v>3222</v>
      </c>
      <c r="B10" s="6">
        <f>_xlfn.QUARTILE.EXC(Antioxidant_Content,3)</f>
        <v>2.2875000000000001</v>
      </c>
      <c r="C10" t="s">
        <v>3225</v>
      </c>
    </row>
    <row r="11" spans="1:3" x14ac:dyDescent="0.3">
      <c r="A11" s="1"/>
      <c r="B11" s="6"/>
    </row>
    <row r="12" spans="1:3" x14ac:dyDescent="0.3">
      <c r="A12" s="1" t="s">
        <v>3223</v>
      </c>
      <c r="B12" s="7">
        <f>B10-B9</f>
        <v>2.1175000000000002</v>
      </c>
      <c r="C12" t="s">
        <v>3225</v>
      </c>
    </row>
    <row r="13" spans="1:3" x14ac:dyDescent="0.3">
      <c r="A13" s="1"/>
    </row>
    <row r="14" spans="1:3" x14ac:dyDescent="0.3">
      <c r="A14" s="1" t="s">
        <v>3232</v>
      </c>
      <c r="B14" s="7">
        <f>B9-(B12*1.5)</f>
        <v>-3.0062500000000005</v>
      </c>
      <c r="C14" t="s">
        <v>3225</v>
      </c>
    </row>
    <row r="15" spans="1:3" x14ac:dyDescent="0.3">
      <c r="A15" s="9" t="s">
        <v>3228</v>
      </c>
      <c r="B15" s="7"/>
    </row>
    <row r="16" spans="1:3" x14ac:dyDescent="0.3">
      <c r="A16" s="1" t="s">
        <v>3233</v>
      </c>
      <c r="B16" s="7">
        <f>B10+(B12*1.5)</f>
        <v>5.463750000000001</v>
      </c>
      <c r="C16" t="s">
        <v>3225</v>
      </c>
    </row>
    <row r="17" spans="1:3" x14ac:dyDescent="0.3">
      <c r="A17" s="9" t="s">
        <v>3227</v>
      </c>
    </row>
    <row r="18" spans="1:3" x14ac:dyDescent="0.3">
      <c r="A18" s="1"/>
    </row>
    <row r="19" spans="1:3" ht="31.2" x14ac:dyDescent="0.3">
      <c r="A19" s="10" t="s">
        <v>3234</v>
      </c>
      <c r="B19" s="8">
        <f>COUNTIF(Antioxidant_Content,"&lt; -3.006")</f>
        <v>0</v>
      </c>
      <c r="C19" s="22">
        <f>B19/$B$22</f>
        <v>0</v>
      </c>
    </row>
    <row r="20" spans="1:3" ht="31.2" x14ac:dyDescent="0.3">
      <c r="A20" s="10" t="s">
        <v>3235</v>
      </c>
      <c r="B20" s="8">
        <f>COUNTIF(Antioxidant_Content,"&gt; 5.464")</f>
        <v>525</v>
      </c>
      <c r="C20" s="22">
        <f>B20/$B$22</f>
        <v>0.16741071428571427</v>
      </c>
    </row>
    <row r="22" spans="1:3" ht="15.6" customHeight="1" x14ac:dyDescent="0.3">
      <c r="A22" s="1" t="s">
        <v>3237</v>
      </c>
      <c r="B22" s="14">
        <f>COUNT(Antioxidant_Content)</f>
        <v>3136</v>
      </c>
    </row>
    <row r="25" spans="1:3" ht="16.2" thickBot="1" x14ac:dyDescent="0.35"/>
    <row r="26" spans="1:3" ht="31.8" thickBot="1" x14ac:dyDescent="0.35">
      <c r="A26" s="25" t="s">
        <v>3240</v>
      </c>
      <c r="B26" s="26">
        <f>SUM(Outliers)</f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26AE-5D90-4CD4-ADD6-B4B7C9BDC06B}">
  <dimension ref="A3:I451"/>
  <sheetViews>
    <sheetView workbookViewId="0">
      <selection activeCell="G10" sqref="G10:H15"/>
    </sheetView>
  </sheetViews>
  <sheetFormatPr defaultRowHeight="15.6" x14ac:dyDescent="0.3"/>
  <cols>
    <col min="2" max="2" width="67.296875" bestFit="1" customWidth="1"/>
    <col min="3" max="3" width="8.69921875" customWidth="1"/>
    <col min="7" max="7" width="14.796875" bestFit="1" customWidth="1"/>
    <col min="8" max="8" width="12.59765625" customWidth="1"/>
  </cols>
  <sheetData>
    <row r="3" spans="1:9" ht="16.2" thickBot="1" x14ac:dyDescent="0.35">
      <c r="B3" s="2" t="s">
        <v>3212</v>
      </c>
      <c r="C3" s="4" t="s">
        <v>3229</v>
      </c>
    </row>
    <row r="4" spans="1:9" x14ac:dyDescent="0.3">
      <c r="A4">
        <v>1</v>
      </c>
      <c r="B4" s="3" t="s">
        <v>2428</v>
      </c>
      <c r="C4" s="11">
        <v>6.08</v>
      </c>
      <c r="G4" s="12" t="s">
        <v>3230</v>
      </c>
    </row>
    <row r="5" spans="1:9" ht="16.2" thickBot="1" x14ac:dyDescent="0.35">
      <c r="A5">
        <v>2</v>
      </c>
      <c r="B5" s="3" t="s">
        <v>2430</v>
      </c>
      <c r="C5" s="11">
        <v>28.42</v>
      </c>
      <c r="G5" s="13">
        <f>'Outlier Testing'!B16</f>
        <v>5.463750000000001</v>
      </c>
      <c r="I5" s="7"/>
    </row>
    <row r="6" spans="1:9" ht="16.2" thickBot="1" x14ac:dyDescent="0.35">
      <c r="A6">
        <v>3</v>
      </c>
      <c r="B6" s="3" t="s">
        <v>2432</v>
      </c>
      <c r="C6" s="11">
        <v>200.8</v>
      </c>
    </row>
    <row r="7" spans="1:9" x14ac:dyDescent="0.3">
      <c r="A7">
        <v>4</v>
      </c>
      <c r="B7" s="3" t="s">
        <v>2433</v>
      </c>
      <c r="C7" s="11">
        <v>130.36000000000001</v>
      </c>
      <c r="G7" s="12" t="s">
        <v>3231</v>
      </c>
    </row>
    <row r="8" spans="1:9" ht="16.2" thickBot="1" x14ac:dyDescent="0.35">
      <c r="A8">
        <v>5</v>
      </c>
      <c r="B8" s="3" t="s">
        <v>1513</v>
      </c>
      <c r="C8" s="11">
        <v>301.14</v>
      </c>
      <c r="G8" s="13">
        <f>COUNT(C4:C450)</f>
        <v>447</v>
      </c>
    </row>
    <row r="9" spans="1:9" ht="16.2" thickBot="1" x14ac:dyDescent="0.35">
      <c r="A9">
        <v>6</v>
      </c>
      <c r="B9" s="3" t="s">
        <v>5</v>
      </c>
      <c r="C9" s="11">
        <v>261.52999999999997</v>
      </c>
    </row>
    <row r="10" spans="1:9" ht="15.6" customHeight="1" x14ac:dyDescent="0.3">
      <c r="A10">
        <v>7</v>
      </c>
      <c r="B10" s="3" t="s">
        <v>7</v>
      </c>
      <c r="C10" s="11">
        <v>13.27</v>
      </c>
      <c r="G10" s="15" t="s">
        <v>3236</v>
      </c>
      <c r="H10" s="16"/>
    </row>
    <row r="11" spans="1:9" x14ac:dyDescent="0.3">
      <c r="A11">
        <v>8</v>
      </c>
      <c r="B11" s="3" t="s">
        <v>8</v>
      </c>
      <c r="C11" s="11">
        <v>29.7</v>
      </c>
      <c r="G11" s="17"/>
      <c r="H11" s="18"/>
    </row>
    <row r="12" spans="1:9" x14ac:dyDescent="0.3">
      <c r="A12">
        <v>9</v>
      </c>
      <c r="B12" s="3" t="s">
        <v>3036</v>
      </c>
      <c r="C12" s="11">
        <v>30.81</v>
      </c>
      <c r="G12" s="17"/>
      <c r="H12" s="18"/>
    </row>
    <row r="13" spans="1:9" x14ac:dyDescent="0.3">
      <c r="A13">
        <v>10</v>
      </c>
      <c r="B13" s="3" t="s">
        <v>3037</v>
      </c>
      <c r="C13" s="11">
        <v>35.68</v>
      </c>
      <c r="G13" s="17"/>
      <c r="H13" s="18"/>
    </row>
    <row r="14" spans="1:9" x14ac:dyDescent="0.3">
      <c r="A14">
        <v>11</v>
      </c>
      <c r="B14" s="3" t="s">
        <v>3038</v>
      </c>
      <c r="C14" s="11">
        <v>29.72</v>
      </c>
      <c r="G14" s="17"/>
      <c r="H14" s="18"/>
    </row>
    <row r="15" spans="1:9" ht="16.2" thickBot="1" x14ac:dyDescent="0.35">
      <c r="A15">
        <v>12</v>
      </c>
      <c r="B15" s="3" t="s">
        <v>2436</v>
      </c>
      <c r="C15" s="11">
        <v>25.25</v>
      </c>
      <c r="G15" s="19"/>
      <c r="H15" s="20"/>
    </row>
    <row r="16" spans="1:9" x14ac:dyDescent="0.3">
      <c r="A16">
        <v>13</v>
      </c>
      <c r="B16" s="3" t="s">
        <v>2437</v>
      </c>
      <c r="C16" s="11">
        <v>8.66</v>
      </c>
      <c r="G16" s="21"/>
      <c r="H16" s="21"/>
    </row>
    <row r="17" spans="1:8" x14ac:dyDescent="0.3">
      <c r="A17">
        <v>14</v>
      </c>
      <c r="B17" s="3" t="s">
        <v>2438</v>
      </c>
      <c r="C17" s="11">
        <v>33.14</v>
      </c>
      <c r="G17" s="21"/>
      <c r="H17" s="21"/>
    </row>
    <row r="18" spans="1:8" x14ac:dyDescent="0.3">
      <c r="A18">
        <v>15</v>
      </c>
      <c r="B18" s="3" t="s">
        <v>3040</v>
      </c>
      <c r="C18" s="11">
        <v>444.2</v>
      </c>
      <c r="G18" s="4"/>
      <c r="H18" s="4"/>
    </row>
    <row r="19" spans="1:8" x14ac:dyDescent="0.3">
      <c r="A19">
        <v>16</v>
      </c>
      <c r="B19" s="3" t="s">
        <v>3042</v>
      </c>
      <c r="C19" s="11">
        <v>725.35</v>
      </c>
    </row>
    <row r="20" spans="1:8" x14ac:dyDescent="0.3">
      <c r="A20">
        <v>17</v>
      </c>
      <c r="B20" s="3" t="s">
        <v>3043</v>
      </c>
      <c r="C20" s="11">
        <v>329.54</v>
      </c>
    </row>
    <row r="21" spans="1:8" x14ac:dyDescent="0.3">
      <c r="A21">
        <v>18</v>
      </c>
      <c r="B21" s="3" t="s">
        <v>1011</v>
      </c>
      <c r="C21" s="11">
        <v>6.07</v>
      </c>
    </row>
    <row r="22" spans="1:8" x14ac:dyDescent="0.3">
      <c r="A22">
        <v>19</v>
      </c>
      <c r="B22" s="3" t="s">
        <v>1030</v>
      </c>
      <c r="C22" s="11">
        <v>12.45</v>
      </c>
    </row>
    <row r="23" spans="1:8" x14ac:dyDescent="0.3">
      <c r="A23">
        <v>20</v>
      </c>
      <c r="B23" s="3" t="s">
        <v>1516</v>
      </c>
      <c r="C23" s="11">
        <v>146.94999999999999</v>
      </c>
    </row>
    <row r="24" spans="1:8" x14ac:dyDescent="0.3">
      <c r="A24">
        <v>21</v>
      </c>
      <c r="B24" s="3" t="s">
        <v>1517</v>
      </c>
      <c r="C24" s="11">
        <v>36.28</v>
      </c>
    </row>
    <row r="25" spans="1:8" x14ac:dyDescent="0.3">
      <c r="A25">
        <v>22</v>
      </c>
      <c r="B25" s="3" t="s">
        <v>2780</v>
      </c>
      <c r="C25" s="11">
        <v>8.43</v>
      </c>
    </row>
    <row r="26" spans="1:8" x14ac:dyDescent="0.3">
      <c r="A26">
        <v>23</v>
      </c>
      <c r="B26" s="3" t="s">
        <v>2439</v>
      </c>
      <c r="C26" s="11">
        <v>47.78</v>
      </c>
    </row>
    <row r="27" spans="1:8" x14ac:dyDescent="0.3">
      <c r="A27">
        <v>24</v>
      </c>
      <c r="B27" s="3" t="s">
        <v>1520</v>
      </c>
      <c r="C27" s="11">
        <v>7.37</v>
      </c>
    </row>
    <row r="28" spans="1:8" x14ac:dyDescent="0.3">
      <c r="A28">
        <v>25</v>
      </c>
      <c r="B28" s="3" t="s">
        <v>1521</v>
      </c>
      <c r="C28" s="11">
        <v>17.48</v>
      </c>
    </row>
    <row r="29" spans="1:8" x14ac:dyDescent="0.3">
      <c r="A29">
        <v>26</v>
      </c>
      <c r="B29" s="3" t="s">
        <v>2440</v>
      </c>
      <c r="C29" s="11">
        <v>56.1</v>
      </c>
    </row>
    <row r="30" spans="1:8" x14ac:dyDescent="0.3">
      <c r="A30">
        <v>27</v>
      </c>
      <c r="B30" s="3" t="s">
        <v>3048</v>
      </c>
      <c r="C30" s="11">
        <v>7.13</v>
      </c>
    </row>
    <row r="31" spans="1:8" x14ac:dyDescent="0.3">
      <c r="A31">
        <v>28</v>
      </c>
      <c r="B31" s="3" t="s">
        <v>2443</v>
      </c>
      <c r="C31" s="11">
        <v>55.63</v>
      </c>
    </row>
    <row r="32" spans="1:8" x14ac:dyDescent="0.3">
      <c r="A32">
        <v>29</v>
      </c>
      <c r="B32" s="3" t="s">
        <v>2445</v>
      </c>
      <c r="C32" s="11">
        <v>99.859999999999985</v>
      </c>
    </row>
    <row r="33" spans="1:3" x14ac:dyDescent="0.3">
      <c r="A33">
        <v>30</v>
      </c>
      <c r="B33" s="3" t="s">
        <v>3050</v>
      </c>
      <c r="C33" s="11">
        <v>293.77999999999997</v>
      </c>
    </row>
    <row r="34" spans="1:3" x14ac:dyDescent="0.3">
      <c r="A34">
        <v>31</v>
      </c>
      <c r="B34" s="3" t="s">
        <v>2448</v>
      </c>
      <c r="C34" s="11">
        <v>55.58</v>
      </c>
    </row>
    <row r="35" spans="1:3" x14ac:dyDescent="0.3">
      <c r="A35">
        <v>32</v>
      </c>
      <c r="B35" s="3" t="s">
        <v>2449</v>
      </c>
      <c r="C35" s="11">
        <v>15.05</v>
      </c>
    </row>
    <row r="36" spans="1:3" x14ac:dyDescent="0.3">
      <c r="A36">
        <v>33</v>
      </c>
      <c r="B36" s="3" t="s">
        <v>3052</v>
      </c>
      <c r="C36" s="11">
        <v>222.32</v>
      </c>
    </row>
    <row r="37" spans="1:3" x14ac:dyDescent="0.3">
      <c r="A37">
        <v>34</v>
      </c>
      <c r="B37" s="3" t="s">
        <v>2450</v>
      </c>
      <c r="C37" s="11">
        <v>182.1</v>
      </c>
    </row>
    <row r="38" spans="1:3" x14ac:dyDescent="0.3">
      <c r="A38">
        <v>35</v>
      </c>
      <c r="B38" s="3" t="s">
        <v>2451</v>
      </c>
      <c r="C38" s="11">
        <v>46.56</v>
      </c>
    </row>
    <row r="39" spans="1:3" x14ac:dyDescent="0.3">
      <c r="A39">
        <v>36</v>
      </c>
      <c r="B39" s="3" t="s">
        <v>2452</v>
      </c>
      <c r="C39" s="11">
        <v>9.41</v>
      </c>
    </row>
    <row r="40" spans="1:3" x14ac:dyDescent="0.3">
      <c r="A40">
        <v>37</v>
      </c>
      <c r="B40" s="3" t="s">
        <v>10</v>
      </c>
      <c r="C40" s="11">
        <v>16.12</v>
      </c>
    </row>
    <row r="41" spans="1:3" x14ac:dyDescent="0.3">
      <c r="A41">
        <v>38</v>
      </c>
      <c r="B41" s="3" t="s">
        <v>12</v>
      </c>
      <c r="C41" s="11">
        <v>48.32</v>
      </c>
    </row>
    <row r="42" spans="1:3" x14ac:dyDescent="0.3">
      <c r="A42">
        <v>39</v>
      </c>
      <c r="B42" s="3" t="s">
        <v>2454</v>
      </c>
      <c r="C42" s="11">
        <v>30.44</v>
      </c>
    </row>
    <row r="43" spans="1:3" x14ac:dyDescent="0.3">
      <c r="A43">
        <v>40</v>
      </c>
      <c r="B43" s="3" t="s">
        <v>2455</v>
      </c>
      <c r="C43" s="11">
        <v>26.23</v>
      </c>
    </row>
    <row r="44" spans="1:3" x14ac:dyDescent="0.3">
      <c r="A44">
        <v>41</v>
      </c>
      <c r="B44" s="3" t="s">
        <v>2456</v>
      </c>
      <c r="C44" s="11">
        <v>23.08</v>
      </c>
    </row>
    <row r="45" spans="1:3" x14ac:dyDescent="0.3">
      <c r="A45">
        <v>42</v>
      </c>
      <c r="B45" s="3" t="s">
        <v>2457</v>
      </c>
      <c r="C45" s="11">
        <v>11.89</v>
      </c>
    </row>
    <row r="46" spans="1:3" x14ac:dyDescent="0.3">
      <c r="A46">
        <v>43</v>
      </c>
      <c r="B46" s="3" t="s">
        <v>14</v>
      </c>
      <c r="C46" s="11">
        <v>18.13</v>
      </c>
    </row>
    <row r="47" spans="1:3" x14ac:dyDescent="0.3">
      <c r="A47">
        <v>44</v>
      </c>
      <c r="B47" s="3" t="s">
        <v>20</v>
      </c>
      <c r="C47" s="11">
        <v>7.9499999999999993</v>
      </c>
    </row>
    <row r="48" spans="1:3" x14ac:dyDescent="0.3">
      <c r="A48">
        <v>45</v>
      </c>
      <c r="B48" s="3" t="s">
        <v>25</v>
      </c>
      <c r="C48" s="11">
        <v>5.98</v>
      </c>
    </row>
    <row r="49" spans="1:3" x14ac:dyDescent="0.3">
      <c r="A49">
        <v>46</v>
      </c>
      <c r="B49" s="3" t="s">
        <v>26</v>
      </c>
      <c r="C49" s="11">
        <v>37.08</v>
      </c>
    </row>
    <row r="50" spans="1:3" x14ac:dyDescent="0.3">
      <c r="A50">
        <v>47</v>
      </c>
      <c r="B50" s="3" t="s">
        <v>27</v>
      </c>
      <c r="C50" s="11">
        <v>6.13</v>
      </c>
    </row>
    <row r="51" spans="1:3" x14ac:dyDescent="0.3">
      <c r="A51">
        <v>48</v>
      </c>
      <c r="B51" s="3" t="s">
        <v>2458</v>
      </c>
      <c r="C51" s="11">
        <v>23.31</v>
      </c>
    </row>
    <row r="52" spans="1:3" x14ac:dyDescent="0.3">
      <c r="A52">
        <v>49</v>
      </c>
      <c r="B52" s="3" t="s">
        <v>28</v>
      </c>
      <c r="C52" s="11">
        <v>5.49</v>
      </c>
    </row>
    <row r="53" spans="1:3" x14ac:dyDescent="0.3">
      <c r="A53">
        <v>50</v>
      </c>
      <c r="B53" s="3" t="s">
        <v>30</v>
      </c>
      <c r="C53" s="11">
        <v>9.09</v>
      </c>
    </row>
    <row r="54" spans="1:3" x14ac:dyDescent="0.3">
      <c r="A54">
        <v>51</v>
      </c>
      <c r="B54" s="3" t="s">
        <v>2459</v>
      </c>
      <c r="C54" s="11">
        <v>97.83</v>
      </c>
    </row>
    <row r="55" spans="1:3" x14ac:dyDescent="0.3">
      <c r="A55">
        <v>52</v>
      </c>
      <c r="B55" s="3" t="s">
        <v>1523</v>
      </c>
      <c r="C55" s="11">
        <v>25.42</v>
      </c>
    </row>
    <row r="56" spans="1:3" x14ac:dyDescent="0.3">
      <c r="A56">
        <v>53</v>
      </c>
      <c r="B56" s="3" t="s">
        <v>40</v>
      </c>
      <c r="C56" s="11">
        <v>9.24</v>
      </c>
    </row>
    <row r="57" spans="1:3" x14ac:dyDescent="0.3">
      <c r="A57">
        <v>54</v>
      </c>
      <c r="B57" s="3" t="s">
        <v>50</v>
      </c>
      <c r="C57" s="11">
        <v>7.13</v>
      </c>
    </row>
    <row r="58" spans="1:3" x14ac:dyDescent="0.3">
      <c r="A58">
        <v>55</v>
      </c>
      <c r="B58" s="3" t="s">
        <v>54</v>
      </c>
      <c r="C58" s="11">
        <v>5.5600000000000005</v>
      </c>
    </row>
    <row r="59" spans="1:3" x14ac:dyDescent="0.3">
      <c r="A59">
        <v>56</v>
      </c>
      <c r="B59" s="3" t="s">
        <v>63</v>
      </c>
      <c r="C59" s="11">
        <v>5.91</v>
      </c>
    </row>
    <row r="60" spans="1:3" x14ac:dyDescent="0.3">
      <c r="A60">
        <v>57</v>
      </c>
      <c r="B60" s="3" t="s">
        <v>3056</v>
      </c>
      <c r="C60" s="11">
        <v>530.63</v>
      </c>
    </row>
    <row r="61" spans="1:3" x14ac:dyDescent="0.3">
      <c r="A61">
        <v>58</v>
      </c>
      <c r="B61" s="3" t="s">
        <v>1524</v>
      </c>
      <c r="C61" s="11">
        <v>17.98</v>
      </c>
    </row>
    <row r="62" spans="1:3" x14ac:dyDescent="0.3">
      <c r="A62">
        <v>59</v>
      </c>
      <c r="B62" s="3" t="s">
        <v>1525</v>
      </c>
      <c r="C62" s="11">
        <v>10.4</v>
      </c>
    </row>
    <row r="63" spans="1:3" x14ac:dyDescent="0.3">
      <c r="A63">
        <v>60</v>
      </c>
      <c r="B63" s="3" t="s">
        <v>506</v>
      </c>
      <c r="C63" s="11">
        <v>5.5</v>
      </c>
    </row>
    <row r="64" spans="1:3" x14ac:dyDescent="0.3">
      <c r="A64">
        <v>61</v>
      </c>
      <c r="B64" s="3" t="s">
        <v>1526</v>
      </c>
      <c r="C64" s="11">
        <v>5.66</v>
      </c>
    </row>
    <row r="65" spans="1:3" x14ac:dyDescent="0.3">
      <c r="A65">
        <v>62</v>
      </c>
      <c r="B65" s="3" t="s">
        <v>599</v>
      </c>
      <c r="C65" s="11">
        <v>13.74</v>
      </c>
    </row>
    <row r="66" spans="1:3" x14ac:dyDescent="0.3">
      <c r="A66">
        <v>63</v>
      </c>
      <c r="B66" s="3" t="s">
        <v>2460</v>
      </c>
      <c r="C66" s="11">
        <v>6.65</v>
      </c>
    </row>
    <row r="67" spans="1:3" x14ac:dyDescent="0.3">
      <c r="A67">
        <v>64</v>
      </c>
      <c r="B67" s="3" t="s">
        <v>1527</v>
      </c>
      <c r="C67" s="11">
        <v>19.14</v>
      </c>
    </row>
    <row r="68" spans="1:3" x14ac:dyDescent="0.3">
      <c r="A68">
        <v>65</v>
      </c>
      <c r="B68" s="3" t="s">
        <v>2467</v>
      </c>
      <c r="C68" s="11">
        <v>7.83</v>
      </c>
    </row>
    <row r="69" spans="1:3" x14ac:dyDescent="0.3">
      <c r="A69">
        <v>66</v>
      </c>
      <c r="B69" s="3" t="s">
        <v>1528</v>
      </c>
      <c r="C69" s="11">
        <v>47.15</v>
      </c>
    </row>
    <row r="70" spans="1:3" x14ac:dyDescent="0.3">
      <c r="A70">
        <v>67</v>
      </c>
      <c r="B70" s="3" t="s">
        <v>3062</v>
      </c>
      <c r="C70" s="11">
        <v>536.04999999999995</v>
      </c>
    </row>
    <row r="71" spans="1:3" x14ac:dyDescent="0.3">
      <c r="A71">
        <v>68</v>
      </c>
      <c r="B71" s="3" t="s">
        <v>2473</v>
      </c>
      <c r="C71" s="11">
        <v>15.459999999999999</v>
      </c>
    </row>
    <row r="72" spans="1:3" x14ac:dyDescent="0.3">
      <c r="A72">
        <v>69</v>
      </c>
      <c r="B72" s="3" t="s">
        <v>2474</v>
      </c>
      <c r="C72" s="11">
        <v>8.17</v>
      </c>
    </row>
    <row r="73" spans="1:3" x14ac:dyDescent="0.3">
      <c r="A73">
        <v>70</v>
      </c>
      <c r="B73" s="3" t="s">
        <v>2475</v>
      </c>
      <c r="C73" s="11">
        <v>16.91</v>
      </c>
    </row>
    <row r="74" spans="1:3" x14ac:dyDescent="0.3">
      <c r="A74">
        <v>71</v>
      </c>
      <c r="B74" s="3" t="s">
        <v>3064</v>
      </c>
      <c r="C74" s="11">
        <v>44.8</v>
      </c>
    </row>
    <row r="75" spans="1:3" x14ac:dyDescent="0.3">
      <c r="A75">
        <v>72</v>
      </c>
      <c r="B75" s="3" t="s">
        <v>3065</v>
      </c>
      <c r="C75" s="11">
        <v>93.02</v>
      </c>
    </row>
    <row r="76" spans="1:3" x14ac:dyDescent="0.3">
      <c r="A76">
        <v>73</v>
      </c>
      <c r="B76" s="3" t="s">
        <v>3067</v>
      </c>
      <c r="C76" s="11">
        <v>43.56</v>
      </c>
    </row>
    <row r="77" spans="1:3" x14ac:dyDescent="0.3">
      <c r="A77">
        <v>74</v>
      </c>
      <c r="B77" s="3" t="s">
        <v>2476</v>
      </c>
      <c r="C77" s="11">
        <v>17.670000000000002</v>
      </c>
    </row>
    <row r="78" spans="1:3" x14ac:dyDescent="0.3">
      <c r="A78">
        <v>75</v>
      </c>
      <c r="B78" s="3" t="s">
        <v>2482</v>
      </c>
      <c r="C78" s="11">
        <v>10.55</v>
      </c>
    </row>
    <row r="79" spans="1:3" x14ac:dyDescent="0.3">
      <c r="A79">
        <v>76</v>
      </c>
      <c r="B79" s="3" t="s">
        <v>2486</v>
      </c>
      <c r="C79" s="11">
        <v>7.15</v>
      </c>
    </row>
    <row r="80" spans="1:3" x14ac:dyDescent="0.3">
      <c r="A80">
        <v>77</v>
      </c>
      <c r="B80" s="3" t="s">
        <v>2487</v>
      </c>
      <c r="C80" s="11">
        <v>7.63</v>
      </c>
    </row>
    <row r="81" spans="1:3" x14ac:dyDescent="0.3">
      <c r="A81">
        <v>78</v>
      </c>
      <c r="B81" s="3" t="s">
        <v>2488</v>
      </c>
      <c r="C81" s="11">
        <v>40.6</v>
      </c>
    </row>
    <row r="82" spans="1:3" x14ac:dyDescent="0.3">
      <c r="A82">
        <v>79</v>
      </c>
      <c r="B82" s="3" t="s">
        <v>2490</v>
      </c>
      <c r="C82" s="11">
        <v>5.96</v>
      </c>
    </row>
    <row r="83" spans="1:3" x14ac:dyDescent="0.3">
      <c r="A83">
        <v>80</v>
      </c>
      <c r="B83" s="3" t="s">
        <v>2491</v>
      </c>
      <c r="C83" s="11">
        <v>11.86</v>
      </c>
    </row>
    <row r="84" spans="1:3" x14ac:dyDescent="0.3">
      <c r="A84">
        <v>81</v>
      </c>
      <c r="B84" s="3" t="s">
        <v>2496</v>
      </c>
      <c r="C84" s="11">
        <v>7.8</v>
      </c>
    </row>
    <row r="85" spans="1:3" x14ac:dyDescent="0.3">
      <c r="A85">
        <v>82</v>
      </c>
      <c r="B85" s="3" t="s">
        <v>2497</v>
      </c>
      <c r="C85" s="11">
        <v>20.810000000000002</v>
      </c>
    </row>
    <row r="86" spans="1:3" x14ac:dyDescent="0.3">
      <c r="A86">
        <v>83</v>
      </c>
      <c r="B86" s="3" t="s">
        <v>616</v>
      </c>
      <c r="C86" s="11">
        <v>11.22</v>
      </c>
    </row>
    <row r="87" spans="1:3" x14ac:dyDescent="0.3">
      <c r="A87">
        <v>84</v>
      </c>
      <c r="B87" s="3" t="s">
        <v>618</v>
      </c>
      <c r="C87" s="11">
        <v>13.29</v>
      </c>
    </row>
    <row r="88" spans="1:3" x14ac:dyDescent="0.3">
      <c r="A88">
        <v>85</v>
      </c>
      <c r="B88" s="3" t="s">
        <v>619</v>
      </c>
      <c r="C88" s="11">
        <v>12.62</v>
      </c>
    </row>
    <row r="89" spans="1:3" x14ac:dyDescent="0.3">
      <c r="A89">
        <v>86</v>
      </c>
      <c r="B89" s="3" t="s">
        <v>620</v>
      </c>
      <c r="C89" s="11">
        <v>14.98</v>
      </c>
    </row>
    <row r="90" spans="1:3" x14ac:dyDescent="0.3">
      <c r="A90">
        <v>87</v>
      </c>
      <c r="B90" s="3" t="s">
        <v>621</v>
      </c>
      <c r="C90" s="11">
        <v>14.79</v>
      </c>
    </row>
    <row r="91" spans="1:3" x14ac:dyDescent="0.3">
      <c r="A91">
        <v>88</v>
      </c>
      <c r="B91" s="3" t="s">
        <v>622</v>
      </c>
      <c r="C91" s="11">
        <v>13.56</v>
      </c>
    </row>
    <row r="92" spans="1:3" x14ac:dyDescent="0.3">
      <c r="A92">
        <v>89</v>
      </c>
      <c r="B92" s="3" t="s">
        <v>623</v>
      </c>
      <c r="C92" s="11">
        <v>14.47</v>
      </c>
    </row>
    <row r="93" spans="1:3" x14ac:dyDescent="0.3">
      <c r="A93">
        <v>90</v>
      </c>
      <c r="B93" s="3" t="s">
        <v>624</v>
      </c>
      <c r="C93" s="11">
        <v>21.27</v>
      </c>
    </row>
    <row r="94" spans="1:3" x14ac:dyDescent="0.3">
      <c r="A94">
        <v>91</v>
      </c>
      <c r="B94" s="3" t="s">
        <v>626</v>
      </c>
      <c r="C94" s="11">
        <v>7.67</v>
      </c>
    </row>
    <row r="95" spans="1:3" x14ac:dyDescent="0.3">
      <c r="A95">
        <v>92</v>
      </c>
      <c r="B95" s="3" t="s">
        <v>627</v>
      </c>
      <c r="C95" s="11">
        <v>9.0399999999999991</v>
      </c>
    </row>
    <row r="96" spans="1:3" x14ac:dyDescent="0.3">
      <c r="A96">
        <v>93</v>
      </c>
      <c r="B96" s="3" t="s">
        <v>629</v>
      </c>
      <c r="C96" s="11">
        <v>13.58</v>
      </c>
    </row>
    <row r="97" spans="1:3" x14ac:dyDescent="0.3">
      <c r="A97">
        <v>94</v>
      </c>
      <c r="B97" s="3" t="s">
        <v>630</v>
      </c>
      <c r="C97" s="11">
        <v>12.09</v>
      </c>
    </row>
    <row r="98" spans="1:3" x14ac:dyDescent="0.3">
      <c r="A98">
        <v>95</v>
      </c>
      <c r="B98" s="3" t="s">
        <v>631</v>
      </c>
      <c r="C98" s="11">
        <v>10.74</v>
      </c>
    </row>
    <row r="99" spans="1:3" x14ac:dyDescent="0.3">
      <c r="A99">
        <v>96</v>
      </c>
      <c r="B99" s="3" t="s">
        <v>632</v>
      </c>
      <c r="C99" s="11">
        <v>8.3800000000000008</v>
      </c>
    </row>
    <row r="100" spans="1:3" x14ac:dyDescent="0.3">
      <c r="A100">
        <v>97</v>
      </c>
      <c r="B100" s="3" t="s">
        <v>633</v>
      </c>
      <c r="C100" s="11">
        <v>10.33</v>
      </c>
    </row>
    <row r="101" spans="1:3" x14ac:dyDescent="0.3">
      <c r="A101">
        <v>98</v>
      </c>
      <c r="B101" s="3" t="s">
        <v>634</v>
      </c>
      <c r="C101" s="11">
        <v>12.26</v>
      </c>
    </row>
    <row r="102" spans="1:3" x14ac:dyDescent="0.3">
      <c r="A102">
        <v>99</v>
      </c>
      <c r="B102" s="3" t="s">
        <v>635</v>
      </c>
      <c r="C102" s="11">
        <v>7.64</v>
      </c>
    </row>
    <row r="103" spans="1:3" x14ac:dyDescent="0.3">
      <c r="A103">
        <v>100</v>
      </c>
      <c r="B103" s="3" t="s">
        <v>637</v>
      </c>
      <c r="C103" s="11">
        <v>11</v>
      </c>
    </row>
    <row r="104" spans="1:3" x14ac:dyDescent="0.3">
      <c r="A104">
        <v>101</v>
      </c>
      <c r="B104" s="3" t="s">
        <v>639</v>
      </c>
      <c r="C104" s="11">
        <v>11.67</v>
      </c>
    </row>
    <row r="105" spans="1:3" x14ac:dyDescent="0.3">
      <c r="A105">
        <v>102</v>
      </c>
      <c r="B105" s="3" t="s">
        <v>640</v>
      </c>
      <c r="C105" s="11">
        <v>9.0299999999999994</v>
      </c>
    </row>
    <row r="106" spans="1:3" x14ac:dyDescent="0.3">
      <c r="A106">
        <v>103</v>
      </c>
      <c r="B106" s="3" t="s">
        <v>641</v>
      </c>
      <c r="C106" s="11">
        <v>11.35</v>
      </c>
    </row>
    <row r="107" spans="1:3" x14ac:dyDescent="0.3">
      <c r="A107">
        <v>104</v>
      </c>
      <c r="B107" s="3" t="s">
        <v>647</v>
      </c>
      <c r="C107" s="11">
        <v>17.75</v>
      </c>
    </row>
    <row r="108" spans="1:3" x14ac:dyDescent="0.3">
      <c r="A108">
        <v>105</v>
      </c>
      <c r="B108" s="3" t="s">
        <v>661</v>
      </c>
      <c r="C108" s="11">
        <v>6.23</v>
      </c>
    </row>
    <row r="109" spans="1:3" x14ac:dyDescent="0.3">
      <c r="A109">
        <v>106</v>
      </c>
      <c r="B109" s="3" t="s">
        <v>663</v>
      </c>
      <c r="C109" s="11">
        <v>7.87</v>
      </c>
    </row>
    <row r="110" spans="1:3" x14ac:dyDescent="0.3">
      <c r="A110">
        <v>107</v>
      </c>
      <c r="B110" s="3" t="s">
        <v>666</v>
      </c>
      <c r="C110" s="11">
        <v>7.4</v>
      </c>
    </row>
    <row r="111" spans="1:3" x14ac:dyDescent="0.3">
      <c r="A111">
        <v>108</v>
      </c>
      <c r="B111" s="3" t="s">
        <v>671</v>
      </c>
      <c r="C111" s="11">
        <v>8.83</v>
      </c>
    </row>
    <row r="112" spans="1:3" x14ac:dyDescent="0.3">
      <c r="A112">
        <v>109</v>
      </c>
      <c r="B112" s="3" t="s">
        <v>64</v>
      </c>
      <c r="C112" s="11">
        <v>13.48</v>
      </c>
    </row>
    <row r="113" spans="1:3" x14ac:dyDescent="0.3">
      <c r="A113">
        <v>110</v>
      </c>
      <c r="B113" s="3" t="s">
        <v>1530</v>
      </c>
      <c r="C113" s="11">
        <v>35.700000000000003</v>
      </c>
    </row>
    <row r="114" spans="1:3" x14ac:dyDescent="0.3">
      <c r="A114">
        <v>111</v>
      </c>
      <c r="B114" s="3" t="s">
        <v>1532</v>
      </c>
      <c r="C114" s="11">
        <v>18.32</v>
      </c>
    </row>
    <row r="115" spans="1:3" x14ac:dyDescent="0.3">
      <c r="A115">
        <v>112</v>
      </c>
      <c r="B115" s="3" t="s">
        <v>1533</v>
      </c>
      <c r="C115" s="11">
        <v>64.31</v>
      </c>
    </row>
    <row r="116" spans="1:3" x14ac:dyDescent="0.3">
      <c r="A116">
        <v>113</v>
      </c>
      <c r="B116" s="3" t="s">
        <v>1534</v>
      </c>
      <c r="C116" s="11">
        <v>120.18</v>
      </c>
    </row>
    <row r="117" spans="1:3" x14ac:dyDescent="0.3">
      <c r="A117">
        <v>114</v>
      </c>
      <c r="B117" s="3" t="s">
        <v>2500</v>
      </c>
      <c r="C117" s="11">
        <v>6.84</v>
      </c>
    </row>
    <row r="118" spans="1:3" x14ac:dyDescent="0.3">
      <c r="A118">
        <v>115</v>
      </c>
      <c r="B118" s="3" t="s">
        <v>2501</v>
      </c>
      <c r="C118" s="11">
        <v>72.75</v>
      </c>
    </row>
    <row r="119" spans="1:3" x14ac:dyDescent="0.3">
      <c r="A119">
        <v>116</v>
      </c>
      <c r="B119" s="3" t="s">
        <v>2502</v>
      </c>
      <c r="C119" s="11">
        <v>539.16</v>
      </c>
    </row>
    <row r="120" spans="1:3" x14ac:dyDescent="0.3">
      <c r="A120">
        <v>117</v>
      </c>
      <c r="B120" s="3" t="s">
        <v>2504</v>
      </c>
      <c r="C120" s="11">
        <v>38.18</v>
      </c>
    </row>
    <row r="121" spans="1:3" x14ac:dyDescent="0.3">
      <c r="A121">
        <v>118</v>
      </c>
      <c r="B121" s="3" t="s">
        <v>3071</v>
      </c>
      <c r="C121" s="11">
        <v>12.58</v>
      </c>
    </row>
    <row r="122" spans="1:3" x14ac:dyDescent="0.3">
      <c r="A122">
        <v>119</v>
      </c>
      <c r="B122" s="3" t="s">
        <v>2505</v>
      </c>
      <c r="C122" s="11">
        <v>590.87</v>
      </c>
    </row>
    <row r="123" spans="1:3" x14ac:dyDescent="0.3">
      <c r="A123">
        <v>120</v>
      </c>
      <c r="B123" s="3" t="s">
        <v>2506</v>
      </c>
      <c r="C123" s="11">
        <v>1073.08</v>
      </c>
    </row>
    <row r="124" spans="1:3" x14ac:dyDescent="0.3">
      <c r="A124">
        <v>121</v>
      </c>
      <c r="B124" s="3" t="s">
        <v>1535</v>
      </c>
      <c r="C124" s="11">
        <v>6.68</v>
      </c>
    </row>
    <row r="125" spans="1:3" x14ac:dyDescent="0.3">
      <c r="A125">
        <v>122</v>
      </c>
      <c r="B125" s="3" t="s">
        <v>212</v>
      </c>
      <c r="C125" s="11">
        <v>32.480000000000004</v>
      </c>
    </row>
    <row r="126" spans="1:3" x14ac:dyDescent="0.3">
      <c r="A126">
        <v>123</v>
      </c>
      <c r="B126" s="3" t="s">
        <v>215</v>
      </c>
      <c r="C126" s="11">
        <v>15.19</v>
      </c>
    </row>
    <row r="127" spans="1:3" x14ac:dyDescent="0.3">
      <c r="A127">
        <v>124</v>
      </c>
      <c r="B127" s="3" t="s">
        <v>216</v>
      </c>
      <c r="C127" s="11">
        <v>22.29</v>
      </c>
    </row>
    <row r="128" spans="1:3" x14ac:dyDescent="0.3">
      <c r="A128">
        <v>125</v>
      </c>
      <c r="B128" s="3" t="s">
        <v>217</v>
      </c>
      <c r="C128" s="11">
        <v>22.73</v>
      </c>
    </row>
    <row r="129" spans="1:3" x14ac:dyDescent="0.3">
      <c r="A129">
        <v>126</v>
      </c>
      <c r="B129" s="3" t="s">
        <v>238</v>
      </c>
      <c r="C129" s="11">
        <v>5.6099999999999994</v>
      </c>
    </row>
    <row r="130" spans="1:3" x14ac:dyDescent="0.3">
      <c r="A130">
        <v>127</v>
      </c>
      <c r="B130" s="3" t="s">
        <v>244</v>
      </c>
      <c r="C130" s="11">
        <v>16.329999999999998</v>
      </c>
    </row>
    <row r="131" spans="1:3" x14ac:dyDescent="0.3">
      <c r="A131">
        <v>128</v>
      </c>
      <c r="B131" s="3" t="s">
        <v>245</v>
      </c>
      <c r="C131" s="11">
        <v>28.47</v>
      </c>
    </row>
    <row r="132" spans="1:3" x14ac:dyDescent="0.3">
      <c r="A132">
        <v>129</v>
      </c>
      <c r="B132" s="3" t="s">
        <v>267</v>
      </c>
      <c r="C132" s="11">
        <v>16.330000000000002</v>
      </c>
    </row>
    <row r="133" spans="1:3" x14ac:dyDescent="0.3">
      <c r="A133">
        <v>130</v>
      </c>
      <c r="B133" s="3" t="s">
        <v>268</v>
      </c>
      <c r="C133" s="11">
        <v>11.8</v>
      </c>
    </row>
    <row r="134" spans="1:3" x14ac:dyDescent="0.3">
      <c r="A134">
        <v>131</v>
      </c>
      <c r="B134" s="3" t="s">
        <v>269</v>
      </c>
      <c r="C134" s="11">
        <v>9.73</v>
      </c>
    </row>
    <row r="135" spans="1:3" x14ac:dyDescent="0.3">
      <c r="A135">
        <v>132</v>
      </c>
      <c r="B135" s="3" t="s">
        <v>2509</v>
      </c>
      <c r="C135" s="11">
        <v>61.32</v>
      </c>
    </row>
    <row r="136" spans="1:3" x14ac:dyDescent="0.3">
      <c r="A136">
        <v>133</v>
      </c>
      <c r="B136" s="3" t="s">
        <v>2511</v>
      </c>
      <c r="C136" s="11">
        <v>18.37</v>
      </c>
    </row>
    <row r="137" spans="1:3" x14ac:dyDescent="0.3">
      <c r="A137">
        <v>134</v>
      </c>
      <c r="B137" s="3" t="s">
        <v>2512</v>
      </c>
      <c r="C137" s="11">
        <v>41.93</v>
      </c>
    </row>
    <row r="138" spans="1:3" x14ac:dyDescent="0.3">
      <c r="A138">
        <v>135</v>
      </c>
      <c r="B138" s="3" t="s">
        <v>2514</v>
      </c>
      <c r="C138" s="11">
        <v>24.13</v>
      </c>
    </row>
    <row r="139" spans="1:3" x14ac:dyDescent="0.3">
      <c r="A139">
        <v>136</v>
      </c>
      <c r="B139" s="3" t="s">
        <v>2515</v>
      </c>
      <c r="C139" s="11">
        <v>20.36</v>
      </c>
    </row>
    <row r="140" spans="1:3" x14ac:dyDescent="0.3">
      <c r="A140">
        <v>137</v>
      </c>
      <c r="B140" s="3" t="s">
        <v>2516</v>
      </c>
      <c r="C140" s="11">
        <v>25.06</v>
      </c>
    </row>
    <row r="141" spans="1:3" x14ac:dyDescent="0.3">
      <c r="A141">
        <v>138</v>
      </c>
      <c r="B141" s="3" t="s">
        <v>2517</v>
      </c>
      <c r="C141" s="11">
        <v>12.17</v>
      </c>
    </row>
    <row r="142" spans="1:3" x14ac:dyDescent="0.3">
      <c r="A142">
        <v>139</v>
      </c>
      <c r="B142" s="3" t="s">
        <v>2518</v>
      </c>
      <c r="C142" s="11">
        <v>9.06</v>
      </c>
    </row>
    <row r="143" spans="1:3" x14ac:dyDescent="0.3">
      <c r="A143">
        <v>140</v>
      </c>
      <c r="B143" s="3" t="s">
        <v>2519</v>
      </c>
      <c r="C143" s="11">
        <v>24.63</v>
      </c>
    </row>
    <row r="144" spans="1:3" x14ac:dyDescent="0.3">
      <c r="A144">
        <v>141</v>
      </c>
      <c r="B144" s="3" t="s">
        <v>2520</v>
      </c>
      <c r="C144" s="11">
        <v>9.1999999999999993</v>
      </c>
    </row>
    <row r="145" spans="1:3" x14ac:dyDescent="0.3">
      <c r="A145">
        <v>142</v>
      </c>
      <c r="B145" s="3" t="s">
        <v>2521</v>
      </c>
      <c r="C145" s="11">
        <v>35.229999999999997</v>
      </c>
    </row>
    <row r="146" spans="1:3" x14ac:dyDescent="0.3">
      <c r="A146">
        <v>143</v>
      </c>
      <c r="B146" s="3" t="s">
        <v>2522</v>
      </c>
      <c r="C146" s="11">
        <v>35.42</v>
      </c>
    </row>
    <row r="147" spans="1:3" x14ac:dyDescent="0.3">
      <c r="A147">
        <v>144</v>
      </c>
      <c r="B147" s="3" t="s">
        <v>2523</v>
      </c>
      <c r="C147" s="11">
        <v>22.07</v>
      </c>
    </row>
    <row r="148" spans="1:3" x14ac:dyDescent="0.3">
      <c r="A148">
        <v>145</v>
      </c>
      <c r="B148" s="3" t="s">
        <v>2524</v>
      </c>
      <c r="C148" s="11">
        <v>24.03</v>
      </c>
    </row>
    <row r="149" spans="1:3" x14ac:dyDescent="0.3">
      <c r="A149">
        <v>146</v>
      </c>
      <c r="B149" s="3" t="s">
        <v>3078</v>
      </c>
      <c r="C149" s="11">
        <v>165.9</v>
      </c>
    </row>
    <row r="150" spans="1:3" x14ac:dyDescent="0.3">
      <c r="A150">
        <v>147</v>
      </c>
      <c r="B150" s="3" t="s">
        <v>823</v>
      </c>
      <c r="C150" s="11">
        <v>8.2199999999999989</v>
      </c>
    </row>
    <row r="151" spans="1:3" x14ac:dyDescent="0.3">
      <c r="A151">
        <v>148</v>
      </c>
      <c r="B151" s="3" t="s">
        <v>2532</v>
      </c>
      <c r="C151" s="11">
        <v>11.96</v>
      </c>
    </row>
    <row r="152" spans="1:3" x14ac:dyDescent="0.3">
      <c r="A152">
        <v>149</v>
      </c>
      <c r="B152" s="3" t="s">
        <v>2533</v>
      </c>
      <c r="C152" s="11">
        <v>8.84</v>
      </c>
    </row>
    <row r="153" spans="1:3" x14ac:dyDescent="0.3">
      <c r="A153">
        <v>150</v>
      </c>
      <c r="B153" s="3" t="s">
        <v>70</v>
      </c>
      <c r="C153" s="11">
        <v>5.5699999999999994</v>
      </c>
    </row>
    <row r="154" spans="1:3" x14ac:dyDescent="0.3">
      <c r="A154">
        <v>151</v>
      </c>
      <c r="B154" s="3" t="s">
        <v>2534</v>
      </c>
      <c r="C154" s="11">
        <v>31.31</v>
      </c>
    </row>
    <row r="155" spans="1:3" x14ac:dyDescent="0.3">
      <c r="A155">
        <v>152</v>
      </c>
      <c r="B155" s="3" t="s">
        <v>77</v>
      </c>
      <c r="C155" s="11">
        <v>18.82</v>
      </c>
    </row>
    <row r="156" spans="1:3" x14ac:dyDescent="0.3">
      <c r="A156">
        <v>153</v>
      </c>
      <c r="B156" s="3" t="s">
        <v>78</v>
      </c>
      <c r="C156" s="11">
        <v>10.8</v>
      </c>
    </row>
    <row r="157" spans="1:3" x14ac:dyDescent="0.3">
      <c r="A157">
        <v>154</v>
      </c>
      <c r="B157" s="3" t="s">
        <v>82</v>
      </c>
      <c r="C157" s="11">
        <v>8.8500000000000014</v>
      </c>
    </row>
    <row r="158" spans="1:3" x14ac:dyDescent="0.3">
      <c r="A158">
        <v>155</v>
      </c>
      <c r="B158" s="3" t="s">
        <v>2535</v>
      </c>
      <c r="C158" s="11">
        <v>8.23</v>
      </c>
    </row>
    <row r="159" spans="1:3" x14ac:dyDescent="0.3">
      <c r="A159">
        <v>156</v>
      </c>
      <c r="B159" s="3" t="s">
        <v>2536</v>
      </c>
      <c r="C159" s="11">
        <v>26.26</v>
      </c>
    </row>
    <row r="160" spans="1:3" x14ac:dyDescent="0.3">
      <c r="A160">
        <v>157</v>
      </c>
      <c r="B160" s="3" t="s">
        <v>2538</v>
      </c>
      <c r="C160" s="11">
        <v>11.88</v>
      </c>
    </row>
    <row r="161" spans="1:3" x14ac:dyDescent="0.3">
      <c r="A161">
        <v>158</v>
      </c>
      <c r="B161" s="3" t="s">
        <v>2543</v>
      </c>
      <c r="C161" s="11">
        <v>59.320000000000007</v>
      </c>
    </row>
    <row r="162" spans="1:3" x14ac:dyDescent="0.3">
      <c r="A162">
        <v>159</v>
      </c>
      <c r="B162" s="3" t="s">
        <v>2544</v>
      </c>
      <c r="C162" s="11">
        <v>6.65</v>
      </c>
    </row>
    <row r="163" spans="1:3" x14ac:dyDescent="0.3">
      <c r="A163">
        <v>160</v>
      </c>
      <c r="B163" s="3" t="s">
        <v>2545</v>
      </c>
      <c r="C163" s="11">
        <v>7.43</v>
      </c>
    </row>
    <row r="164" spans="1:3" x14ac:dyDescent="0.3">
      <c r="A164">
        <v>161</v>
      </c>
      <c r="B164" s="3" t="s">
        <v>3081</v>
      </c>
      <c r="C164" s="11">
        <v>249.56</v>
      </c>
    </row>
    <row r="165" spans="1:3" x14ac:dyDescent="0.3">
      <c r="A165">
        <v>162</v>
      </c>
      <c r="B165" s="3" t="s">
        <v>3083</v>
      </c>
      <c r="C165" s="11">
        <v>12.35</v>
      </c>
    </row>
    <row r="166" spans="1:3" x14ac:dyDescent="0.3">
      <c r="A166">
        <v>163</v>
      </c>
      <c r="B166" s="3" t="s">
        <v>3084</v>
      </c>
      <c r="C166" s="11">
        <v>260.97000000000003</v>
      </c>
    </row>
    <row r="167" spans="1:3" x14ac:dyDescent="0.3">
      <c r="A167">
        <v>164</v>
      </c>
      <c r="B167" s="3" t="s">
        <v>3086</v>
      </c>
      <c r="C167" s="11">
        <v>1019.69</v>
      </c>
    </row>
    <row r="168" spans="1:3" x14ac:dyDescent="0.3">
      <c r="A168">
        <v>165</v>
      </c>
      <c r="B168" s="3" t="s">
        <v>3087</v>
      </c>
      <c r="C168" s="11">
        <v>796.59</v>
      </c>
    </row>
    <row r="169" spans="1:3" x14ac:dyDescent="0.3">
      <c r="A169">
        <v>166</v>
      </c>
      <c r="B169" s="3" t="s">
        <v>3088</v>
      </c>
      <c r="C169" s="11">
        <v>320.7</v>
      </c>
    </row>
    <row r="170" spans="1:3" x14ac:dyDescent="0.3">
      <c r="A170">
        <v>167</v>
      </c>
      <c r="B170" s="3" t="s">
        <v>2547</v>
      </c>
      <c r="C170" s="11">
        <v>22.63</v>
      </c>
    </row>
    <row r="171" spans="1:3" x14ac:dyDescent="0.3">
      <c r="A171">
        <v>168</v>
      </c>
      <c r="B171" s="3" t="s">
        <v>2548</v>
      </c>
      <c r="C171" s="11">
        <v>12.72</v>
      </c>
    </row>
    <row r="172" spans="1:3" x14ac:dyDescent="0.3">
      <c r="A172">
        <v>169</v>
      </c>
      <c r="B172" s="3" t="s">
        <v>2549</v>
      </c>
      <c r="C172" s="11">
        <v>6.89</v>
      </c>
    </row>
    <row r="173" spans="1:3" x14ac:dyDescent="0.3">
      <c r="A173">
        <v>170</v>
      </c>
      <c r="B173" s="3" t="s">
        <v>2550</v>
      </c>
      <c r="C173" s="11">
        <v>21.07</v>
      </c>
    </row>
    <row r="174" spans="1:3" x14ac:dyDescent="0.3">
      <c r="A174">
        <v>171</v>
      </c>
      <c r="B174" s="3" t="s">
        <v>2552</v>
      </c>
      <c r="C174" s="11">
        <v>30.18</v>
      </c>
    </row>
    <row r="175" spans="1:3" x14ac:dyDescent="0.3">
      <c r="A175">
        <v>172</v>
      </c>
      <c r="B175" s="3" t="s">
        <v>1536</v>
      </c>
      <c r="C175" s="11">
        <v>7.68</v>
      </c>
    </row>
    <row r="176" spans="1:3" x14ac:dyDescent="0.3">
      <c r="A176">
        <v>173</v>
      </c>
      <c r="B176" s="3" t="s">
        <v>2553</v>
      </c>
      <c r="C176" s="11">
        <v>66.11</v>
      </c>
    </row>
    <row r="177" spans="1:3" x14ac:dyDescent="0.3">
      <c r="A177">
        <v>174</v>
      </c>
      <c r="B177" s="3" t="s">
        <v>83</v>
      </c>
      <c r="C177" s="11">
        <v>87.16</v>
      </c>
    </row>
    <row r="178" spans="1:3" x14ac:dyDescent="0.3">
      <c r="A178">
        <v>175</v>
      </c>
      <c r="B178" s="3" t="s">
        <v>87</v>
      </c>
      <c r="C178" s="11">
        <v>78.09</v>
      </c>
    </row>
    <row r="179" spans="1:3" x14ac:dyDescent="0.3">
      <c r="A179">
        <v>176</v>
      </c>
      <c r="B179" s="3" t="s">
        <v>1591</v>
      </c>
      <c r="C179" s="11">
        <v>18.52</v>
      </c>
    </row>
    <row r="180" spans="1:3" x14ac:dyDescent="0.3">
      <c r="A180">
        <v>177</v>
      </c>
      <c r="B180" s="3" t="s">
        <v>89</v>
      </c>
      <c r="C180" s="11">
        <v>54.3</v>
      </c>
    </row>
    <row r="181" spans="1:3" x14ac:dyDescent="0.3">
      <c r="A181">
        <v>178</v>
      </c>
      <c r="B181" s="3" t="s">
        <v>93</v>
      </c>
      <c r="C181" s="11">
        <v>28.49</v>
      </c>
    </row>
    <row r="182" spans="1:3" x14ac:dyDescent="0.3">
      <c r="A182">
        <v>179</v>
      </c>
      <c r="B182" s="3" t="s">
        <v>91</v>
      </c>
      <c r="C182" s="11">
        <v>20.82</v>
      </c>
    </row>
    <row r="183" spans="1:3" x14ac:dyDescent="0.3">
      <c r="A183">
        <v>180</v>
      </c>
      <c r="B183" s="3" t="s">
        <v>1592</v>
      </c>
      <c r="C183" s="11">
        <v>6.68</v>
      </c>
    </row>
    <row r="184" spans="1:3" x14ac:dyDescent="0.3">
      <c r="A184">
        <v>181</v>
      </c>
      <c r="B184" s="3" t="s">
        <v>95</v>
      </c>
      <c r="C184" s="11">
        <v>75.84</v>
      </c>
    </row>
    <row r="185" spans="1:3" x14ac:dyDescent="0.3">
      <c r="A185">
        <v>182</v>
      </c>
      <c r="B185" s="3" t="s">
        <v>1537</v>
      </c>
      <c r="C185" s="11">
        <v>10.69</v>
      </c>
    </row>
    <row r="186" spans="1:3" x14ac:dyDescent="0.3">
      <c r="A186">
        <v>183</v>
      </c>
      <c r="B186" s="3" t="s">
        <v>2557</v>
      </c>
      <c r="C186" s="11">
        <v>86.22</v>
      </c>
    </row>
    <row r="187" spans="1:3" x14ac:dyDescent="0.3">
      <c r="A187">
        <v>184</v>
      </c>
      <c r="B187" s="3" t="s">
        <v>99</v>
      </c>
      <c r="C187" s="11">
        <v>6.31</v>
      </c>
    </row>
    <row r="188" spans="1:3" x14ac:dyDescent="0.3">
      <c r="A188">
        <v>185</v>
      </c>
      <c r="B188" s="3" t="s">
        <v>2558</v>
      </c>
      <c r="C188" s="11">
        <v>27.98</v>
      </c>
    </row>
    <row r="189" spans="1:3" x14ac:dyDescent="0.3">
      <c r="A189">
        <v>186</v>
      </c>
      <c r="B189" s="3" t="s">
        <v>2559</v>
      </c>
      <c r="C189" s="11">
        <v>56.940000000000005</v>
      </c>
    </row>
    <row r="190" spans="1:3" x14ac:dyDescent="0.3">
      <c r="A190">
        <v>187</v>
      </c>
      <c r="B190" s="3" t="s">
        <v>2560</v>
      </c>
      <c r="C190" s="11">
        <v>43.22</v>
      </c>
    </row>
    <row r="191" spans="1:3" x14ac:dyDescent="0.3">
      <c r="A191">
        <v>188</v>
      </c>
      <c r="B191" s="3" t="s">
        <v>2561</v>
      </c>
      <c r="C191" s="11">
        <v>44.75</v>
      </c>
    </row>
    <row r="192" spans="1:3" x14ac:dyDescent="0.3">
      <c r="A192">
        <v>189</v>
      </c>
      <c r="B192" s="3" t="s">
        <v>1538</v>
      </c>
      <c r="C192" s="11">
        <v>47.3</v>
      </c>
    </row>
    <row r="193" spans="1:3" x14ac:dyDescent="0.3">
      <c r="A193">
        <v>190</v>
      </c>
      <c r="B193" s="3" t="s">
        <v>2562</v>
      </c>
      <c r="C193" s="11">
        <v>28.43</v>
      </c>
    </row>
    <row r="194" spans="1:3" x14ac:dyDescent="0.3">
      <c r="A194">
        <v>191</v>
      </c>
      <c r="B194" s="3" t="s">
        <v>2563</v>
      </c>
      <c r="C194" s="11">
        <v>10.199999999999999</v>
      </c>
    </row>
    <row r="195" spans="1:3" x14ac:dyDescent="0.3">
      <c r="A195">
        <v>192</v>
      </c>
      <c r="B195" s="3" t="s">
        <v>2564</v>
      </c>
      <c r="C195" s="11">
        <v>18.91</v>
      </c>
    </row>
    <row r="196" spans="1:3" x14ac:dyDescent="0.3">
      <c r="A196">
        <v>193</v>
      </c>
      <c r="B196" s="3" t="s">
        <v>2565</v>
      </c>
      <c r="C196" s="11">
        <v>5.84</v>
      </c>
    </row>
    <row r="197" spans="1:3" x14ac:dyDescent="0.3">
      <c r="A197">
        <v>194</v>
      </c>
      <c r="B197" s="3" t="s">
        <v>2568</v>
      </c>
      <c r="C197" s="11">
        <v>17.510000000000002</v>
      </c>
    </row>
    <row r="198" spans="1:3" x14ac:dyDescent="0.3">
      <c r="A198">
        <v>195</v>
      </c>
      <c r="B198" s="3" t="s">
        <v>2569</v>
      </c>
      <c r="C198" s="11">
        <v>28.15</v>
      </c>
    </row>
    <row r="199" spans="1:3" x14ac:dyDescent="0.3">
      <c r="A199">
        <v>196</v>
      </c>
      <c r="B199" s="3" t="s">
        <v>2570</v>
      </c>
      <c r="C199" s="11">
        <v>9.41</v>
      </c>
    </row>
    <row r="200" spans="1:3" x14ac:dyDescent="0.3">
      <c r="A200">
        <v>197</v>
      </c>
      <c r="B200" s="3" t="s">
        <v>2571</v>
      </c>
      <c r="C200" s="11">
        <v>10.15</v>
      </c>
    </row>
    <row r="201" spans="1:3" x14ac:dyDescent="0.3">
      <c r="A201">
        <v>198</v>
      </c>
      <c r="B201" s="3" t="s">
        <v>2572</v>
      </c>
      <c r="C201" s="11">
        <v>8.69</v>
      </c>
    </row>
    <row r="202" spans="1:3" x14ac:dyDescent="0.3">
      <c r="A202">
        <v>199</v>
      </c>
      <c r="B202" s="3" t="s">
        <v>2573</v>
      </c>
      <c r="C202" s="11">
        <v>10.58</v>
      </c>
    </row>
    <row r="203" spans="1:3" x14ac:dyDescent="0.3">
      <c r="A203">
        <v>200</v>
      </c>
      <c r="B203" s="3" t="s">
        <v>3097</v>
      </c>
      <c r="C203" s="11">
        <v>138.54</v>
      </c>
    </row>
    <row r="204" spans="1:3" x14ac:dyDescent="0.3">
      <c r="A204">
        <v>201</v>
      </c>
      <c r="B204" s="3" t="s">
        <v>1058</v>
      </c>
      <c r="C204" s="11">
        <v>10.84</v>
      </c>
    </row>
    <row r="205" spans="1:3" x14ac:dyDescent="0.3">
      <c r="A205">
        <v>202</v>
      </c>
      <c r="B205" s="3" t="s">
        <v>3099</v>
      </c>
      <c r="C205" s="11">
        <v>39.97</v>
      </c>
    </row>
    <row r="206" spans="1:3" x14ac:dyDescent="0.3">
      <c r="A206">
        <v>203</v>
      </c>
      <c r="B206" s="3" t="s">
        <v>2574</v>
      </c>
      <c r="C206" s="11">
        <v>14.18</v>
      </c>
    </row>
    <row r="207" spans="1:3" x14ac:dyDescent="0.3">
      <c r="A207">
        <v>204</v>
      </c>
      <c r="B207" s="3" t="s">
        <v>2577</v>
      </c>
      <c r="C207" s="11">
        <v>6.7200000000000006</v>
      </c>
    </row>
    <row r="208" spans="1:3" x14ac:dyDescent="0.3">
      <c r="A208">
        <v>205</v>
      </c>
      <c r="B208" s="3" t="s">
        <v>2578</v>
      </c>
      <c r="C208" s="11">
        <v>22.19</v>
      </c>
    </row>
    <row r="209" spans="1:3" x14ac:dyDescent="0.3">
      <c r="A209">
        <v>206</v>
      </c>
      <c r="B209" s="3" t="s">
        <v>2579</v>
      </c>
      <c r="C209" s="11">
        <v>11.31</v>
      </c>
    </row>
    <row r="210" spans="1:3" x14ac:dyDescent="0.3">
      <c r="A210">
        <v>207</v>
      </c>
      <c r="B210" s="3" t="s">
        <v>2580</v>
      </c>
      <c r="C210" s="11">
        <v>68.92</v>
      </c>
    </row>
    <row r="211" spans="1:3" x14ac:dyDescent="0.3">
      <c r="A211">
        <v>208</v>
      </c>
      <c r="B211" s="3" t="s">
        <v>3102</v>
      </c>
      <c r="C211" s="11">
        <v>35.85</v>
      </c>
    </row>
    <row r="212" spans="1:3" x14ac:dyDescent="0.3">
      <c r="A212">
        <v>209</v>
      </c>
      <c r="B212" s="3" t="s">
        <v>1540</v>
      </c>
      <c r="C212" s="11">
        <v>11.58</v>
      </c>
    </row>
    <row r="213" spans="1:3" x14ac:dyDescent="0.3">
      <c r="A213">
        <v>210</v>
      </c>
      <c r="B213" s="3" t="s">
        <v>3109</v>
      </c>
      <c r="C213" s="11">
        <v>5.97</v>
      </c>
    </row>
    <row r="214" spans="1:3" x14ac:dyDescent="0.3">
      <c r="A214">
        <v>211</v>
      </c>
      <c r="B214" s="3" t="s">
        <v>3110</v>
      </c>
      <c r="C214" s="11">
        <v>235.55</v>
      </c>
    </row>
    <row r="215" spans="1:3" x14ac:dyDescent="0.3">
      <c r="A215">
        <v>212</v>
      </c>
      <c r="B215" s="3" t="s">
        <v>1541</v>
      </c>
      <c r="C215" s="11">
        <v>132.58000000000001</v>
      </c>
    </row>
    <row r="216" spans="1:3" x14ac:dyDescent="0.3">
      <c r="A216">
        <v>213</v>
      </c>
      <c r="B216" s="3" t="s">
        <v>3111</v>
      </c>
      <c r="C216" s="11">
        <v>108.13</v>
      </c>
    </row>
    <row r="217" spans="1:3" x14ac:dyDescent="0.3">
      <c r="A217">
        <v>214</v>
      </c>
      <c r="B217" s="3" t="s">
        <v>2582</v>
      </c>
      <c r="C217" s="11">
        <v>52.27</v>
      </c>
    </row>
    <row r="218" spans="1:3" x14ac:dyDescent="0.3">
      <c r="A218">
        <v>215</v>
      </c>
      <c r="B218" s="3" t="s">
        <v>2583</v>
      </c>
      <c r="C218" s="11">
        <v>14.26</v>
      </c>
    </row>
    <row r="219" spans="1:3" x14ac:dyDescent="0.3">
      <c r="A219">
        <v>216</v>
      </c>
      <c r="B219" s="3" t="s">
        <v>2584</v>
      </c>
      <c r="C219" s="11">
        <v>22.03</v>
      </c>
    </row>
    <row r="220" spans="1:3" x14ac:dyDescent="0.3">
      <c r="A220">
        <v>217</v>
      </c>
      <c r="B220" s="3" t="s">
        <v>2585</v>
      </c>
      <c r="C220" s="11">
        <v>142.58000000000001</v>
      </c>
    </row>
    <row r="221" spans="1:3" x14ac:dyDescent="0.3">
      <c r="A221">
        <v>218</v>
      </c>
      <c r="B221" s="3" t="s">
        <v>2586</v>
      </c>
      <c r="C221" s="11">
        <v>59.27</v>
      </c>
    </row>
    <row r="222" spans="1:3" x14ac:dyDescent="0.3">
      <c r="A222">
        <v>219</v>
      </c>
      <c r="B222" s="3" t="s">
        <v>2587</v>
      </c>
      <c r="C222" s="11">
        <v>31.72</v>
      </c>
    </row>
    <row r="223" spans="1:3" x14ac:dyDescent="0.3">
      <c r="A223">
        <v>220</v>
      </c>
      <c r="B223" s="3" t="s">
        <v>2588</v>
      </c>
      <c r="C223" s="11">
        <v>35.51</v>
      </c>
    </row>
    <row r="224" spans="1:3" x14ac:dyDescent="0.3">
      <c r="A224">
        <v>221</v>
      </c>
      <c r="B224" s="3" t="s">
        <v>2589</v>
      </c>
      <c r="C224" s="11">
        <v>56.98</v>
      </c>
    </row>
    <row r="225" spans="1:3" x14ac:dyDescent="0.3">
      <c r="A225">
        <v>222</v>
      </c>
      <c r="B225" s="3" t="s">
        <v>2590</v>
      </c>
      <c r="C225" s="11">
        <v>29.35</v>
      </c>
    </row>
    <row r="226" spans="1:3" x14ac:dyDescent="0.3">
      <c r="A226">
        <v>223</v>
      </c>
      <c r="B226" s="3" t="s">
        <v>1542</v>
      </c>
      <c r="C226" s="11">
        <v>9.67</v>
      </c>
    </row>
    <row r="227" spans="1:3" x14ac:dyDescent="0.3">
      <c r="A227">
        <v>224</v>
      </c>
      <c r="B227" s="3" t="s">
        <v>2591</v>
      </c>
      <c r="C227" s="11">
        <v>10.16</v>
      </c>
    </row>
    <row r="228" spans="1:3" x14ac:dyDescent="0.3">
      <c r="A228">
        <v>225</v>
      </c>
      <c r="B228" s="3" t="s">
        <v>2592</v>
      </c>
      <c r="C228" s="11">
        <v>30.96</v>
      </c>
    </row>
    <row r="229" spans="1:3" x14ac:dyDescent="0.3">
      <c r="A229">
        <v>226</v>
      </c>
      <c r="B229" s="3" t="s">
        <v>2593</v>
      </c>
      <c r="C229" s="11">
        <v>35.28</v>
      </c>
    </row>
    <row r="230" spans="1:3" x14ac:dyDescent="0.3">
      <c r="A230">
        <v>227</v>
      </c>
      <c r="B230" s="3" t="s">
        <v>2594</v>
      </c>
      <c r="C230" s="11">
        <v>12.49</v>
      </c>
    </row>
    <row r="231" spans="1:3" x14ac:dyDescent="0.3">
      <c r="A231">
        <v>228</v>
      </c>
      <c r="B231" s="3" t="s">
        <v>2595</v>
      </c>
      <c r="C231" s="11">
        <v>32.65</v>
      </c>
    </row>
    <row r="232" spans="1:3" x14ac:dyDescent="0.3">
      <c r="A232">
        <v>229</v>
      </c>
      <c r="B232" s="3" t="s">
        <v>1544</v>
      </c>
      <c r="C232" s="11">
        <v>39.18</v>
      </c>
    </row>
    <row r="233" spans="1:3" x14ac:dyDescent="0.3">
      <c r="A233">
        <v>230</v>
      </c>
      <c r="B233" s="3" t="s">
        <v>2597</v>
      </c>
      <c r="C233" s="11">
        <v>52.29</v>
      </c>
    </row>
    <row r="234" spans="1:3" x14ac:dyDescent="0.3">
      <c r="A234">
        <v>231</v>
      </c>
      <c r="B234" s="3" t="s">
        <v>2598</v>
      </c>
      <c r="C234" s="11">
        <v>44.9</v>
      </c>
    </row>
    <row r="235" spans="1:3" x14ac:dyDescent="0.3">
      <c r="A235">
        <v>232</v>
      </c>
      <c r="B235" s="3" t="s">
        <v>2600</v>
      </c>
      <c r="C235" s="11">
        <v>27.56</v>
      </c>
    </row>
    <row r="236" spans="1:3" x14ac:dyDescent="0.3">
      <c r="A236">
        <v>233</v>
      </c>
      <c r="B236" s="3" t="s">
        <v>292</v>
      </c>
      <c r="C236" s="11">
        <v>5.83</v>
      </c>
    </row>
    <row r="237" spans="1:3" x14ac:dyDescent="0.3">
      <c r="A237">
        <v>234</v>
      </c>
      <c r="B237" s="3" t="s">
        <v>2601</v>
      </c>
      <c r="C237" s="11">
        <v>8.25</v>
      </c>
    </row>
    <row r="238" spans="1:3" x14ac:dyDescent="0.3">
      <c r="A238">
        <v>235</v>
      </c>
      <c r="B238" s="3" t="s">
        <v>2602</v>
      </c>
      <c r="C238" s="11">
        <v>36.92</v>
      </c>
    </row>
    <row r="239" spans="1:3" x14ac:dyDescent="0.3">
      <c r="A239">
        <v>236</v>
      </c>
      <c r="B239" s="3" t="s">
        <v>2603</v>
      </c>
      <c r="C239" s="11">
        <v>58.66</v>
      </c>
    </row>
    <row r="240" spans="1:3" x14ac:dyDescent="0.3">
      <c r="A240">
        <v>237</v>
      </c>
      <c r="B240" s="3" t="s">
        <v>1111</v>
      </c>
      <c r="C240" s="11">
        <v>5.5299999999999994</v>
      </c>
    </row>
    <row r="241" spans="1:3" x14ac:dyDescent="0.3">
      <c r="A241">
        <v>238</v>
      </c>
      <c r="B241" s="3" t="s">
        <v>3112</v>
      </c>
      <c r="C241" s="11">
        <v>36.270000000000003</v>
      </c>
    </row>
    <row r="242" spans="1:3" x14ac:dyDescent="0.3">
      <c r="A242">
        <v>239</v>
      </c>
      <c r="B242" s="3" t="s">
        <v>2604</v>
      </c>
      <c r="C242" s="11">
        <v>19.29</v>
      </c>
    </row>
    <row r="243" spans="1:3" x14ac:dyDescent="0.3">
      <c r="A243">
        <v>240</v>
      </c>
      <c r="B243" s="3" t="s">
        <v>2605</v>
      </c>
      <c r="C243" s="11">
        <v>76.77</v>
      </c>
    </row>
    <row r="244" spans="1:3" x14ac:dyDescent="0.3">
      <c r="A244">
        <v>241</v>
      </c>
      <c r="B244" s="3" t="s">
        <v>2606</v>
      </c>
      <c r="C244" s="11">
        <v>18.16</v>
      </c>
    </row>
    <row r="245" spans="1:3" x14ac:dyDescent="0.3">
      <c r="A245">
        <v>242</v>
      </c>
      <c r="B245" s="3" t="s">
        <v>2607</v>
      </c>
      <c r="C245" s="11">
        <v>88.68</v>
      </c>
    </row>
    <row r="246" spans="1:3" x14ac:dyDescent="0.3">
      <c r="A246">
        <v>243</v>
      </c>
      <c r="B246" s="3" t="s">
        <v>1545</v>
      </c>
      <c r="C246" s="11">
        <v>14.18</v>
      </c>
    </row>
    <row r="247" spans="1:3" x14ac:dyDescent="0.3">
      <c r="A247">
        <v>244</v>
      </c>
      <c r="B247" s="3" t="s">
        <v>1547</v>
      </c>
      <c r="C247" s="11">
        <v>7.57</v>
      </c>
    </row>
    <row r="248" spans="1:3" x14ac:dyDescent="0.3">
      <c r="A248">
        <v>245</v>
      </c>
      <c r="B248" s="3" t="s">
        <v>3118</v>
      </c>
      <c r="C248" s="11">
        <v>1052.44</v>
      </c>
    </row>
    <row r="249" spans="1:3" x14ac:dyDescent="0.3">
      <c r="A249">
        <v>246</v>
      </c>
      <c r="B249" s="3" t="s">
        <v>3119</v>
      </c>
      <c r="C249" s="11">
        <v>6.05</v>
      </c>
    </row>
    <row r="250" spans="1:3" x14ac:dyDescent="0.3">
      <c r="A250">
        <v>247</v>
      </c>
      <c r="B250" s="3" t="s">
        <v>2610</v>
      </c>
      <c r="C250" s="11">
        <v>16.62</v>
      </c>
    </row>
    <row r="251" spans="1:3" x14ac:dyDescent="0.3">
      <c r="A251">
        <v>248</v>
      </c>
      <c r="B251" s="3" t="s">
        <v>2611</v>
      </c>
      <c r="C251" s="11">
        <v>9.9</v>
      </c>
    </row>
    <row r="252" spans="1:3" x14ac:dyDescent="0.3">
      <c r="A252">
        <v>249</v>
      </c>
      <c r="B252" s="3" t="s">
        <v>2612</v>
      </c>
      <c r="C252" s="11">
        <v>68.3</v>
      </c>
    </row>
    <row r="253" spans="1:3" x14ac:dyDescent="0.3">
      <c r="A253">
        <v>250</v>
      </c>
      <c r="B253" s="3" t="s">
        <v>2613</v>
      </c>
      <c r="C253" s="11">
        <v>29.61</v>
      </c>
    </row>
    <row r="254" spans="1:3" x14ac:dyDescent="0.3">
      <c r="A254">
        <v>251</v>
      </c>
      <c r="B254" s="3" t="s">
        <v>2887</v>
      </c>
      <c r="C254" s="11">
        <v>48.07</v>
      </c>
    </row>
    <row r="255" spans="1:3" x14ac:dyDescent="0.3">
      <c r="A255">
        <v>252</v>
      </c>
      <c r="B255" s="3" t="s">
        <v>3124</v>
      </c>
      <c r="C255" s="11">
        <v>288.68</v>
      </c>
    </row>
    <row r="256" spans="1:3" x14ac:dyDescent="0.3">
      <c r="A256">
        <v>253</v>
      </c>
      <c r="B256" s="3" t="s">
        <v>3125</v>
      </c>
      <c r="C256" s="11">
        <v>613.49</v>
      </c>
    </row>
    <row r="257" spans="1:3" x14ac:dyDescent="0.3">
      <c r="A257">
        <v>254</v>
      </c>
      <c r="B257" s="3" t="s">
        <v>2615</v>
      </c>
      <c r="C257" s="11">
        <v>125.33</v>
      </c>
    </row>
    <row r="258" spans="1:3" x14ac:dyDescent="0.3">
      <c r="A258">
        <v>255</v>
      </c>
      <c r="B258" s="3" t="s">
        <v>2617</v>
      </c>
      <c r="C258" s="11">
        <v>92.18</v>
      </c>
    </row>
    <row r="259" spans="1:3" x14ac:dyDescent="0.3">
      <c r="A259">
        <v>256</v>
      </c>
      <c r="B259" s="3" t="s">
        <v>2618</v>
      </c>
      <c r="C259" s="11">
        <v>9.2200000000000006</v>
      </c>
    </row>
    <row r="260" spans="1:3" x14ac:dyDescent="0.3">
      <c r="A260">
        <v>257</v>
      </c>
      <c r="B260" s="3" t="s">
        <v>322</v>
      </c>
      <c r="C260" s="11">
        <v>12.75</v>
      </c>
    </row>
    <row r="261" spans="1:3" x14ac:dyDescent="0.3">
      <c r="A261">
        <v>258</v>
      </c>
      <c r="B261" s="3" t="s">
        <v>3127</v>
      </c>
      <c r="C261" s="11">
        <v>281.2</v>
      </c>
    </row>
    <row r="262" spans="1:3" x14ac:dyDescent="0.3">
      <c r="A262">
        <v>259</v>
      </c>
      <c r="B262" s="3" t="s">
        <v>3128</v>
      </c>
      <c r="C262" s="11">
        <v>49.62</v>
      </c>
    </row>
    <row r="263" spans="1:3" x14ac:dyDescent="0.3">
      <c r="A263">
        <v>260</v>
      </c>
      <c r="B263" s="3" t="s">
        <v>3130</v>
      </c>
      <c r="C263" s="11">
        <v>62.16</v>
      </c>
    </row>
    <row r="264" spans="1:3" x14ac:dyDescent="0.3">
      <c r="A264">
        <v>261</v>
      </c>
      <c r="B264" s="3" t="s">
        <v>2620</v>
      </c>
      <c r="C264" s="11">
        <v>59.870000000000005</v>
      </c>
    </row>
    <row r="265" spans="1:3" x14ac:dyDescent="0.3">
      <c r="A265">
        <v>262</v>
      </c>
      <c r="B265" s="3" t="s">
        <v>2622</v>
      </c>
      <c r="C265" s="11">
        <v>69.569999999999993</v>
      </c>
    </row>
    <row r="266" spans="1:3" x14ac:dyDescent="0.3">
      <c r="A266">
        <v>263</v>
      </c>
      <c r="B266" s="3" t="s">
        <v>2623</v>
      </c>
      <c r="C266" s="11">
        <v>9.83</v>
      </c>
    </row>
    <row r="267" spans="1:3" x14ac:dyDescent="0.3">
      <c r="A267">
        <v>264</v>
      </c>
      <c r="B267" s="3" t="s">
        <v>2624</v>
      </c>
      <c r="C267" s="11">
        <v>154.05000000000001</v>
      </c>
    </row>
    <row r="268" spans="1:3" x14ac:dyDescent="0.3">
      <c r="A268">
        <v>265</v>
      </c>
      <c r="B268" s="3" t="s">
        <v>2625</v>
      </c>
      <c r="C268" s="11">
        <v>117.77</v>
      </c>
    </row>
    <row r="269" spans="1:3" x14ac:dyDescent="0.3">
      <c r="A269">
        <v>266</v>
      </c>
      <c r="B269" s="3" t="s">
        <v>2626</v>
      </c>
      <c r="C269" s="11">
        <v>167.82</v>
      </c>
    </row>
    <row r="270" spans="1:3" x14ac:dyDescent="0.3">
      <c r="A270">
        <v>267</v>
      </c>
      <c r="B270" s="3" t="s">
        <v>2627</v>
      </c>
      <c r="C270" s="11">
        <v>111.3</v>
      </c>
    </row>
    <row r="271" spans="1:3" x14ac:dyDescent="0.3">
      <c r="A271">
        <v>268</v>
      </c>
      <c r="B271" s="3" t="s">
        <v>2628</v>
      </c>
      <c r="C271" s="11">
        <v>53.92</v>
      </c>
    </row>
    <row r="272" spans="1:3" x14ac:dyDescent="0.3">
      <c r="A272">
        <v>269</v>
      </c>
      <c r="B272" s="3" t="s">
        <v>2629</v>
      </c>
      <c r="C272" s="11">
        <v>71.95</v>
      </c>
    </row>
    <row r="273" spans="1:3" x14ac:dyDescent="0.3">
      <c r="A273">
        <v>270</v>
      </c>
      <c r="B273" s="3" t="s">
        <v>2904</v>
      </c>
      <c r="C273" s="11">
        <v>11.9</v>
      </c>
    </row>
    <row r="274" spans="1:3" x14ac:dyDescent="0.3">
      <c r="A274">
        <v>271</v>
      </c>
      <c r="B274" s="3" t="s">
        <v>2631</v>
      </c>
      <c r="C274" s="11">
        <v>13.19</v>
      </c>
    </row>
    <row r="275" spans="1:3" x14ac:dyDescent="0.3">
      <c r="A275">
        <v>272</v>
      </c>
      <c r="B275" s="3" t="s">
        <v>2632</v>
      </c>
      <c r="C275" s="11">
        <v>23.79</v>
      </c>
    </row>
    <row r="276" spans="1:3" x14ac:dyDescent="0.3">
      <c r="A276">
        <v>273</v>
      </c>
      <c r="B276" s="3" t="s">
        <v>2633</v>
      </c>
      <c r="C276" s="11">
        <v>37.71</v>
      </c>
    </row>
    <row r="277" spans="1:3" x14ac:dyDescent="0.3">
      <c r="A277">
        <v>274</v>
      </c>
      <c r="B277" s="3" t="s">
        <v>3135</v>
      </c>
      <c r="C277" s="11">
        <v>42.83</v>
      </c>
    </row>
    <row r="278" spans="1:3" x14ac:dyDescent="0.3">
      <c r="A278">
        <v>275</v>
      </c>
      <c r="B278" s="3" t="s">
        <v>2634</v>
      </c>
      <c r="C278" s="11">
        <v>20.69</v>
      </c>
    </row>
    <row r="279" spans="1:3" x14ac:dyDescent="0.3">
      <c r="A279">
        <v>276</v>
      </c>
      <c r="B279" s="3" t="s">
        <v>2635</v>
      </c>
      <c r="C279" s="11">
        <v>10.53</v>
      </c>
    </row>
    <row r="280" spans="1:3" x14ac:dyDescent="0.3">
      <c r="A280">
        <v>277</v>
      </c>
      <c r="B280" s="3" t="s">
        <v>2637</v>
      </c>
      <c r="C280" s="11">
        <v>6.7</v>
      </c>
    </row>
    <row r="281" spans="1:3" x14ac:dyDescent="0.3">
      <c r="A281">
        <v>278</v>
      </c>
      <c r="B281" s="3" t="s">
        <v>2638</v>
      </c>
      <c r="C281" s="11">
        <v>9.44</v>
      </c>
    </row>
    <row r="282" spans="1:3" x14ac:dyDescent="0.3">
      <c r="A282">
        <v>279</v>
      </c>
      <c r="B282" s="3" t="s">
        <v>2639</v>
      </c>
      <c r="C282" s="11">
        <v>7.52</v>
      </c>
    </row>
    <row r="283" spans="1:3" x14ac:dyDescent="0.3">
      <c r="A283">
        <v>280</v>
      </c>
      <c r="B283" s="3" t="s">
        <v>3137</v>
      </c>
      <c r="C283" s="11">
        <v>51.38</v>
      </c>
    </row>
    <row r="284" spans="1:3" x14ac:dyDescent="0.3">
      <c r="A284">
        <v>281</v>
      </c>
      <c r="B284" s="3" t="s">
        <v>3158</v>
      </c>
      <c r="C284" s="11">
        <v>118.54</v>
      </c>
    </row>
    <row r="285" spans="1:3" x14ac:dyDescent="0.3">
      <c r="A285">
        <v>282</v>
      </c>
      <c r="B285" s="3" t="s">
        <v>1549</v>
      </c>
      <c r="C285" s="11">
        <v>89.23</v>
      </c>
    </row>
    <row r="286" spans="1:3" x14ac:dyDescent="0.3">
      <c r="A286">
        <v>283</v>
      </c>
      <c r="B286" s="3" t="s">
        <v>2640</v>
      </c>
      <c r="C286" s="11">
        <v>18.21</v>
      </c>
    </row>
    <row r="287" spans="1:3" x14ac:dyDescent="0.3">
      <c r="A287">
        <v>284</v>
      </c>
      <c r="B287" s="3" t="s">
        <v>1550</v>
      </c>
      <c r="C287" s="11">
        <v>19.989999999999998</v>
      </c>
    </row>
    <row r="288" spans="1:3" x14ac:dyDescent="0.3">
      <c r="A288">
        <v>285</v>
      </c>
      <c r="B288" s="3" t="s">
        <v>3160</v>
      </c>
      <c r="C288" s="11">
        <v>14.76</v>
      </c>
    </row>
    <row r="289" spans="1:3" x14ac:dyDescent="0.3">
      <c r="A289">
        <v>286</v>
      </c>
      <c r="B289" s="3" t="s">
        <v>2641</v>
      </c>
      <c r="C289" s="11">
        <v>43.61</v>
      </c>
    </row>
    <row r="290" spans="1:3" x14ac:dyDescent="0.3">
      <c r="A290">
        <v>287</v>
      </c>
      <c r="B290" s="3" t="s">
        <v>2642</v>
      </c>
      <c r="C290" s="11">
        <v>56.69</v>
      </c>
    </row>
    <row r="291" spans="1:3" x14ac:dyDescent="0.3">
      <c r="A291">
        <v>288</v>
      </c>
      <c r="B291" s="3" t="s">
        <v>2643</v>
      </c>
      <c r="C291" s="11">
        <v>19.420000000000002</v>
      </c>
    </row>
    <row r="292" spans="1:3" x14ac:dyDescent="0.3">
      <c r="A292">
        <v>289</v>
      </c>
      <c r="B292" s="3" t="s">
        <v>2644</v>
      </c>
      <c r="C292" s="11">
        <v>33</v>
      </c>
    </row>
    <row r="293" spans="1:3" x14ac:dyDescent="0.3">
      <c r="A293">
        <v>290</v>
      </c>
      <c r="B293" s="3" t="s">
        <v>2645</v>
      </c>
      <c r="C293" s="11">
        <v>63.84</v>
      </c>
    </row>
    <row r="294" spans="1:3" x14ac:dyDescent="0.3">
      <c r="A294">
        <v>291</v>
      </c>
      <c r="B294" s="3" t="s">
        <v>2647</v>
      </c>
      <c r="C294" s="11">
        <v>15.83</v>
      </c>
    </row>
    <row r="295" spans="1:3" x14ac:dyDescent="0.3">
      <c r="A295">
        <v>292</v>
      </c>
      <c r="B295" s="3" t="s">
        <v>565</v>
      </c>
      <c r="C295" s="11">
        <v>5.79</v>
      </c>
    </row>
    <row r="296" spans="1:3" x14ac:dyDescent="0.3">
      <c r="A296">
        <v>293</v>
      </c>
      <c r="B296" s="3" t="s">
        <v>3161</v>
      </c>
      <c r="C296" s="11">
        <v>281.14</v>
      </c>
    </row>
    <row r="297" spans="1:3" x14ac:dyDescent="0.3">
      <c r="A297">
        <v>294</v>
      </c>
      <c r="B297" s="3" t="s">
        <v>3162</v>
      </c>
      <c r="C297" s="11">
        <v>23.25</v>
      </c>
    </row>
    <row r="298" spans="1:3" x14ac:dyDescent="0.3">
      <c r="A298">
        <v>295</v>
      </c>
      <c r="B298" s="3" t="s">
        <v>3164</v>
      </c>
      <c r="C298" s="11">
        <v>56.69</v>
      </c>
    </row>
    <row r="299" spans="1:3" x14ac:dyDescent="0.3">
      <c r="A299">
        <v>296</v>
      </c>
      <c r="B299" s="3" t="s">
        <v>3165</v>
      </c>
      <c r="C299" s="11">
        <v>32.479999999999997</v>
      </c>
    </row>
    <row r="300" spans="1:3" x14ac:dyDescent="0.3">
      <c r="A300">
        <v>297</v>
      </c>
      <c r="B300" s="3" t="s">
        <v>2649</v>
      </c>
      <c r="C300" s="11">
        <v>73.77</v>
      </c>
    </row>
    <row r="301" spans="1:3" x14ac:dyDescent="0.3">
      <c r="A301">
        <v>298</v>
      </c>
      <c r="B301" s="3" t="s">
        <v>2650</v>
      </c>
      <c r="C301" s="11">
        <v>516.70999999999992</v>
      </c>
    </row>
    <row r="302" spans="1:3" x14ac:dyDescent="0.3">
      <c r="A302">
        <v>299</v>
      </c>
      <c r="B302" s="3" t="s">
        <v>2654</v>
      </c>
      <c r="C302" s="11">
        <v>7.5600000000000005</v>
      </c>
    </row>
    <row r="303" spans="1:3" x14ac:dyDescent="0.3">
      <c r="A303">
        <v>300</v>
      </c>
      <c r="B303" s="3" t="s">
        <v>2656</v>
      </c>
      <c r="C303" s="11">
        <v>57.83</v>
      </c>
    </row>
    <row r="304" spans="1:3" x14ac:dyDescent="0.3">
      <c r="A304">
        <v>301</v>
      </c>
      <c r="B304" s="3" t="s">
        <v>3166</v>
      </c>
      <c r="C304" s="11">
        <v>301.83</v>
      </c>
    </row>
    <row r="305" spans="1:3" x14ac:dyDescent="0.3">
      <c r="A305">
        <v>302</v>
      </c>
      <c r="B305" s="3" t="s">
        <v>1551</v>
      </c>
      <c r="C305" s="11">
        <v>55.13</v>
      </c>
    </row>
    <row r="306" spans="1:3" x14ac:dyDescent="0.3">
      <c r="A306">
        <v>303</v>
      </c>
      <c r="B306" s="3" t="s">
        <v>2657</v>
      </c>
      <c r="C306" s="11">
        <v>36.83</v>
      </c>
    </row>
    <row r="307" spans="1:3" x14ac:dyDescent="0.3">
      <c r="A307">
        <v>304</v>
      </c>
      <c r="B307" s="3" t="s">
        <v>2659</v>
      </c>
      <c r="C307" s="11">
        <v>5.59</v>
      </c>
    </row>
    <row r="308" spans="1:3" x14ac:dyDescent="0.3">
      <c r="A308">
        <v>305</v>
      </c>
      <c r="B308" s="3" t="s">
        <v>2660</v>
      </c>
      <c r="C308" s="11">
        <v>5.75</v>
      </c>
    </row>
    <row r="309" spans="1:3" x14ac:dyDescent="0.3">
      <c r="A309">
        <v>306</v>
      </c>
      <c r="B309" s="3" t="s">
        <v>2666</v>
      </c>
      <c r="C309" s="11">
        <v>36.92</v>
      </c>
    </row>
    <row r="310" spans="1:3" x14ac:dyDescent="0.3">
      <c r="A310">
        <v>307</v>
      </c>
      <c r="B310" s="3" t="s">
        <v>2022</v>
      </c>
      <c r="C310" s="11">
        <v>59.31</v>
      </c>
    </row>
    <row r="311" spans="1:3" x14ac:dyDescent="0.3">
      <c r="A311">
        <v>308</v>
      </c>
      <c r="B311" s="3" t="s">
        <v>2667</v>
      </c>
      <c r="C311" s="11">
        <v>50.96</v>
      </c>
    </row>
    <row r="312" spans="1:3" x14ac:dyDescent="0.3">
      <c r="A312">
        <v>309</v>
      </c>
      <c r="B312" s="3" t="s">
        <v>2669</v>
      </c>
      <c r="C312" s="11">
        <v>26.58</v>
      </c>
    </row>
    <row r="313" spans="1:3" x14ac:dyDescent="0.3">
      <c r="A313">
        <v>310</v>
      </c>
      <c r="B313" s="3" t="s">
        <v>2670</v>
      </c>
      <c r="C313" s="11">
        <v>8.49</v>
      </c>
    </row>
    <row r="314" spans="1:3" x14ac:dyDescent="0.3">
      <c r="A314">
        <v>311</v>
      </c>
      <c r="B314" s="3" t="s">
        <v>2673</v>
      </c>
      <c r="C314" s="11">
        <v>8.94</v>
      </c>
    </row>
    <row r="315" spans="1:3" x14ac:dyDescent="0.3">
      <c r="A315">
        <v>312</v>
      </c>
      <c r="B315" s="3" t="s">
        <v>2675</v>
      </c>
      <c r="C315" s="11">
        <v>160.82</v>
      </c>
    </row>
    <row r="316" spans="1:3" x14ac:dyDescent="0.3">
      <c r="A316">
        <v>313</v>
      </c>
      <c r="B316" s="3" t="s">
        <v>2677</v>
      </c>
      <c r="C316" s="11">
        <v>54.37</v>
      </c>
    </row>
    <row r="317" spans="1:3" x14ac:dyDescent="0.3">
      <c r="A317">
        <v>314</v>
      </c>
      <c r="B317" s="3" t="s">
        <v>2679</v>
      </c>
      <c r="C317" s="11">
        <v>9.39</v>
      </c>
    </row>
    <row r="318" spans="1:3" x14ac:dyDescent="0.3">
      <c r="A318">
        <v>315</v>
      </c>
      <c r="B318" s="3" t="s">
        <v>2680</v>
      </c>
      <c r="C318" s="11">
        <v>6.51</v>
      </c>
    </row>
    <row r="319" spans="1:3" x14ac:dyDescent="0.3">
      <c r="A319">
        <v>316</v>
      </c>
      <c r="B319" s="3" t="s">
        <v>2029</v>
      </c>
      <c r="C319" s="11">
        <v>10.43</v>
      </c>
    </row>
    <row r="320" spans="1:3" x14ac:dyDescent="0.3">
      <c r="A320">
        <v>317</v>
      </c>
      <c r="B320" s="3" t="s">
        <v>1233</v>
      </c>
      <c r="C320" s="11">
        <v>7.28</v>
      </c>
    </row>
    <row r="321" spans="1:3" x14ac:dyDescent="0.3">
      <c r="A321">
        <v>318</v>
      </c>
      <c r="B321" s="3" t="s">
        <v>1235</v>
      </c>
      <c r="C321" s="11">
        <v>9.0500000000000007</v>
      </c>
    </row>
    <row r="322" spans="1:3" x14ac:dyDescent="0.3">
      <c r="A322">
        <v>319</v>
      </c>
      <c r="B322" s="3" t="s">
        <v>1237</v>
      </c>
      <c r="C322" s="11">
        <v>5.51</v>
      </c>
    </row>
    <row r="323" spans="1:3" x14ac:dyDescent="0.3">
      <c r="A323">
        <v>320</v>
      </c>
      <c r="B323" s="3" t="s">
        <v>1240</v>
      </c>
      <c r="C323" s="11">
        <v>55.52</v>
      </c>
    </row>
    <row r="324" spans="1:3" x14ac:dyDescent="0.3">
      <c r="A324">
        <v>321</v>
      </c>
      <c r="B324" s="3" t="s">
        <v>1244</v>
      </c>
      <c r="C324" s="11">
        <v>16.329999999999998</v>
      </c>
    </row>
    <row r="325" spans="1:3" x14ac:dyDescent="0.3">
      <c r="A325">
        <v>322</v>
      </c>
      <c r="B325" s="3" t="s">
        <v>2681</v>
      </c>
      <c r="C325" s="11">
        <v>11.47</v>
      </c>
    </row>
    <row r="326" spans="1:3" x14ac:dyDescent="0.3">
      <c r="A326">
        <v>323</v>
      </c>
      <c r="B326" s="3" t="s">
        <v>1246</v>
      </c>
      <c r="C326" s="11">
        <v>14.419999999999998</v>
      </c>
    </row>
    <row r="327" spans="1:3" x14ac:dyDescent="0.3">
      <c r="A327">
        <v>324</v>
      </c>
      <c r="B327" s="3" t="s">
        <v>2682</v>
      </c>
      <c r="C327" s="11">
        <v>16.09</v>
      </c>
    </row>
    <row r="328" spans="1:3" x14ac:dyDescent="0.3">
      <c r="A328">
        <v>325</v>
      </c>
      <c r="B328" s="3" t="s">
        <v>2683</v>
      </c>
      <c r="C328" s="11">
        <v>111.04</v>
      </c>
    </row>
    <row r="329" spans="1:3" x14ac:dyDescent="0.3">
      <c r="A329">
        <v>326</v>
      </c>
      <c r="B329" s="3" t="s">
        <v>3169</v>
      </c>
      <c r="C329" s="11">
        <v>49.58</v>
      </c>
    </row>
    <row r="330" spans="1:3" x14ac:dyDescent="0.3">
      <c r="A330">
        <v>327</v>
      </c>
      <c r="B330" s="3" t="s">
        <v>115</v>
      </c>
      <c r="C330" s="11">
        <v>5.68</v>
      </c>
    </row>
    <row r="331" spans="1:3" x14ac:dyDescent="0.3">
      <c r="A331">
        <v>328</v>
      </c>
      <c r="B331" s="3" t="s">
        <v>118</v>
      </c>
      <c r="C331" s="11">
        <v>8.1999999999999993</v>
      </c>
    </row>
    <row r="332" spans="1:3" x14ac:dyDescent="0.3">
      <c r="A332">
        <v>329</v>
      </c>
      <c r="B332" s="3" t="s">
        <v>2686</v>
      </c>
      <c r="C332" s="11">
        <v>79.45</v>
      </c>
    </row>
    <row r="333" spans="1:3" x14ac:dyDescent="0.3">
      <c r="A333">
        <v>330</v>
      </c>
      <c r="B333" s="3" t="s">
        <v>2687</v>
      </c>
      <c r="C333" s="11">
        <v>21.36</v>
      </c>
    </row>
    <row r="334" spans="1:3" x14ac:dyDescent="0.3">
      <c r="A334">
        <v>331</v>
      </c>
      <c r="B334" s="3" t="s">
        <v>2688</v>
      </c>
      <c r="C334" s="11">
        <v>39.92</v>
      </c>
    </row>
    <row r="335" spans="1:3" x14ac:dyDescent="0.3">
      <c r="A335">
        <v>332</v>
      </c>
      <c r="B335" s="3" t="s">
        <v>125</v>
      </c>
      <c r="C335" s="11">
        <v>32.28</v>
      </c>
    </row>
    <row r="336" spans="1:3" x14ac:dyDescent="0.3">
      <c r="A336">
        <v>333</v>
      </c>
      <c r="B336" s="3" t="s">
        <v>2689</v>
      </c>
      <c r="C336" s="11">
        <v>102.07</v>
      </c>
    </row>
    <row r="337" spans="1:3" x14ac:dyDescent="0.3">
      <c r="A337">
        <v>334</v>
      </c>
      <c r="B337" s="3" t="s">
        <v>2690</v>
      </c>
      <c r="C337" s="11">
        <v>56.66</v>
      </c>
    </row>
    <row r="338" spans="1:3" x14ac:dyDescent="0.3">
      <c r="A338">
        <v>335</v>
      </c>
      <c r="B338" s="3" t="s">
        <v>2691</v>
      </c>
      <c r="C338" s="11">
        <v>34.81</v>
      </c>
    </row>
    <row r="339" spans="1:3" x14ac:dyDescent="0.3">
      <c r="A339">
        <v>336</v>
      </c>
      <c r="B339" s="3" t="s">
        <v>354</v>
      </c>
      <c r="C339" s="11">
        <v>51.86</v>
      </c>
    </row>
    <row r="340" spans="1:3" x14ac:dyDescent="0.3">
      <c r="A340">
        <v>337</v>
      </c>
      <c r="B340" s="3" t="s">
        <v>131</v>
      </c>
      <c r="C340" s="11">
        <v>8.51</v>
      </c>
    </row>
    <row r="341" spans="1:3" x14ac:dyDescent="0.3">
      <c r="A341">
        <v>338</v>
      </c>
      <c r="B341" s="3" t="s">
        <v>2692</v>
      </c>
      <c r="C341" s="11">
        <v>153.9</v>
      </c>
    </row>
    <row r="342" spans="1:3" x14ac:dyDescent="0.3">
      <c r="A342">
        <v>339</v>
      </c>
      <c r="B342" s="3" t="s">
        <v>2693</v>
      </c>
      <c r="C342" s="11">
        <v>101.33</v>
      </c>
    </row>
    <row r="343" spans="1:3" x14ac:dyDescent="0.3">
      <c r="A343">
        <v>340</v>
      </c>
      <c r="B343" s="3" t="s">
        <v>2694</v>
      </c>
      <c r="C343" s="11">
        <v>93.48</v>
      </c>
    </row>
    <row r="344" spans="1:3" x14ac:dyDescent="0.3">
      <c r="A344">
        <v>341</v>
      </c>
      <c r="B344" s="3" t="s">
        <v>2695</v>
      </c>
      <c r="C344" s="11">
        <v>120.99</v>
      </c>
    </row>
    <row r="345" spans="1:3" x14ac:dyDescent="0.3">
      <c r="A345">
        <v>342</v>
      </c>
      <c r="B345" s="3" t="s">
        <v>2696</v>
      </c>
      <c r="C345" s="11">
        <v>102.73</v>
      </c>
    </row>
    <row r="346" spans="1:3" x14ac:dyDescent="0.3">
      <c r="A346">
        <v>343</v>
      </c>
      <c r="B346" s="3" t="s">
        <v>2697</v>
      </c>
      <c r="C346" s="11">
        <v>5.64</v>
      </c>
    </row>
    <row r="347" spans="1:3" x14ac:dyDescent="0.3">
      <c r="A347">
        <v>344</v>
      </c>
      <c r="B347" s="3" t="s">
        <v>2698</v>
      </c>
      <c r="C347" s="11">
        <v>17.41</v>
      </c>
    </row>
    <row r="348" spans="1:3" x14ac:dyDescent="0.3">
      <c r="A348">
        <v>345</v>
      </c>
      <c r="B348" s="3" t="s">
        <v>2699</v>
      </c>
      <c r="C348" s="11">
        <v>121.28</v>
      </c>
    </row>
    <row r="349" spans="1:3" x14ac:dyDescent="0.3">
      <c r="A349">
        <v>346</v>
      </c>
      <c r="B349" s="3" t="s">
        <v>2700</v>
      </c>
      <c r="C349" s="11">
        <v>5.63</v>
      </c>
    </row>
    <row r="350" spans="1:3" x14ac:dyDescent="0.3">
      <c r="A350">
        <v>347</v>
      </c>
      <c r="B350" s="3" t="s">
        <v>132</v>
      </c>
      <c r="C350" s="11">
        <v>29.259999999999998</v>
      </c>
    </row>
    <row r="351" spans="1:3" x14ac:dyDescent="0.3">
      <c r="A351">
        <v>348</v>
      </c>
      <c r="B351" s="3" t="s">
        <v>2702</v>
      </c>
      <c r="C351" s="11">
        <v>23.83</v>
      </c>
    </row>
    <row r="352" spans="1:3" x14ac:dyDescent="0.3">
      <c r="A352">
        <v>349</v>
      </c>
      <c r="B352" s="3" t="s">
        <v>2703</v>
      </c>
      <c r="C352" s="11">
        <v>109.55</v>
      </c>
    </row>
    <row r="353" spans="1:3" x14ac:dyDescent="0.3">
      <c r="A353">
        <v>350</v>
      </c>
      <c r="B353" s="3" t="s">
        <v>2704</v>
      </c>
      <c r="C353" s="11">
        <v>52.429999999999993</v>
      </c>
    </row>
    <row r="354" spans="1:3" x14ac:dyDescent="0.3">
      <c r="A354">
        <v>351</v>
      </c>
      <c r="B354" s="3" t="s">
        <v>2707</v>
      </c>
      <c r="C354" s="11">
        <v>93.68</v>
      </c>
    </row>
    <row r="355" spans="1:3" x14ac:dyDescent="0.3">
      <c r="A355">
        <v>352</v>
      </c>
      <c r="B355" s="3" t="s">
        <v>2708</v>
      </c>
      <c r="C355" s="11">
        <v>39.36</v>
      </c>
    </row>
    <row r="356" spans="1:3" x14ac:dyDescent="0.3">
      <c r="A356">
        <v>353</v>
      </c>
      <c r="B356" s="3" t="s">
        <v>1555</v>
      </c>
      <c r="C356" s="11">
        <v>21.35</v>
      </c>
    </row>
    <row r="357" spans="1:3" x14ac:dyDescent="0.3">
      <c r="A357">
        <v>354</v>
      </c>
      <c r="B357" s="3" t="s">
        <v>3175</v>
      </c>
      <c r="C357" s="11">
        <v>65.81</v>
      </c>
    </row>
    <row r="358" spans="1:3" x14ac:dyDescent="0.3">
      <c r="A358">
        <v>355</v>
      </c>
      <c r="B358" s="3" t="s">
        <v>1558</v>
      </c>
      <c r="C358" s="11">
        <v>2897.11</v>
      </c>
    </row>
    <row r="359" spans="1:3" x14ac:dyDescent="0.3">
      <c r="A359">
        <v>356</v>
      </c>
      <c r="B359" s="3" t="s">
        <v>2709</v>
      </c>
      <c r="C359" s="11">
        <v>33.369999999999997</v>
      </c>
    </row>
    <row r="360" spans="1:3" x14ac:dyDescent="0.3">
      <c r="A360">
        <v>357</v>
      </c>
      <c r="B360" s="3" t="s">
        <v>2346</v>
      </c>
      <c r="C360" s="11">
        <v>9.4</v>
      </c>
    </row>
    <row r="361" spans="1:3" x14ac:dyDescent="0.3">
      <c r="A361">
        <v>358</v>
      </c>
      <c r="B361" s="3" t="s">
        <v>2710</v>
      </c>
      <c r="C361" s="11">
        <v>7.09</v>
      </c>
    </row>
    <row r="362" spans="1:3" x14ac:dyDescent="0.3">
      <c r="A362">
        <v>359</v>
      </c>
      <c r="B362" s="3" t="s">
        <v>2711</v>
      </c>
      <c r="C362" s="11">
        <v>6.46</v>
      </c>
    </row>
    <row r="363" spans="1:3" x14ac:dyDescent="0.3">
      <c r="A363">
        <v>360</v>
      </c>
      <c r="B363" s="3" t="s">
        <v>2712</v>
      </c>
      <c r="C363" s="11">
        <v>16.63</v>
      </c>
    </row>
    <row r="364" spans="1:3" x14ac:dyDescent="0.3">
      <c r="A364">
        <v>361</v>
      </c>
      <c r="B364" s="3" t="s">
        <v>3178</v>
      </c>
      <c r="C364" s="11">
        <v>185.74</v>
      </c>
    </row>
    <row r="365" spans="1:3" x14ac:dyDescent="0.3">
      <c r="A365">
        <v>362</v>
      </c>
      <c r="B365" s="3" t="s">
        <v>1560</v>
      </c>
      <c r="C365" s="11">
        <v>111.33</v>
      </c>
    </row>
    <row r="366" spans="1:3" x14ac:dyDescent="0.3">
      <c r="A366">
        <v>363</v>
      </c>
      <c r="B366" s="3" t="s">
        <v>136</v>
      </c>
      <c r="C366" s="11">
        <v>6.79</v>
      </c>
    </row>
    <row r="367" spans="1:3" x14ac:dyDescent="0.3">
      <c r="A367">
        <v>364</v>
      </c>
      <c r="B367" s="3" t="s">
        <v>3181</v>
      </c>
      <c r="C367" s="11">
        <v>19.36</v>
      </c>
    </row>
    <row r="368" spans="1:3" x14ac:dyDescent="0.3">
      <c r="A368">
        <v>365</v>
      </c>
      <c r="B368" s="3" t="s">
        <v>2714</v>
      </c>
      <c r="C368" s="11">
        <v>5.52</v>
      </c>
    </row>
    <row r="369" spans="1:3" x14ac:dyDescent="0.3">
      <c r="A369">
        <v>366</v>
      </c>
      <c r="B369" s="3" t="s">
        <v>1562</v>
      </c>
      <c r="C369" s="11">
        <v>13.77</v>
      </c>
    </row>
    <row r="370" spans="1:3" x14ac:dyDescent="0.3">
      <c r="A370">
        <v>367</v>
      </c>
      <c r="B370" s="3" t="s">
        <v>2715</v>
      </c>
      <c r="C370" s="11">
        <v>35.79</v>
      </c>
    </row>
    <row r="371" spans="1:3" x14ac:dyDescent="0.3">
      <c r="A371">
        <v>368</v>
      </c>
      <c r="B371" s="3" t="s">
        <v>2716</v>
      </c>
      <c r="C371" s="11">
        <v>34.83</v>
      </c>
    </row>
    <row r="372" spans="1:3" x14ac:dyDescent="0.3">
      <c r="A372">
        <v>369</v>
      </c>
      <c r="B372" s="3" t="s">
        <v>3184</v>
      </c>
      <c r="C372" s="11">
        <v>140.08000000000001</v>
      </c>
    </row>
    <row r="373" spans="1:3" x14ac:dyDescent="0.3">
      <c r="A373">
        <v>370</v>
      </c>
      <c r="B373" s="3" t="s">
        <v>2717</v>
      </c>
      <c r="C373" s="11">
        <v>85.58</v>
      </c>
    </row>
    <row r="374" spans="1:3" x14ac:dyDescent="0.3">
      <c r="A374">
        <v>371</v>
      </c>
      <c r="B374" s="3" t="s">
        <v>2718</v>
      </c>
      <c r="C374" s="11">
        <v>19.52</v>
      </c>
    </row>
    <row r="375" spans="1:3" x14ac:dyDescent="0.3">
      <c r="A375">
        <v>372</v>
      </c>
      <c r="B375" s="3" t="s">
        <v>2719</v>
      </c>
      <c r="C375" s="11">
        <v>6.54</v>
      </c>
    </row>
    <row r="376" spans="1:3" x14ac:dyDescent="0.3">
      <c r="A376">
        <v>373</v>
      </c>
      <c r="B376" s="3" t="s">
        <v>137</v>
      </c>
      <c r="C376" s="11">
        <v>7.14</v>
      </c>
    </row>
    <row r="377" spans="1:3" x14ac:dyDescent="0.3">
      <c r="A377">
        <v>374</v>
      </c>
      <c r="B377" s="3" t="s">
        <v>138</v>
      </c>
      <c r="C377" s="11">
        <v>9.370000000000001</v>
      </c>
    </row>
    <row r="378" spans="1:3" x14ac:dyDescent="0.3">
      <c r="A378">
        <v>375</v>
      </c>
      <c r="B378" s="3" t="s">
        <v>2720</v>
      </c>
      <c r="C378" s="11">
        <v>34.880000000000003</v>
      </c>
    </row>
    <row r="379" spans="1:3" x14ac:dyDescent="0.3">
      <c r="A379">
        <v>376</v>
      </c>
      <c r="B379" s="3" t="s">
        <v>2721</v>
      </c>
      <c r="C379" s="11">
        <v>54.96</v>
      </c>
    </row>
    <row r="380" spans="1:3" x14ac:dyDescent="0.3">
      <c r="A380">
        <v>377</v>
      </c>
      <c r="B380" s="3" t="s">
        <v>2722</v>
      </c>
      <c r="C380" s="11">
        <v>94.79</v>
      </c>
    </row>
    <row r="381" spans="1:3" x14ac:dyDescent="0.3">
      <c r="A381">
        <v>378</v>
      </c>
      <c r="B381" s="3" t="s">
        <v>2730</v>
      </c>
      <c r="C381" s="11">
        <v>29.31</v>
      </c>
    </row>
    <row r="382" spans="1:3" x14ac:dyDescent="0.3">
      <c r="A382">
        <v>379</v>
      </c>
      <c r="B382" s="3" t="s">
        <v>2731</v>
      </c>
      <c r="C382" s="11">
        <v>72.16</v>
      </c>
    </row>
    <row r="383" spans="1:3" x14ac:dyDescent="0.3">
      <c r="A383">
        <v>380</v>
      </c>
      <c r="B383" s="3" t="s">
        <v>2732</v>
      </c>
      <c r="C383" s="11">
        <v>11.3</v>
      </c>
    </row>
    <row r="384" spans="1:3" x14ac:dyDescent="0.3">
      <c r="A384">
        <v>381</v>
      </c>
      <c r="B384" s="3" t="s">
        <v>2735</v>
      </c>
      <c r="C384" s="11">
        <v>63.55</v>
      </c>
    </row>
    <row r="385" spans="1:3" x14ac:dyDescent="0.3">
      <c r="A385">
        <v>382</v>
      </c>
      <c r="B385" s="3" t="s">
        <v>2737</v>
      </c>
      <c r="C385" s="11">
        <v>20.52</v>
      </c>
    </row>
    <row r="386" spans="1:3" x14ac:dyDescent="0.3">
      <c r="A386">
        <v>383</v>
      </c>
      <c r="B386" s="3" t="s">
        <v>2738</v>
      </c>
      <c r="C386" s="11">
        <v>13.09</v>
      </c>
    </row>
    <row r="387" spans="1:3" x14ac:dyDescent="0.3">
      <c r="A387">
        <v>384</v>
      </c>
      <c r="B387" s="3" t="s">
        <v>1563</v>
      </c>
      <c r="C387" s="11">
        <v>6.39</v>
      </c>
    </row>
    <row r="388" spans="1:3" x14ac:dyDescent="0.3">
      <c r="A388">
        <v>385</v>
      </c>
      <c r="B388" s="3" t="s">
        <v>1780</v>
      </c>
      <c r="C388" s="11">
        <v>15.54</v>
      </c>
    </row>
    <row r="389" spans="1:3" x14ac:dyDescent="0.3">
      <c r="A389">
        <v>386</v>
      </c>
      <c r="B389" s="3" t="s">
        <v>2743</v>
      </c>
      <c r="C389" s="11">
        <v>42.36</v>
      </c>
    </row>
    <row r="390" spans="1:3" x14ac:dyDescent="0.3">
      <c r="A390">
        <v>387</v>
      </c>
      <c r="B390" s="3" t="s">
        <v>2744</v>
      </c>
      <c r="C390" s="11">
        <v>59.66</v>
      </c>
    </row>
    <row r="391" spans="1:3" x14ac:dyDescent="0.3">
      <c r="A391">
        <v>388</v>
      </c>
      <c r="B391" s="3" t="s">
        <v>2745</v>
      </c>
      <c r="C391" s="11">
        <v>79.02</v>
      </c>
    </row>
    <row r="392" spans="1:3" x14ac:dyDescent="0.3">
      <c r="A392">
        <v>389</v>
      </c>
      <c r="B392" s="3" t="s">
        <v>2746</v>
      </c>
      <c r="C392" s="11">
        <v>85.97</v>
      </c>
    </row>
    <row r="393" spans="1:3" x14ac:dyDescent="0.3">
      <c r="A393">
        <v>390</v>
      </c>
      <c r="B393" s="3" t="s">
        <v>2046</v>
      </c>
      <c r="C393" s="11">
        <v>12.89</v>
      </c>
    </row>
    <row r="394" spans="1:3" x14ac:dyDescent="0.3">
      <c r="A394">
        <v>391</v>
      </c>
      <c r="B394" s="3" t="s">
        <v>3185</v>
      </c>
      <c r="C394" s="11">
        <v>449.98</v>
      </c>
    </row>
    <row r="395" spans="1:3" x14ac:dyDescent="0.3">
      <c r="A395">
        <v>392</v>
      </c>
      <c r="B395" s="3" t="s">
        <v>2747</v>
      </c>
      <c r="C395" s="11">
        <v>92.31</v>
      </c>
    </row>
    <row r="396" spans="1:3" x14ac:dyDescent="0.3">
      <c r="A396">
        <v>393</v>
      </c>
      <c r="B396" s="3" t="s">
        <v>1564</v>
      </c>
      <c r="C396" s="11">
        <v>6.44</v>
      </c>
    </row>
    <row r="397" spans="1:3" x14ac:dyDescent="0.3">
      <c r="A397">
        <v>394</v>
      </c>
      <c r="B397" s="3" t="s">
        <v>2749</v>
      </c>
      <c r="C397" s="11">
        <v>30.71</v>
      </c>
    </row>
    <row r="398" spans="1:3" x14ac:dyDescent="0.3">
      <c r="A398">
        <v>395</v>
      </c>
      <c r="B398" s="3" t="s">
        <v>391</v>
      </c>
      <c r="C398" s="11">
        <v>57.57</v>
      </c>
    </row>
    <row r="399" spans="1:3" x14ac:dyDescent="0.3">
      <c r="A399">
        <v>396</v>
      </c>
      <c r="B399" s="3" t="s">
        <v>397</v>
      </c>
      <c r="C399" s="11">
        <v>6.99</v>
      </c>
    </row>
    <row r="400" spans="1:3" x14ac:dyDescent="0.3">
      <c r="A400">
        <v>397</v>
      </c>
      <c r="B400" s="3" t="s">
        <v>401</v>
      </c>
      <c r="C400" s="11">
        <v>1347.83</v>
      </c>
    </row>
    <row r="401" spans="1:3" x14ac:dyDescent="0.3">
      <c r="A401">
        <v>398</v>
      </c>
      <c r="B401" s="3" t="s">
        <v>403</v>
      </c>
      <c r="C401" s="11">
        <v>24.31</v>
      </c>
    </row>
    <row r="402" spans="1:3" x14ac:dyDescent="0.3">
      <c r="A402">
        <v>399</v>
      </c>
      <c r="B402" s="3" t="s">
        <v>409</v>
      </c>
      <c r="C402" s="11">
        <v>6.77</v>
      </c>
    </row>
    <row r="403" spans="1:3" x14ac:dyDescent="0.3">
      <c r="A403">
        <v>400</v>
      </c>
      <c r="B403" s="3" t="s">
        <v>418</v>
      </c>
      <c r="C403" s="11">
        <v>10.130000000000001</v>
      </c>
    </row>
    <row r="404" spans="1:3" x14ac:dyDescent="0.3">
      <c r="A404">
        <v>401</v>
      </c>
      <c r="B404" s="3" t="s">
        <v>433</v>
      </c>
      <c r="C404" s="11">
        <v>165.86</v>
      </c>
    </row>
    <row r="405" spans="1:3" x14ac:dyDescent="0.3">
      <c r="A405">
        <v>402</v>
      </c>
      <c r="B405" s="3" t="s">
        <v>435</v>
      </c>
      <c r="C405" s="11">
        <v>26.55</v>
      </c>
    </row>
    <row r="406" spans="1:3" x14ac:dyDescent="0.3">
      <c r="A406">
        <v>403</v>
      </c>
      <c r="B406" s="3" t="s">
        <v>438</v>
      </c>
      <c r="C406" s="11">
        <v>57.72</v>
      </c>
    </row>
    <row r="407" spans="1:3" x14ac:dyDescent="0.3">
      <c r="A407">
        <v>404</v>
      </c>
      <c r="B407" s="3" t="s">
        <v>445</v>
      </c>
      <c r="C407" s="11">
        <v>155.41999999999999</v>
      </c>
    </row>
    <row r="408" spans="1:3" x14ac:dyDescent="0.3">
      <c r="A408">
        <v>405</v>
      </c>
      <c r="B408" s="3" t="s">
        <v>3187</v>
      </c>
      <c r="C408" s="11">
        <v>731.18</v>
      </c>
    </row>
    <row r="409" spans="1:3" x14ac:dyDescent="0.3">
      <c r="A409">
        <v>406</v>
      </c>
      <c r="B409" s="3" t="s">
        <v>2750</v>
      </c>
      <c r="C409" s="11">
        <v>18.54</v>
      </c>
    </row>
    <row r="410" spans="1:3" x14ac:dyDescent="0.3">
      <c r="A410">
        <v>407</v>
      </c>
      <c r="B410" s="3" t="s">
        <v>1565</v>
      </c>
      <c r="C410" s="11">
        <v>64.58</v>
      </c>
    </row>
    <row r="411" spans="1:3" x14ac:dyDescent="0.3">
      <c r="A411">
        <v>408</v>
      </c>
      <c r="B411" s="3" t="s">
        <v>1566</v>
      </c>
      <c r="C411" s="11">
        <v>5.88</v>
      </c>
    </row>
    <row r="412" spans="1:3" x14ac:dyDescent="0.3">
      <c r="A412">
        <v>409</v>
      </c>
      <c r="B412" s="3" t="s">
        <v>3189</v>
      </c>
      <c r="C412" s="11">
        <v>197.6</v>
      </c>
    </row>
    <row r="413" spans="1:3" x14ac:dyDescent="0.3">
      <c r="A413">
        <v>410</v>
      </c>
      <c r="B413" s="3" t="s">
        <v>3191</v>
      </c>
      <c r="C413" s="11">
        <v>29.97</v>
      </c>
    </row>
    <row r="414" spans="1:3" x14ac:dyDescent="0.3">
      <c r="A414">
        <v>411</v>
      </c>
      <c r="B414" s="3" t="s">
        <v>2751</v>
      </c>
      <c r="C414" s="11">
        <v>42.56</v>
      </c>
    </row>
    <row r="415" spans="1:3" x14ac:dyDescent="0.3">
      <c r="A415">
        <v>412</v>
      </c>
      <c r="B415" s="3" t="s">
        <v>2752</v>
      </c>
      <c r="C415" s="11">
        <v>168.88</v>
      </c>
    </row>
    <row r="416" spans="1:3" x14ac:dyDescent="0.3">
      <c r="A416">
        <v>413</v>
      </c>
      <c r="B416" s="3" t="s">
        <v>1567</v>
      </c>
      <c r="C416" s="11">
        <v>19.489999999999998</v>
      </c>
    </row>
    <row r="417" spans="1:3" x14ac:dyDescent="0.3">
      <c r="A417">
        <v>414</v>
      </c>
      <c r="B417" s="3" t="s">
        <v>2986</v>
      </c>
      <c r="C417" s="11">
        <v>5.5600000000000005</v>
      </c>
    </row>
    <row r="418" spans="1:3" x14ac:dyDescent="0.3">
      <c r="A418">
        <v>415</v>
      </c>
      <c r="B418" s="3" t="s">
        <v>2411</v>
      </c>
      <c r="C418" s="11">
        <v>6.45</v>
      </c>
    </row>
    <row r="419" spans="1:3" x14ac:dyDescent="0.3">
      <c r="A419">
        <v>416</v>
      </c>
      <c r="B419" s="3" t="s">
        <v>2755</v>
      </c>
      <c r="C419" s="11">
        <v>26.65</v>
      </c>
    </row>
    <row r="420" spans="1:3" x14ac:dyDescent="0.3">
      <c r="A420">
        <v>417</v>
      </c>
      <c r="B420" s="3" t="s">
        <v>3193</v>
      </c>
      <c r="C420" s="11">
        <v>77.48</v>
      </c>
    </row>
    <row r="421" spans="1:3" x14ac:dyDescent="0.3">
      <c r="A421">
        <v>418</v>
      </c>
      <c r="B421" s="3" t="s">
        <v>1568</v>
      </c>
      <c r="C421" s="11">
        <v>706.25</v>
      </c>
    </row>
    <row r="422" spans="1:3" x14ac:dyDescent="0.3">
      <c r="A422">
        <v>419</v>
      </c>
      <c r="B422" s="3" t="s">
        <v>1570</v>
      </c>
      <c r="C422" s="11">
        <v>39.67</v>
      </c>
    </row>
    <row r="423" spans="1:3" x14ac:dyDescent="0.3">
      <c r="A423">
        <v>420</v>
      </c>
      <c r="B423" s="3" t="s">
        <v>2756</v>
      </c>
      <c r="C423" s="11">
        <v>63.030000000000008</v>
      </c>
    </row>
    <row r="424" spans="1:3" x14ac:dyDescent="0.3">
      <c r="A424">
        <v>421</v>
      </c>
      <c r="B424" s="3" t="s">
        <v>2758</v>
      </c>
      <c r="C424" s="11">
        <v>11.83</v>
      </c>
    </row>
    <row r="425" spans="1:3" x14ac:dyDescent="0.3">
      <c r="A425">
        <v>422</v>
      </c>
      <c r="B425" s="3" t="s">
        <v>2759</v>
      </c>
      <c r="C425" s="11">
        <v>13.6</v>
      </c>
    </row>
    <row r="426" spans="1:3" x14ac:dyDescent="0.3">
      <c r="A426">
        <v>423</v>
      </c>
      <c r="B426" s="3" t="s">
        <v>1571</v>
      </c>
      <c r="C426" s="11">
        <v>40.89</v>
      </c>
    </row>
    <row r="427" spans="1:3" x14ac:dyDescent="0.3">
      <c r="A427">
        <v>424</v>
      </c>
      <c r="B427" s="3" t="s">
        <v>1573</v>
      </c>
      <c r="C427" s="11">
        <v>37.1</v>
      </c>
    </row>
    <row r="428" spans="1:3" x14ac:dyDescent="0.3">
      <c r="A428">
        <v>425</v>
      </c>
      <c r="B428" s="3" t="s">
        <v>2760</v>
      </c>
      <c r="C428" s="11">
        <v>8.8800000000000008</v>
      </c>
    </row>
    <row r="429" spans="1:3" x14ac:dyDescent="0.3">
      <c r="A429">
        <v>426</v>
      </c>
      <c r="B429" s="3" t="s">
        <v>2762</v>
      </c>
      <c r="C429" s="11">
        <v>21.67</v>
      </c>
    </row>
    <row r="430" spans="1:3" x14ac:dyDescent="0.3">
      <c r="A430">
        <v>427</v>
      </c>
      <c r="B430" s="3" t="s">
        <v>2763</v>
      </c>
      <c r="C430" s="11">
        <v>27.28</v>
      </c>
    </row>
    <row r="431" spans="1:3" x14ac:dyDescent="0.3">
      <c r="A431">
        <v>428</v>
      </c>
      <c r="B431" s="3" t="s">
        <v>2765</v>
      </c>
      <c r="C431" s="11">
        <v>12.9</v>
      </c>
    </row>
    <row r="432" spans="1:3" x14ac:dyDescent="0.3">
      <c r="A432">
        <v>429</v>
      </c>
      <c r="B432" s="3" t="s">
        <v>3200</v>
      </c>
      <c r="C432" s="11">
        <v>87.7</v>
      </c>
    </row>
    <row r="433" spans="1:3" x14ac:dyDescent="0.3">
      <c r="A433">
        <v>430</v>
      </c>
      <c r="B433" s="3" t="s">
        <v>2766</v>
      </c>
      <c r="C433" s="11">
        <v>48.14</v>
      </c>
    </row>
    <row r="434" spans="1:3" x14ac:dyDescent="0.3">
      <c r="A434">
        <v>431</v>
      </c>
      <c r="B434" s="3" t="s">
        <v>2047</v>
      </c>
      <c r="C434" s="11">
        <v>119.6</v>
      </c>
    </row>
    <row r="435" spans="1:3" x14ac:dyDescent="0.3">
      <c r="A435">
        <v>432</v>
      </c>
      <c r="B435" s="3" t="s">
        <v>2050</v>
      </c>
      <c r="C435" s="11">
        <v>18.670000000000002</v>
      </c>
    </row>
    <row r="436" spans="1:3" x14ac:dyDescent="0.3">
      <c r="A436">
        <v>433</v>
      </c>
      <c r="B436" s="3" t="s">
        <v>2052</v>
      </c>
      <c r="C436" s="11">
        <v>146.56</v>
      </c>
    </row>
    <row r="437" spans="1:3" x14ac:dyDescent="0.3">
      <c r="A437">
        <v>434</v>
      </c>
      <c r="B437" s="3" t="s">
        <v>2768</v>
      </c>
      <c r="C437" s="11">
        <v>274.77999999999997</v>
      </c>
    </row>
    <row r="438" spans="1:3" x14ac:dyDescent="0.3">
      <c r="A438">
        <v>435</v>
      </c>
      <c r="B438" s="3" t="s">
        <v>3205</v>
      </c>
      <c r="C438" s="11">
        <v>11.29</v>
      </c>
    </row>
    <row r="439" spans="1:3" x14ac:dyDescent="0.3">
      <c r="A439">
        <v>436</v>
      </c>
      <c r="B439" s="3" t="s">
        <v>2769</v>
      </c>
      <c r="C439" s="11">
        <v>113.27</v>
      </c>
    </row>
    <row r="440" spans="1:3" x14ac:dyDescent="0.3">
      <c r="A440">
        <v>437</v>
      </c>
      <c r="B440" s="3" t="s">
        <v>2770</v>
      </c>
      <c r="C440" s="11">
        <v>10.42</v>
      </c>
    </row>
    <row r="441" spans="1:3" x14ac:dyDescent="0.3">
      <c r="A441">
        <v>438</v>
      </c>
      <c r="B441" s="3" t="s">
        <v>2771</v>
      </c>
      <c r="C441" s="11">
        <v>15.65</v>
      </c>
    </row>
    <row r="442" spans="1:3" x14ac:dyDescent="0.3">
      <c r="A442">
        <v>439</v>
      </c>
      <c r="B442" s="3" t="s">
        <v>2772</v>
      </c>
      <c r="C442" s="11">
        <v>31.66</v>
      </c>
    </row>
    <row r="443" spans="1:3" x14ac:dyDescent="0.3">
      <c r="A443">
        <v>440</v>
      </c>
      <c r="B443" s="3" t="s">
        <v>2773</v>
      </c>
      <c r="C443" s="11">
        <v>18.61</v>
      </c>
    </row>
    <row r="444" spans="1:3" x14ac:dyDescent="0.3">
      <c r="A444">
        <v>441</v>
      </c>
      <c r="B444" s="3" t="s">
        <v>2774</v>
      </c>
      <c r="C444" s="11">
        <v>72.959999999999994</v>
      </c>
    </row>
    <row r="445" spans="1:3" x14ac:dyDescent="0.3">
      <c r="A445">
        <v>442</v>
      </c>
      <c r="B445" s="3" t="s">
        <v>1574</v>
      </c>
      <c r="C445" s="11">
        <v>38.78</v>
      </c>
    </row>
    <row r="446" spans="1:3" x14ac:dyDescent="0.3">
      <c r="A446">
        <v>443</v>
      </c>
      <c r="B446" s="3" t="s">
        <v>1575</v>
      </c>
      <c r="C446" s="11">
        <v>13.73</v>
      </c>
    </row>
    <row r="447" spans="1:3" x14ac:dyDescent="0.3">
      <c r="A447">
        <v>444</v>
      </c>
      <c r="B447" s="3" t="s">
        <v>3207</v>
      </c>
      <c r="C447" s="11">
        <v>701.93</v>
      </c>
    </row>
    <row r="448" spans="1:3" x14ac:dyDescent="0.3">
      <c r="A448">
        <v>445</v>
      </c>
      <c r="B448" s="3" t="s">
        <v>148</v>
      </c>
      <c r="C448" s="11">
        <v>27.3</v>
      </c>
    </row>
    <row r="449" spans="1:3" x14ac:dyDescent="0.3">
      <c r="A449">
        <v>446</v>
      </c>
      <c r="B449" s="3" t="s">
        <v>1576</v>
      </c>
      <c r="C449" s="11">
        <v>17.52</v>
      </c>
    </row>
    <row r="450" spans="1:3" x14ac:dyDescent="0.3">
      <c r="A450">
        <v>447</v>
      </c>
      <c r="B450" s="3" t="s">
        <v>1577</v>
      </c>
      <c r="C450" s="11">
        <v>5.88</v>
      </c>
    </row>
    <row r="451" spans="1:3" hidden="1" x14ac:dyDescent="0.3">
      <c r="B451" s="3" t="s">
        <v>3213</v>
      </c>
      <c r="C451" s="11">
        <v>34421.120000000024</v>
      </c>
    </row>
  </sheetData>
  <mergeCells count="1">
    <mergeCell ref="G10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D6-8E50-470B-AB77-2931F0AC610B}">
  <dimension ref="B3:H23"/>
  <sheetViews>
    <sheetView workbookViewId="0">
      <selection activeCell="J29" sqref="J29"/>
    </sheetView>
  </sheetViews>
  <sheetFormatPr defaultRowHeight="15.6" x14ac:dyDescent="0.3"/>
  <sheetData>
    <row r="3" spans="5:5" x14ac:dyDescent="0.3">
      <c r="E3" s="7"/>
    </row>
    <row r="4" spans="5:5" x14ac:dyDescent="0.3">
      <c r="E4" s="7"/>
    </row>
    <row r="5" spans="5:5" x14ac:dyDescent="0.3">
      <c r="E5" s="7"/>
    </row>
    <row r="21" spans="2:8" ht="16.2" thickBot="1" x14ac:dyDescent="0.35"/>
    <row r="22" spans="2:8" x14ac:dyDescent="0.3">
      <c r="B22" s="15" t="s">
        <v>3238</v>
      </c>
      <c r="C22" s="23"/>
      <c r="D22" s="23"/>
      <c r="E22" s="23"/>
      <c r="F22" s="23"/>
      <c r="G22" s="23"/>
      <c r="H22" s="16"/>
    </row>
    <row r="23" spans="2:8" ht="16.2" thickBot="1" x14ac:dyDescent="0.35">
      <c r="B23" s="19"/>
      <c r="C23" s="24"/>
      <c r="D23" s="24"/>
      <c r="E23" s="24"/>
      <c r="F23" s="24"/>
      <c r="G23" s="24"/>
      <c r="H23" s="20"/>
    </row>
  </sheetData>
  <mergeCells count="1">
    <mergeCell ref="B22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968D-8A7D-47F2-8476-97816B53881E}">
  <dimension ref="A3:E28"/>
  <sheetViews>
    <sheetView zoomScale="75" zoomScaleNormal="75" workbookViewId="0">
      <selection activeCell="C3" sqref="C3"/>
    </sheetView>
  </sheetViews>
  <sheetFormatPr defaultRowHeight="15.6" x14ac:dyDescent="0.3"/>
  <cols>
    <col min="1" max="1" width="34.19921875" bestFit="1" customWidth="1"/>
    <col min="2" max="5" width="11.59765625" bestFit="1" customWidth="1"/>
  </cols>
  <sheetData>
    <row r="3" spans="1:5" ht="78" x14ac:dyDescent="0.3">
      <c r="A3" s="2" t="s">
        <v>3212</v>
      </c>
      <c r="B3" s="4" t="s">
        <v>3214</v>
      </c>
      <c r="C3" s="4" t="s">
        <v>3215</v>
      </c>
      <c r="D3" s="4" t="s">
        <v>3216</v>
      </c>
      <c r="E3" s="4" t="s">
        <v>3217</v>
      </c>
    </row>
    <row r="4" spans="1:5" x14ac:dyDescent="0.3">
      <c r="A4" s="3" t="s">
        <v>3</v>
      </c>
      <c r="B4" s="5">
        <v>9.860924369747897</v>
      </c>
      <c r="C4" s="5">
        <v>0.06</v>
      </c>
      <c r="D4" s="5">
        <v>261.52999999999997</v>
      </c>
      <c r="E4" s="5">
        <v>26.672456719308471</v>
      </c>
    </row>
    <row r="5" spans="1:5" x14ac:dyDescent="0.3">
      <c r="A5" s="3" t="s">
        <v>149</v>
      </c>
      <c r="B5" s="5">
        <v>8.3702836879432603</v>
      </c>
      <c r="C5" s="5">
        <v>0</v>
      </c>
      <c r="D5" s="5">
        <v>1347.83</v>
      </c>
      <c r="E5" s="5">
        <v>81.421081708231156</v>
      </c>
    </row>
    <row r="6" spans="1:5" x14ac:dyDescent="0.3">
      <c r="A6" s="3" t="s">
        <v>496</v>
      </c>
      <c r="B6" s="5">
        <v>1.2057291666666672</v>
      </c>
      <c r="C6" s="5">
        <v>0.11</v>
      </c>
      <c r="D6" s="5">
        <v>13.74</v>
      </c>
      <c r="E6" s="5">
        <v>1.5315336275096869</v>
      </c>
    </row>
    <row r="7" spans="1:5" x14ac:dyDescent="0.3">
      <c r="A7" s="3" t="s">
        <v>609</v>
      </c>
      <c r="B7" s="5">
        <v>5.0841891891891882</v>
      </c>
      <c r="C7" s="5">
        <v>0.05</v>
      </c>
      <c r="D7" s="5">
        <v>14.98</v>
      </c>
      <c r="E7" s="5">
        <v>4.8172998765598427</v>
      </c>
    </row>
    <row r="8" spans="1:5" x14ac:dyDescent="0.3">
      <c r="A8" s="3" t="s">
        <v>701</v>
      </c>
      <c r="B8" s="5">
        <v>0.14151162790697669</v>
      </c>
      <c r="C8" s="5">
        <v>0</v>
      </c>
      <c r="D8" s="5">
        <v>0.78</v>
      </c>
      <c r="E8" s="5">
        <v>0.17814414151837474</v>
      </c>
    </row>
    <row r="9" spans="1:5" x14ac:dyDescent="0.3">
      <c r="A9" s="3" t="s">
        <v>788</v>
      </c>
      <c r="B9" s="5">
        <v>0.46328000000000003</v>
      </c>
      <c r="C9" s="5">
        <v>0</v>
      </c>
      <c r="D9" s="5">
        <v>4.0999999999999996</v>
      </c>
      <c r="E9" s="5">
        <v>0.63690377052049674</v>
      </c>
    </row>
    <row r="10" spans="1:5" x14ac:dyDescent="0.3">
      <c r="A10" s="3" t="s">
        <v>916</v>
      </c>
      <c r="B10" s="5">
        <v>4.4166666666666667E-2</v>
      </c>
      <c r="C10" s="5">
        <v>0</v>
      </c>
      <c r="D10" s="5">
        <v>0.16</v>
      </c>
      <c r="E10" s="5">
        <v>4.3995523188229739E-2</v>
      </c>
    </row>
    <row r="11" spans="1:5" x14ac:dyDescent="0.3">
      <c r="A11" s="3" t="s">
        <v>927</v>
      </c>
      <c r="B11" s="5">
        <v>0.51236842105263158</v>
      </c>
      <c r="C11" s="5">
        <v>0.19</v>
      </c>
      <c r="D11" s="5">
        <v>1.66</v>
      </c>
      <c r="E11" s="5">
        <v>0.38013108841717141</v>
      </c>
    </row>
    <row r="12" spans="1:5" x14ac:dyDescent="0.3">
      <c r="A12" s="3" t="s">
        <v>968</v>
      </c>
      <c r="B12" s="5">
        <v>0.110625</v>
      </c>
      <c r="C12" s="5">
        <v>0.03</v>
      </c>
      <c r="D12" s="5">
        <v>0.65</v>
      </c>
      <c r="E12" s="5">
        <v>0.11010076030325514</v>
      </c>
    </row>
    <row r="13" spans="1:5" x14ac:dyDescent="0.3">
      <c r="A13" s="3" t="s">
        <v>1006</v>
      </c>
      <c r="B13" s="5">
        <v>1.2456115107913674</v>
      </c>
      <c r="C13" s="5">
        <v>0.02</v>
      </c>
      <c r="D13" s="5">
        <v>55.52</v>
      </c>
      <c r="E13" s="5">
        <v>3.5281614064414799</v>
      </c>
    </row>
    <row r="14" spans="1:5" x14ac:dyDescent="0.3">
      <c r="A14" s="3" t="s">
        <v>1267</v>
      </c>
      <c r="B14" s="5">
        <v>0.3254471544715451</v>
      </c>
      <c r="C14" s="5">
        <v>0.01</v>
      </c>
      <c r="D14" s="5">
        <v>3.31</v>
      </c>
      <c r="E14" s="5">
        <v>0.50702051165289908</v>
      </c>
    </row>
    <row r="15" spans="1:5" x14ac:dyDescent="0.3">
      <c r="A15" s="3" t="s">
        <v>1511</v>
      </c>
      <c r="B15" s="5">
        <v>91.718813559322044</v>
      </c>
      <c r="C15" s="5">
        <v>0.28000000000000003</v>
      </c>
      <c r="D15" s="5">
        <v>2897.11</v>
      </c>
      <c r="E15" s="5">
        <v>384.87617616527348</v>
      </c>
    </row>
    <row r="16" spans="1:5" x14ac:dyDescent="0.3">
      <c r="A16" s="3" t="s">
        <v>1578</v>
      </c>
      <c r="B16" s="5">
        <v>0.76961538461538492</v>
      </c>
      <c r="C16" s="5">
        <v>0.02</v>
      </c>
      <c r="D16" s="5">
        <v>18.52</v>
      </c>
      <c r="E16" s="5">
        <v>2.6919137893272955</v>
      </c>
    </row>
    <row r="17" spans="1:5" x14ac:dyDescent="0.3">
      <c r="A17" s="3" t="s">
        <v>1622</v>
      </c>
      <c r="B17" s="5">
        <v>0.47985507246376818</v>
      </c>
      <c r="C17" s="5">
        <v>0.01</v>
      </c>
      <c r="D17" s="5">
        <v>1.97</v>
      </c>
      <c r="E17" s="5">
        <v>0.48189116648283337</v>
      </c>
    </row>
    <row r="18" spans="1:5" x14ac:dyDescent="0.3">
      <c r="A18" s="3" t="s">
        <v>1701</v>
      </c>
      <c r="B18" s="5">
        <v>0.30935483870967734</v>
      </c>
      <c r="C18" s="5">
        <v>0</v>
      </c>
      <c r="D18" s="5">
        <v>0.85</v>
      </c>
      <c r="E18" s="5">
        <v>0.21680921696076427</v>
      </c>
    </row>
    <row r="19" spans="1:5" x14ac:dyDescent="0.3">
      <c r="A19" s="3" t="s">
        <v>1736</v>
      </c>
      <c r="B19" s="5">
        <v>0.77409090909090894</v>
      </c>
      <c r="C19" s="5">
        <v>0</v>
      </c>
      <c r="D19" s="5">
        <v>15.54</v>
      </c>
      <c r="E19" s="5">
        <v>2.4280869282375832</v>
      </c>
    </row>
    <row r="20" spans="1:5" x14ac:dyDescent="0.3">
      <c r="A20" s="3" t="s">
        <v>1795</v>
      </c>
      <c r="B20" s="5">
        <v>0.1902645502645503</v>
      </c>
      <c r="C20" s="5">
        <v>0.03</v>
      </c>
      <c r="D20" s="5">
        <v>0.73</v>
      </c>
      <c r="E20" s="5">
        <v>0.11628758309171536</v>
      </c>
    </row>
    <row r="21" spans="1:5" x14ac:dyDescent="0.3">
      <c r="A21" s="3" t="s">
        <v>1983</v>
      </c>
      <c r="B21" s="5">
        <v>4.5743333333333336</v>
      </c>
      <c r="C21" s="5">
        <v>0.03</v>
      </c>
      <c r="D21" s="5">
        <v>33.29</v>
      </c>
      <c r="E21" s="5">
        <v>8.1003460947006811</v>
      </c>
    </row>
    <row r="22" spans="1:5" x14ac:dyDescent="0.3">
      <c r="A22" s="3" t="s">
        <v>2058</v>
      </c>
      <c r="B22" s="5">
        <v>0.22620000000000004</v>
      </c>
      <c r="C22" s="5">
        <v>0.05</v>
      </c>
      <c r="D22" s="5">
        <v>1</v>
      </c>
      <c r="E22" s="5">
        <v>0.21687850450029789</v>
      </c>
    </row>
    <row r="23" spans="1:5" x14ac:dyDescent="0.3">
      <c r="A23" s="3" t="s">
        <v>2100</v>
      </c>
      <c r="B23" s="5">
        <v>0.66327272727272735</v>
      </c>
      <c r="C23" s="5">
        <v>0.15</v>
      </c>
      <c r="D23" s="5">
        <v>1.17</v>
      </c>
      <c r="E23" s="5">
        <v>0.24350111829885795</v>
      </c>
    </row>
    <row r="24" spans="1:5" x14ac:dyDescent="0.3">
      <c r="A24" s="3" t="s">
        <v>2163</v>
      </c>
      <c r="B24" s="5">
        <v>0.62641434262948215</v>
      </c>
      <c r="C24" s="5">
        <v>0</v>
      </c>
      <c r="D24" s="5">
        <v>4.66</v>
      </c>
      <c r="E24" s="5">
        <v>0.75857912681108364</v>
      </c>
    </row>
    <row r="25" spans="1:5" x14ac:dyDescent="0.3">
      <c r="A25" s="3" t="s">
        <v>2427</v>
      </c>
      <c r="B25" s="5">
        <v>29.062995283018843</v>
      </c>
      <c r="C25" s="5">
        <v>0.08</v>
      </c>
      <c r="D25" s="5">
        <v>465.32</v>
      </c>
      <c r="E25" s="5">
        <v>46.127152424257275</v>
      </c>
    </row>
    <row r="26" spans="1:5" x14ac:dyDescent="0.3">
      <c r="A26" s="3" t="s">
        <v>2776</v>
      </c>
      <c r="B26" s="5">
        <v>0.80247524752475263</v>
      </c>
      <c r="C26" s="5">
        <v>0</v>
      </c>
      <c r="D26" s="5">
        <v>48.07</v>
      </c>
      <c r="E26" s="5">
        <v>2.9286754479375463</v>
      </c>
    </row>
    <row r="27" spans="1:5" x14ac:dyDescent="0.3">
      <c r="A27" s="3" t="s">
        <v>3029</v>
      </c>
      <c r="B27" s="5">
        <v>98.577328244274881</v>
      </c>
      <c r="C27" s="5">
        <v>0.01</v>
      </c>
      <c r="D27" s="5">
        <v>1052.44</v>
      </c>
      <c r="E27" s="5">
        <v>205.55175998656892</v>
      </c>
    </row>
    <row r="28" spans="1:5" x14ac:dyDescent="0.3">
      <c r="A28" s="3" t="s">
        <v>3213</v>
      </c>
      <c r="B28" s="5">
        <v>11.545331632653086</v>
      </c>
      <c r="C28" s="5">
        <v>0</v>
      </c>
      <c r="D28" s="5">
        <v>2897.11</v>
      </c>
      <c r="E28" s="5">
        <v>77.215008863752374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antioxidants</vt:lpstr>
      <vt:lpstr>Outlier Testing</vt:lpstr>
      <vt:lpstr>Outlier Products</vt:lpstr>
      <vt:lpstr>Box Plot All Products</vt:lpstr>
      <vt:lpstr>Category Analysis</vt:lpstr>
      <vt:lpstr>Antioxidant_Content</vt:lpstr>
      <vt:lpstr>Antioxidants_Table</vt:lpstr>
      <vt:lpstr>Category</vt:lpstr>
      <vt:lpstr>Country_Procured</vt:lpstr>
      <vt:lpstr>Outliers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Brooke Cooper</cp:lastModifiedBy>
  <dcterms:created xsi:type="dcterms:W3CDTF">2018-05-11T16:07:25Z</dcterms:created>
  <dcterms:modified xsi:type="dcterms:W3CDTF">2020-10-01T20:48:09Z</dcterms:modified>
</cp:coreProperties>
</file>