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<sst xmlns="http://schemas.openxmlformats.org/spreadsheetml/2006/main" count="534" uniqueCount="70">
  <si>
    <t xml:space="preserve">Bit</t>
  </si>
  <si>
    <t xml:space="preserve">Vin1</t>
  </si>
  <si>
    <t xml:space="preserve">Vref</t>
  </si>
  <si>
    <t xml:space="preserve">RT</t>
  </si>
  <si>
    <t xml:space="preserve">Rser</t>
  </si>
  <si>
    <t xml:space="preserve">Range(start)</t>
  </si>
  <si>
    <t xml:space="preserve">T</t>
  </si>
  <si>
    <t xml:space="preserve">Resistance</t>
  </si>
  <si>
    <t xml:space="preserve">PriEncSim</t>
  </si>
  <si>
    <t xml:space="preserve">Temp(F)</t>
  </si>
  <si>
    <t xml:space="preserve">Temp(K)</t>
  </si>
  <si>
    <t xml:space="preserve">Code</t>
  </si>
  <si>
    <t xml:space="preserve">Vin2</t>
  </si>
  <si>
    <t xml:space="preserve">A0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</si>
  <si>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</si>
  <si>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</si>
  <si>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</si>
  <si>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</si>
  <si>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</si>
  <si>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</si>
  <si>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</si>
  <si>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D→ binary</t>
  </si>
  <si>
    <t xml:space="preserve">S1L</t>
  </si>
  <si>
    <t xml:space="preserve">S2L</t>
  </si>
  <si>
    <t xml:space="preserve">S3L</t>
  </si>
  <si>
    <t xml:space="preserve">S4L</t>
  </si>
  <si>
    <t xml:space="preserve">S5L</t>
  </si>
  <si>
    <t xml:space="preserve">S6L</t>
  </si>
  <si>
    <t xml:space="preserve">S7L</t>
  </si>
  <si>
    <t xml:space="preserve">S8L</t>
  </si>
  <si>
    <t xml:space="preserve">S9L</t>
  </si>
  <si>
    <t xml:space="preserve">S10L</t>
  </si>
  <si>
    <t xml:space="preserve">S11L</t>
  </si>
  <si>
    <t xml:space="preserve">S12L</t>
  </si>
  <si>
    <t xml:space="preserve">S13L</t>
  </si>
  <si>
    <t xml:space="preserve">sq</t>
  </si>
  <si>
    <t xml:space="preserve">subtr</t>
  </si>
  <si>
    <t xml:space="preserve">S1-</t>
  </si>
  <si>
    <t xml:space="preserve">S2-</t>
  </si>
  <si>
    <t xml:space="preserve">S3-</t>
  </si>
  <si>
    <t xml:space="preserve">S4-</t>
  </si>
  <si>
    <t xml:space="preserve">S5-</t>
  </si>
  <si>
    <t xml:space="preserve">S6-</t>
  </si>
  <si>
    <t xml:space="preserve">S7-</t>
  </si>
  <si>
    <t xml:space="preserve">S8-</t>
  </si>
  <si>
    <t xml:space="preserve">S9-</t>
  </si>
  <si>
    <t xml:space="preserve">S10-</t>
  </si>
  <si>
    <t xml:space="preserve">S11-</t>
  </si>
  <si>
    <t xml:space="preserve">S12-</t>
  </si>
  <si>
    <t xml:space="preserve">S13-</t>
  </si>
  <si>
    <t xml:space="preserve">Decimal </t>
  </si>
  <si>
    <t xml:space="preserve">Pos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</si>
  <si>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</si>
  <si>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</si>
  <si>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</si>
  <si>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</si>
  <si>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</si>
  <si>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</si>
  <si>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</si>
  <si>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</si>
  <si>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</si>
  <si>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</si>
  <si>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</si>
  <si>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</si>
  <si>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</si>
  <si>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Binary</t>
  </si>
  <si>
    <t xml:space="preserve">Fixed form</t>
  </si>
  <si>
    <t xml:space="preserve">Check</t>
  </si>
  <si>
    <t xml:space="preserve">Check val</t>
  </si>
  <si>
    <t xml:space="preserve">Value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</si>
</sst>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Noto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00"/>
      <name val="Noto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1D41A"/>
      </left>
      <right style="thin">
        <color rgb="FF81D41A"/>
      </right>
      <top style="thin">
        <color rgb="FF81D41A"/>
      </top>
      <bottom style="thin">
        <color rgb="FF81D41A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006600"/>
      </font>
      <fill>
        <patternFill>
          <bgColor rgb="FFCCFFCC"/>
        </patternFill>
      </fill>
    </dxf>
    <dxf>
      <font>
        <b val="1"/>
        <color rgb="FFFFFFFF"/>
      </font>
      <fill>
        <patternFill>
          <bgColor rgb="FFCC0000"/>
        </patternFill>
      </fill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189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selection pane="topLeft" activeCell="B4" activeCellId="0" sqref="B4"/>
    </sheetView>
  </sheetViews>
  <sheetFormatPr defaultColWidth="11.23046875" defaultRowHeight="14.35" customHeight="true" zeroHeight="false" outlineLevelRow="0" outlineLevelCol="0"/>
  <sheetData>
    <row r="1" customFormat="false" ht="14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2"/>
      <c r="K1" s="2"/>
      <c r="L1" s="2"/>
      <c r="M1" s="2"/>
      <c r="O1" s="0" t="s">
        <v>6</v>
      </c>
      <c r="P1" s="0" t="n">
        <v>255</v>
      </c>
    </row>
    <row r="2" customFormat="false" ht="14.35" hidden="false" customHeight="false" outlineLevel="0" collapsed="false">
      <c r="A2" s="1" t="n">
        <v>4</v>
      </c>
      <c r="B2" s="1" t="n">
        <v>0.1</v>
      </c>
      <c r="C2" s="1" t="n">
        <v>8</v>
      </c>
      <c r="D2" s="3" t="n">
        <f aca="false">10540 * EXP(3373 * ((1/$C4) - (1/296)))</f>
        <v>7580.4696788555</v>
      </c>
      <c r="E2" s="1" t="n">
        <v>5000</v>
      </c>
      <c r="F2" s="1" t="n">
        <v>255</v>
      </c>
      <c r="J2" s="2"/>
      <c r="K2" s="2"/>
      <c r="L2" s="2"/>
      <c r="M2" s="2"/>
      <c r="O2" s="0" t="s">
        <v>7</v>
      </c>
      <c r="P2" s="0" t="n">
        <f aca="false">10540 * EXP(3373 * ((1/P1) - (1/296)))</f>
        <v>65848.6056440295</v>
      </c>
    </row>
    <row r="3" customFormat="false" ht="14.35" hidden="false" customHeight="false" outlineLevel="0" collapsed="false">
      <c r="A3" s="4" t="s">
        <v>8</v>
      </c>
      <c r="B3" s="1" t="s">
        <v>9</v>
      </c>
      <c r="C3" s="1" t="s">
        <v>10</v>
      </c>
      <c r="D3" s="1" t="s">
        <v>3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J3" s="1" t="s">
        <v>16</v>
      </c>
      <c r="K3" s="1" t="s">
        <v>17</v>
      </c>
      <c r="L3" s="1" t="s">
        <v>18</v>
      </c>
      <c r="M3" s="1" t="s">
        <v>19</v>
      </c>
      <c r="N3" s="1" t="s">
        <v>20</v>
      </c>
    </row>
    <row r="4" customFormat="false" ht="14.35" hidden="false" customHeight="false" outlineLevel="0" collapsed="false">
      <c r="A4" s="5" t="n">
        <v>1</v>
      </c>
      <c r="B4" s="6" t="n">
        <v>89</v>
      </c>
      <c r="C4" s="7" t="n">
        <f aca="false">($B4-32)*(5/9)+273.15</f>
        <v>304.816666666667</v>
      </c>
      <c r="D4" s="8" t="n">
        <f aca="false">10540 * EXP(3373 * ((1/$C4) - (1/296)))</f>
        <v>7580.4696788555</v>
      </c>
      <c r="E4" s="5" t="n">
        <f aca="false">_xlfn.FLOOR.MATH( (($D4)/($D4 + $E$2)) * ((2^($A$2))-1), 1 )</f>
        <v>9</v>
      </c>
      <c r="F4" s="9" t="n">
        <f aca="false">$B$2*($D4/($E$2+$D4))</f>
        <v>0.0602558558810908</v>
      </c>
      <c r="G4" s="10" t="n">
        <f aca="false">R$46</f>
        <v>1</v>
      </c>
      <c r="H4" s="10" t="n">
        <f aca="false">S$46</f>
        <v>0</v>
      </c>
      <c r="I4" s="10" t="n">
        <f aca="false">T$46</f>
        <v>0</v>
      </c>
      <c r="J4" s="10" t="n">
        <f aca="false">U$46</f>
        <v>1</v>
      </c>
      <c r="K4" s="10" t="n">
        <f aca="false">V$46</f>
        <v>0</v>
      </c>
      <c r="L4" s="10" t="n">
        <f aca="false">W$46</f>
        <v>0</v>
      </c>
      <c r="M4" s="10" t="n">
        <f aca="false">X$46</f>
        <v>0</v>
      </c>
      <c r="N4" s="10" t="n">
        <f aca="false">Y$46</f>
        <v>0</v>
      </c>
    </row>
    <row r="5" customFormat="false" ht="14.35" hidden="false" customHeight="false" outlineLevel="0" collapsed="false">
      <c r="A5" s="5" t="n">
        <v>2</v>
      </c>
      <c r="B5" s="6" t="n">
        <v>1</v>
      </c>
      <c r="C5" s="7" t="n">
        <f aca="false">($B5-32)*(5/9)+273.15</f>
        <v>255.927777777778</v>
      </c>
      <c r="D5" s="8" t="n">
        <f aca="false">10540 * EXP(3373 * ((1/$C5) - (1/296)))</f>
        <v>62765.5714354771</v>
      </c>
      <c r="E5" s="5" t="n">
        <f aca="false">_xlfn.FLOOR.MATH( (($D5)/($D5 + $E$2)) * ((2^($A$2))-1), 1 )</f>
        <v>13</v>
      </c>
      <c r="F5" s="9" t="n">
        <f aca="false">$B$2*($D5/($E$2+$D5))</f>
        <v>0.0926216220212048</v>
      </c>
      <c r="G5" s="10" t="n">
        <f aca="false">AF$46</f>
        <v>1</v>
      </c>
      <c r="H5" s="10" t="n">
        <f aca="false">AG$46</f>
        <v>0</v>
      </c>
      <c r="I5" s="10" t="n">
        <f aca="false">AH$46</f>
        <v>1</v>
      </c>
      <c r="J5" s="10" t="n">
        <f aca="false">AI$46</f>
        <v>1</v>
      </c>
      <c r="K5" s="10" t="n">
        <f aca="false">AJ$46</f>
        <v>0</v>
      </c>
      <c r="L5" s="10" t="n">
        <f aca="false">AK$46</f>
        <v>0</v>
      </c>
      <c r="M5" s="10" t="n">
        <f aca="false">AL$46</f>
        <v>0</v>
      </c>
      <c r="N5" s="10" t="n">
        <f aca="false">AM$46</f>
        <v>0</v>
      </c>
    </row>
    <row r="6" customFormat="false" ht="14.35" hidden="false" customHeight="false" outlineLevel="0" collapsed="false">
      <c r="A6" s="5" t="n">
        <v>3</v>
      </c>
      <c r="B6" s="6" t="n">
        <v>2</v>
      </c>
      <c r="C6" s="7" t="n">
        <f aca="false">($B6-32)*(5/9)+273.15</f>
        <v>256.483333333333</v>
      </c>
      <c r="D6" s="8" t="n">
        <f aca="false">10540 * EXP(3373 * ((1/$C6) - (1/296)))</f>
        <v>60999.108635211</v>
      </c>
      <c r="E6" s="5" t="n">
        <f aca="false">_xlfn.FLOOR.MATH( (($D6)/($D6 + $E$2)) * ((2^($A$2))-1), 1 )</f>
        <v>13</v>
      </c>
      <c r="F6" s="9" t="n">
        <f aca="false">$B$2*($D6/($E$2+$D6))</f>
        <v>0.0924241401082613</v>
      </c>
      <c r="G6" s="10" t="n">
        <f aca="false">R$92</f>
        <v>1</v>
      </c>
      <c r="H6" s="10" t="n">
        <f aca="false">S$92</f>
        <v>0</v>
      </c>
      <c r="I6" s="10" t="n">
        <f aca="false">T$92</f>
        <v>1</v>
      </c>
      <c r="J6" s="10" t="n">
        <f aca="false">U$92</f>
        <v>1</v>
      </c>
      <c r="K6" s="10" t="n">
        <f aca="false">V$92</f>
        <v>0</v>
      </c>
      <c r="L6" s="10" t="n">
        <f aca="false">W$92</f>
        <v>0</v>
      </c>
      <c r="M6" s="10" t="n">
        <f aca="false">X$92</f>
        <v>0</v>
      </c>
      <c r="N6" s="10" t="n">
        <f aca="false">Y$92</f>
        <v>0</v>
      </c>
      <c r="Q6" s="11" t="s">
        <v>21</v>
      </c>
      <c r="R6" s="11" t="s">
        <v>22</v>
      </c>
      <c r="S6" s="11" t="s">
        <v>23</v>
      </c>
      <c r="T6" s="11" t="s">
        <v>24</v>
      </c>
      <c r="U6" s="11" t="s">
        <v>25</v>
      </c>
      <c r="V6" s="11" t="s">
        <v>26</v>
      </c>
      <c r="W6" s="11" t="s">
        <v>27</v>
      </c>
      <c r="X6" s="11" t="s">
        <v>28</v>
      </c>
      <c r="Y6" s="11" t="s">
        <v>29</v>
      </c>
      <c r="Z6" s="11" t="s">
        <v>30</v>
      </c>
      <c r="AA6" s="11" t="s">
        <v>31</v>
      </c>
      <c r="AB6" s="11" t="s">
        <v>32</v>
      </c>
      <c r="AC6" s="11" t="s">
        <v>33</v>
      </c>
      <c r="AD6" s="11" t="s">
        <v>34</v>
      </c>
      <c r="AE6" s="12" t="s">
        <v>21</v>
      </c>
      <c r="AF6" s="12" t="s">
        <v>22</v>
      </c>
      <c r="AG6" s="12" t="s">
        <v>23</v>
      </c>
      <c r="AH6" s="12" t="s">
        <v>24</v>
      </c>
      <c r="AI6" s="12" t="s">
        <v>25</v>
      </c>
      <c r="AJ6" s="12" t="s">
        <v>26</v>
      </c>
      <c r="AK6" s="12" t="s">
        <v>27</v>
      </c>
      <c r="AL6" s="12" t="s">
        <v>28</v>
      </c>
      <c r="AM6" s="12" t="s">
        <v>29</v>
      </c>
      <c r="AN6" s="12" t="s">
        <v>30</v>
      </c>
      <c r="AO6" s="12" t="s">
        <v>31</v>
      </c>
      <c r="AP6" s="12" t="s">
        <v>32</v>
      </c>
      <c r="AQ6" s="12" t="s">
        <v>33</v>
      </c>
      <c r="AR6" s="12" t="s">
        <v>34</v>
      </c>
    </row>
    <row r="7" customFormat="false" ht="14.35" hidden="false" customHeight="false" outlineLevel="0" collapsed="false">
      <c r="A7" s="5" t="n">
        <v>4</v>
      </c>
      <c r="B7" s="6" t="n">
        <v>3</v>
      </c>
      <c r="C7" s="7" t="n">
        <f aca="false">($B7-32)*(5/9)+273.15</f>
        <v>257.038888888889</v>
      </c>
      <c r="D7" s="8" t="n">
        <f aca="false">10540 * EXP(3373 * ((1/$C7) - (1/296)))</f>
        <v>59289.6769178932</v>
      </c>
      <c r="E7" s="5" t="n">
        <f aca="false">_xlfn.FLOOR.MATH( (($D7)/($D7 + $E$2)) * ((2^($A$2))-1), 1 )</f>
        <v>13</v>
      </c>
      <c r="F7" s="9" t="n">
        <f aca="false">$B$2*($D7/($E$2+$D7))</f>
        <v>0.0922227016222438</v>
      </c>
      <c r="G7" s="10" t="n">
        <f aca="false">AF$92</f>
        <v>1</v>
      </c>
      <c r="H7" s="10" t="n">
        <f aca="false">AG$92</f>
        <v>0</v>
      </c>
      <c r="I7" s="10" t="n">
        <f aca="false">AH$92</f>
        <v>1</v>
      </c>
      <c r="J7" s="10" t="n">
        <f aca="false">AI$92</f>
        <v>1</v>
      </c>
      <c r="K7" s="10" t="n">
        <f aca="false">AJ$92</f>
        <v>0</v>
      </c>
      <c r="L7" s="10" t="n">
        <f aca="false">AK$92</f>
        <v>0</v>
      </c>
      <c r="M7" s="10" t="n">
        <f aca="false">AL$92</f>
        <v>0</v>
      </c>
      <c r="N7" s="10" t="n">
        <f aca="false">AM$92</f>
        <v>0</v>
      </c>
      <c r="Q7" s="1"/>
      <c r="R7" s="11" t="n">
        <f aca="false">_xlfn.FLOOR.MATH(LOG(Q$11,2))</f>
        <v>3</v>
      </c>
      <c r="S7" s="11" t="n">
        <f aca="false">_xlfn.FLOOR.MATH(LOG(R$11,2))</f>
        <v>0</v>
      </c>
      <c r="T7" s="11" t="e">
        <f aca="false">_xlfn.FLOOR.MATH(LOG(S$11,2))</f>
        <v>#VALUE!</v>
      </c>
      <c r="U7" s="11" t="e">
        <f aca="false">_xlfn.FLOOR.MATH(LOG(T$11,2))</f>
        <v>#VALUE!</v>
      </c>
      <c r="V7" s="11" t="e">
        <f aca="false">_xlfn.FLOOR.MATH(LOG(U$11,2))</f>
        <v>#VALUE!</v>
      </c>
      <c r="W7" s="11" t="e">
        <f aca="false">_xlfn.FLOOR.MATH(LOG(V$11,2))</f>
        <v>#VALUE!</v>
      </c>
      <c r="X7" s="11" t="e">
        <f aca="false">_xlfn.FLOOR.MATH(LOG(W$11,2))</f>
        <v>#VALUE!</v>
      </c>
      <c r="Y7" s="11" t="e">
        <f aca="false">_xlfn.FLOOR.MATH(LOG(X$11,2))</f>
        <v>#VALUE!</v>
      </c>
      <c r="Z7" s="11" t="e">
        <f aca="false">_xlfn.FLOOR.MATH(LOG(Y$11,2))</f>
        <v>#VALUE!</v>
      </c>
      <c r="AA7" s="11" t="e">
        <f aca="false">_xlfn.FLOOR.MATH(LOG(Z$11,2))</f>
        <v>#VALUE!</v>
      </c>
      <c r="AB7" s="11" t="e">
        <f aca="false">_xlfn.FLOOR.MATH(LOG(AA$11,2))</f>
        <v>#VALUE!</v>
      </c>
      <c r="AC7" s="11" t="e">
        <f aca="false">_xlfn.FLOOR.MATH(LOG(AB$11,2))</f>
        <v>#VALUE!</v>
      </c>
      <c r="AD7" s="11" t="e">
        <f aca="false">_xlfn.FLOOR.MATH(LOG(AC$11,2))</f>
        <v>#VALUE!</v>
      </c>
      <c r="AE7" s="13"/>
      <c r="AF7" s="12" t="n">
        <f aca="false">_xlfn.FLOOR.MATH(LOG(AE$11,2))</f>
        <v>3</v>
      </c>
      <c r="AG7" s="12" t="n">
        <f aca="false">_xlfn.FLOOR.MATH(LOG(AF$11,2))</f>
        <v>2</v>
      </c>
      <c r="AH7" s="12" t="n">
        <f aca="false">_xlfn.FLOOR.MATH(LOG(AG$11,2))</f>
        <v>0</v>
      </c>
      <c r="AI7" s="12" t="e">
        <f aca="false">_xlfn.FLOOR.MATH(LOG(AH$11,2))</f>
        <v>#VALUE!</v>
      </c>
      <c r="AJ7" s="12" t="e">
        <f aca="false">_xlfn.FLOOR.MATH(LOG(AI$11,2))</f>
        <v>#VALUE!</v>
      </c>
      <c r="AK7" s="12" t="e">
        <f aca="false">_xlfn.FLOOR.MATH(LOG(AJ$11,2))</f>
        <v>#VALUE!</v>
      </c>
      <c r="AL7" s="12" t="e">
        <f aca="false">_xlfn.FLOOR.MATH(LOG(AK$11,2))</f>
        <v>#VALUE!</v>
      </c>
      <c r="AM7" s="12" t="e">
        <f aca="false">_xlfn.FLOOR.MATH(LOG(AL$11,2))</f>
        <v>#VALUE!</v>
      </c>
      <c r="AN7" s="12" t="e">
        <f aca="false">_xlfn.FLOOR.MATH(LOG(AM$11,2))</f>
        <v>#VALUE!</v>
      </c>
      <c r="AO7" s="12" t="e">
        <f aca="false">_xlfn.FLOOR.MATH(LOG(AN$11,2))</f>
        <v>#VALUE!</v>
      </c>
      <c r="AP7" s="12" t="e">
        <f aca="false">_xlfn.FLOOR.MATH(LOG(AO$11,2))</f>
        <v>#VALUE!</v>
      </c>
      <c r="AQ7" s="12" t="e">
        <f aca="false">_xlfn.FLOOR.MATH(LOG(AP$11,2))</f>
        <v>#VALUE!</v>
      </c>
      <c r="AR7" s="12" t="e">
        <f aca="false">_xlfn.FLOOR.MATH(LOG(AQ$11,2))</f>
        <v>#VALUE!</v>
      </c>
    </row>
    <row r="8" customFormat="false" ht="14.35" hidden="false" customHeight="false" outlineLevel="0" collapsed="false">
      <c r="A8" s="5" t="n">
        <v>5</v>
      </c>
      <c r="B8" s="6" t="n">
        <v>4</v>
      </c>
      <c r="C8" s="7" t="n">
        <f aca="false">($B8-32)*(5/9)+273.15</f>
        <v>257.594444444444</v>
      </c>
      <c r="D8" s="8" t="n">
        <f aca="false">10540 * EXP(3373 * ((1/$C8) - (1/296)))</f>
        <v>57635.2160211861</v>
      </c>
      <c r="E8" s="5" t="n">
        <f aca="false">_xlfn.FLOOR.MATH( (($D8)/($D8 + $E$2)) * ((2^($A$2))-1), 1 )</f>
        <v>13</v>
      </c>
      <c r="F8" s="9" t="n">
        <f aca="false">$B$2*($D8/($E$2+$D8))</f>
        <v>0.0920172702871995</v>
      </c>
      <c r="G8" s="10" t="n">
        <f aca="false">R$138</f>
        <v>1</v>
      </c>
      <c r="H8" s="10" t="n">
        <f aca="false">S$138</f>
        <v>0</v>
      </c>
      <c r="I8" s="10" t="n">
        <f aca="false">T$138</f>
        <v>1</v>
      </c>
      <c r="J8" s="10" t="n">
        <f aca="false">U$138</f>
        <v>1</v>
      </c>
      <c r="K8" s="10" t="n">
        <f aca="false">V$138</f>
        <v>0</v>
      </c>
      <c r="L8" s="10" t="n">
        <f aca="false">W$138</f>
        <v>0</v>
      </c>
      <c r="M8" s="10" t="n">
        <f aca="false">X$138</f>
        <v>0</v>
      </c>
      <c r="N8" s="10" t="n">
        <f aca="false">Y$138</f>
        <v>0</v>
      </c>
      <c r="Q8" s="11" t="s">
        <v>35</v>
      </c>
      <c r="R8" s="11" t="n">
        <f aca="false">2^R$7</f>
        <v>8</v>
      </c>
      <c r="S8" s="11" t="n">
        <f aca="false">2^S$7</f>
        <v>1</v>
      </c>
      <c r="T8" s="11" t="e">
        <f aca="false">2^T$7</f>
        <v>#VALUE!</v>
      </c>
      <c r="U8" s="11" t="e">
        <f aca="false">2^U$7</f>
        <v>#VALUE!</v>
      </c>
      <c r="V8" s="11" t="e">
        <f aca="false">2^V$7</f>
        <v>#VALUE!</v>
      </c>
      <c r="W8" s="11" t="e">
        <f aca="false">2^W$7</f>
        <v>#VALUE!</v>
      </c>
      <c r="X8" s="11" t="e">
        <f aca="false">2^X$7</f>
        <v>#VALUE!</v>
      </c>
      <c r="Y8" s="11" t="e">
        <f aca="false">2^Y$7</f>
        <v>#VALUE!</v>
      </c>
      <c r="Z8" s="11" t="e">
        <f aca="false">2^Z$7</f>
        <v>#VALUE!</v>
      </c>
      <c r="AA8" s="11" t="e">
        <f aca="false">2^AA$7</f>
        <v>#VALUE!</v>
      </c>
      <c r="AB8" s="11" t="e">
        <f aca="false">2^AB$7</f>
        <v>#VALUE!</v>
      </c>
      <c r="AC8" s="11" t="e">
        <f aca="false">2^AC$7</f>
        <v>#VALUE!</v>
      </c>
      <c r="AD8" s="11" t="e">
        <f aca="false">2^AD$7</f>
        <v>#VALUE!</v>
      </c>
      <c r="AE8" s="12" t="s">
        <v>35</v>
      </c>
      <c r="AF8" s="12" t="n">
        <f aca="false">2^AF$7</f>
        <v>8</v>
      </c>
      <c r="AG8" s="12" t="n">
        <f aca="false">2^AG$7</f>
        <v>4</v>
      </c>
      <c r="AH8" s="12" t="n">
        <f aca="false">2^AH$7</f>
        <v>1</v>
      </c>
      <c r="AI8" s="12" t="e">
        <f aca="false">2^AI$7</f>
        <v>#VALUE!</v>
      </c>
      <c r="AJ8" s="12" t="e">
        <f aca="false">2^AJ$7</f>
        <v>#VALUE!</v>
      </c>
      <c r="AK8" s="12" t="e">
        <f aca="false">2^AK$7</f>
        <v>#VALUE!</v>
      </c>
      <c r="AL8" s="12" t="e">
        <f aca="false">2^AL$7</f>
        <v>#VALUE!</v>
      </c>
      <c r="AM8" s="12" t="e">
        <f aca="false">2^AM$7</f>
        <v>#VALUE!</v>
      </c>
      <c r="AN8" s="12" t="e">
        <f aca="false">2^AN$7</f>
        <v>#VALUE!</v>
      </c>
      <c r="AO8" s="12" t="e">
        <f aca="false">2^AO$7</f>
        <v>#VALUE!</v>
      </c>
      <c r="AP8" s="12" t="e">
        <f aca="false">2^AP$7</f>
        <v>#VALUE!</v>
      </c>
      <c r="AQ8" s="12" t="e">
        <f aca="false">2^AQ$7</f>
        <v>#VALUE!</v>
      </c>
      <c r="AR8" s="12" t="e">
        <f aca="false">2^AR$7</f>
        <v>#VALUE!</v>
      </c>
    </row>
    <row r="9" customFormat="false" ht="14.35" hidden="false" customHeight="false" outlineLevel="0" collapsed="false">
      <c r="A9" s="5" t="n">
        <v>6</v>
      </c>
      <c r="B9" s="6" t="n">
        <v>5</v>
      </c>
      <c r="C9" s="7" t="n">
        <f aca="false">($B9-32)*(5/9)+273.15</f>
        <v>258.15</v>
      </c>
      <c r="D9" s="8" t="n">
        <f aca="false">10540 * EXP(3373 * ((1/$C9) - (1/296)))</f>
        <v>56033.7475932284</v>
      </c>
      <c r="E9" s="5" t="n">
        <f aca="false">_xlfn.FLOOR.MATH( (($D9)/($D9 + $E$2)) * ((2^($A$2))-1), 1 )</f>
        <v>13</v>
      </c>
      <c r="F9" s="9" t="n">
        <f aca="false">$B$2*($D9/($E$2+$D9))</f>
        <v>0.0918078109289249</v>
      </c>
      <c r="G9" s="10" t="n">
        <f aca="false">AF$138</f>
        <v>1</v>
      </c>
      <c r="H9" s="10" t="n">
        <f aca="false">AG$138</f>
        <v>0</v>
      </c>
      <c r="I9" s="10" t="n">
        <f aca="false">AH$138</f>
        <v>1</v>
      </c>
      <c r="J9" s="10" t="n">
        <f aca="false">AI$138</f>
        <v>1</v>
      </c>
      <c r="K9" s="10" t="n">
        <f aca="false">AJ$138</f>
        <v>0</v>
      </c>
      <c r="L9" s="10" t="n">
        <f aca="false">AK$138</f>
        <v>0</v>
      </c>
      <c r="M9" s="10" t="n">
        <f aca="false">AL$138</f>
        <v>0</v>
      </c>
      <c r="N9" s="10" t="n">
        <f aca="false">AM$138</f>
        <v>0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customFormat="false" ht="14.35" hidden="false" customHeight="false" outlineLevel="0" collapsed="false">
      <c r="A10" s="5" t="n">
        <v>7</v>
      </c>
      <c r="B10" s="6" t="n">
        <v>6</v>
      </c>
      <c r="C10" s="7" t="n">
        <f aca="false">($B10-32)*(5/9)+273.15</f>
        <v>258.705555555556</v>
      </c>
      <c r="D10" s="8" t="n">
        <f aca="false">10540 * EXP(3373 * ((1/$C10) - (1/296)))</f>
        <v>54483.3716514478</v>
      </c>
      <c r="E10" s="5" t="n">
        <f aca="false">_xlfn.FLOOR.MATH( (($D10)/($D10 + $E$2)) * ((2^($A$2))-1), 1 )</f>
        <v>13</v>
      </c>
      <c r="F10" s="9" t="n">
        <f aca="false">$B$2*($D10/($E$2+$D10))</f>
        <v>0.0915942895280075</v>
      </c>
      <c r="G10" s="10" t="n">
        <f aca="false">R$184</f>
        <v>1</v>
      </c>
      <c r="H10" s="10" t="n">
        <f aca="false">S$184</f>
        <v>0</v>
      </c>
      <c r="I10" s="10" t="n">
        <f aca="false">T$184</f>
        <v>1</v>
      </c>
      <c r="J10" s="10" t="n">
        <f aca="false">U$184</f>
        <v>1</v>
      </c>
      <c r="K10" s="10" t="n">
        <f aca="false">V$184</f>
        <v>0</v>
      </c>
      <c r="L10" s="10" t="n">
        <f aca="false">W$184</f>
        <v>0</v>
      </c>
      <c r="M10" s="10" t="n">
        <f aca="false">X$184</f>
        <v>0</v>
      </c>
      <c r="N10" s="10" t="n">
        <f aca="false">Y$184</f>
        <v>0</v>
      </c>
      <c r="Q10" s="11" t="s">
        <v>36</v>
      </c>
      <c r="R10" s="11" t="s">
        <v>37</v>
      </c>
      <c r="S10" s="11" t="s">
        <v>38</v>
      </c>
      <c r="T10" s="11" t="s">
        <v>39</v>
      </c>
      <c r="U10" s="11" t="s">
        <v>40</v>
      </c>
      <c r="V10" s="11" t="s">
        <v>41</v>
      </c>
      <c r="W10" s="11" t="s">
        <v>42</v>
      </c>
      <c r="X10" s="11" t="s">
        <v>43</v>
      </c>
      <c r="Y10" s="11" t="s">
        <v>44</v>
      </c>
      <c r="Z10" s="11" t="s">
        <v>45</v>
      </c>
      <c r="AA10" s="11" t="s">
        <v>46</v>
      </c>
      <c r="AB10" s="11" t="s">
        <v>47</v>
      </c>
      <c r="AC10" s="11" t="s">
        <v>48</v>
      </c>
      <c r="AD10" s="11" t="s">
        <v>49</v>
      </c>
      <c r="AE10" s="12" t="s">
        <v>36</v>
      </c>
      <c r="AF10" s="12" t="s">
        <v>37</v>
      </c>
      <c r="AG10" s="12" t="s">
        <v>38</v>
      </c>
      <c r="AH10" s="12" t="s">
        <v>39</v>
      </c>
      <c r="AI10" s="12" t="s">
        <v>40</v>
      </c>
      <c r="AJ10" s="12" t="s">
        <v>41</v>
      </c>
      <c r="AK10" s="12" t="s">
        <v>42</v>
      </c>
      <c r="AL10" s="12" t="s">
        <v>43</v>
      </c>
      <c r="AM10" s="12" t="s">
        <v>44</v>
      </c>
      <c r="AN10" s="12" t="s">
        <v>45</v>
      </c>
      <c r="AO10" s="12" t="s">
        <v>46</v>
      </c>
      <c r="AP10" s="12" t="s">
        <v>47</v>
      </c>
      <c r="AQ10" s="12" t="s">
        <v>48</v>
      </c>
      <c r="AR10" s="12" t="s">
        <v>49</v>
      </c>
    </row>
    <row r="11" customFormat="false" ht="14.35" hidden="false" customHeight="false" outlineLevel="0" collapsed="false">
      <c r="A11" s="5" t="n">
        <v>8</v>
      </c>
      <c r="B11" s="6" t="n">
        <v>7</v>
      </c>
      <c r="C11" s="7" t="n">
        <f aca="false">($B11-32)*(5/9)+273.15</f>
        <v>259.261111111111</v>
      </c>
      <c r="D11" s="8" t="n">
        <f aca="false">10540 * EXP(3373 * ((1/$C11) - (1/296)))</f>
        <v>52982.2632063269</v>
      </c>
      <c r="E11" s="5" t="n">
        <f aca="false">_xlfn.FLOOR.MATH( (($D11)/($D11 + $E$2)) * ((2^($A$2))-1), 1 )</f>
        <v>13</v>
      </c>
      <c r="F11" s="9" t="n">
        <f aca="false">$B$2*($D11/($E$2+$D11))</f>
        <v>0.0913766732729839</v>
      </c>
      <c r="G11" s="10" t="n">
        <f aca="false">AF$184</f>
        <v>1</v>
      </c>
      <c r="H11" s="10" t="n">
        <f aca="false">AG$184</f>
        <v>0</v>
      </c>
      <c r="I11" s="10" t="n">
        <f aca="false">AH$184</f>
        <v>1</v>
      </c>
      <c r="J11" s="10" t="n">
        <f aca="false">AI$184</f>
        <v>1</v>
      </c>
      <c r="K11" s="10" t="n">
        <f aca="false">AJ$184</f>
        <v>0</v>
      </c>
      <c r="L11" s="10" t="n">
        <f aca="false">AK$184</f>
        <v>0</v>
      </c>
      <c r="M11" s="10" t="n">
        <f aca="false">AL$184</f>
        <v>0</v>
      </c>
      <c r="N11" s="10" t="n">
        <f aca="false">AM$184</f>
        <v>0</v>
      </c>
      <c r="Q11" s="11" t="n">
        <f aca="false">Q51</f>
        <v>9</v>
      </c>
      <c r="R11" s="11" t="n">
        <f aca="false">Q$11-R$8</f>
        <v>1</v>
      </c>
      <c r="S11" s="11" t="n">
        <f aca="false">Q11-SUM(R$8:S$8)</f>
        <v>0</v>
      </c>
      <c r="T11" s="11" t="e">
        <f aca="false">Q11-SUM(R$8:T$8)</f>
        <v>#VALUE!</v>
      </c>
      <c r="U11" s="11" t="e">
        <f aca="false">Q11-SUM(R$8:U$8)</f>
        <v>#VALUE!</v>
      </c>
      <c r="V11" s="11" t="e">
        <f aca="false">Q11-SUM(R8:V8)</f>
        <v>#VALUE!</v>
      </c>
      <c r="W11" s="11" t="e">
        <f aca="false">Q11-SUM(R8:W8)</f>
        <v>#VALUE!</v>
      </c>
      <c r="X11" s="11" t="e">
        <f aca="false">Q11-SUM(R8:X8)</f>
        <v>#VALUE!</v>
      </c>
      <c r="Y11" s="11" t="e">
        <f aca="false">Q11-SUM(R8:Y8)</f>
        <v>#VALUE!</v>
      </c>
      <c r="Z11" s="11" t="e">
        <f aca="false">Q11-SUM(R8:Z8)</f>
        <v>#VALUE!</v>
      </c>
      <c r="AA11" s="11" t="e">
        <f aca="false">Q11-SUM(R8:AA8)</f>
        <v>#VALUE!</v>
      </c>
      <c r="AB11" s="11" t="e">
        <f aca="false">Q11-SUM(R8:AB8)</f>
        <v>#VALUE!</v>
      </c>
      <c r="AC11" s="11" t="e">
        <f aca="false">Q11-SUM(R8:AC8)</f>
        <v>#VALUE!</v>
      </c>
      <c r="AD11" s="11" t="e">
        <f aca="false">Q11-SUM(R8:AD8)</f>
        <v>#VALUE!</v>
      </c>
      <c r="AE11" s="12" t="n">
        <f aca="false">AE51</f>
        <v>13</v>
      </c>
      <c r="AF11" s="12" t="n">
        <f aca="false">AE$11-AF$8</f>
        <v>5</v>
      </c>
      <c r="AG11" s="12" t="n">
        <f aca="false">AE11-SUM(AF$8:AG$8)</f>
        <v>1</v>
      </c>
      <c r="AH11" s="12" t="n">
        <f aca="false">AE11-SUM(AF$8:AH$8)</f>
        <v>0</v>
      </c>
      <c r="AI11" s="12" t="e">
        <f aca="false">AE11-SUM(AF$8:AI$8)</f>
        <v>#VALUE!</v>
      </c>
      <c r="AJ11" s="12" t="e">
        <f aca="false">AE11-SUM(AF8:AJ8)</f>
        <v>#VALUE!</v>
      </c>
      <c r="AK11" s="12" t="e">
        <f aca="false">AE11-SUM(AF8:AK8)</f>
        <v>#VALUE!</v>
      </c>
      <c r="AL11" s="12" t="e">
        <f aca="false">AE11-SUM(AF8:AL8)</f>
        <v>#VALUE!</v>
      </c>
      <c r="AM11" s="12" t="e">
        <f aca="false">AE11-SUM(AF8:AM8)</f>
        <v>#VALUE!</v>
      </c>
      <c r="AN11" s="12" t="e">
        <f aca="false">AE11-SUM(AF8:AN8)</f>
        <v>#VALUE!</v>
      </c>
      <c r="AO11" s="12" t="e">
        <f aca="false">AE11-SUM(AF8:AO8)</f>
        <v>#VALUE!</v>
      </c>
      <c r="AP11" s="12" t="e">
        <f aca="false">AE11-SUM(AF8:AP8)</f>
        <v>#VALUE!</v>
      </c>
      <c r="AQ11" s="12" t="e">
        <f aca="false">AE11-SUM(AF8:AQ8)</f>
        <v>#VALUE!</v>
      </c>
      <c r="AR11" s="12" t="e">
        <f aca="false">AE11-SUM(AF8:AR8)</f>
        <v>#VALUE!</v>
      </c>
    </row>
    <row r="12" customFormat="false" ht="14.35" hidden="false" customHeight="false" outlineLevel="0" collapsed="false">
      <c r="A12" s="5" t="n">
        <v>9</v>
      </c>
      <c r="B12" s="6" t="n">
        <v>8</v>
      </c>
      <c r="C12" s="7" t="n">
        <f aca="false">($B12-32)*(5/9)+273.15</f>
        <v>259.816666666667</v>
      </c>
      <c r="D12" s="8" t="n">
        <f aca="false">10540 * EXP(3373 * ((1/$C12) - (1/296)))</f>
        <v>51528.6690419081</v>
      </c>
      <c r="E12" s="5" t="n">
        <f aca="false">_xlfn.FLOOR.MATH( (($D12)/($D12 + $E$2)) * ((2^($A$2))-1), 1 )</f>
        <v>13</v>
      </c>
      <c r="F12" s="9" t="n">
        <f aca="false">$B$2*($D12/($E$2+$D12))</f>
        <v>0.0911549306135384</v>
      </c>
      <c r="Q12" s="11" t="s">
        <v>50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2" t="s">
        <v>50</v>
      </c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customFormat="false" ht="14.35" hidden="false" customHeight="false" outlineLevel="0" collapsed="false">
      <c r="A13" s="5" t="n">
        <v>10</v>
      </c>
      <c r="B13" s="6" t="n">
        <v>9</v>
      </c>
      <c r="C13" s="7" t="n">
        <f aca="false">($B13-32)*(5/9)+273.15</f>
        <v>260.372222222222</v>
      </c>
      <c r="D13" s="8" t="n">
        <f aca="false">10540 * EXP(3373 * ((1/$C13) - (1/296)))</f>
        <v>50120.9046452519</v>
      </c>
      <c r="E13" s="5" t="n">
        <f aca="false">_xlfn.FLOOR.MATH( (($D13)/($D13 + $E$2)) * ((2^($A$2))-1), 1 )</f>
        <v>13</v>
      </c>
      <c r="F13" s="9" t="n">
        <f aca="false">$B$2*($D13/($E$2+$D13))</f>
        <v>0.0909290313136566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 customFormat="false" ht="14.35" hidden="false" customHeight="false" outlineLevel="0" collapsed="false">
      <c r="A14" s="5" t="n">
        <v>11</v>
      </c>
      <c r="B14" s="6" t="n">
        <v>10</v>
      </c>
      <c r="C14" s="7" t="n">
        <f aca="false">($B14-32)*(5/9)+273.15</f>
        <v>260.927777777778</v>
      </c>
      <c r="D14" s="8" t="n">
        <f aca="false">10540 * EXP(3373 * ((1/$C14) - (1/296)))</f>
        <v>48757.3512774741</v>
      </c>
      <c r="E14" s="5" t="n">
        <f aca="false">_xlfn.FLOOR.MATH( (($D14)/($D14 + $E$2)) * ((2^($A$2))-1), 1 )</f>
        <v>13</v>
      </c>
      <c r="F14" s="9" t="n">
        <f aca="false">$B$2*($D14/($E$2+$D14))</f>
        <v>0.090698946504652</v>
      </c>
      <c r="Q14" s="11" t="s">
        <v>51</v>
      </c>
      <c r="R14" s="11" t="n">
        <v>0</v>
      </c>
      <c r="S14" s="11" t="n">
        <v>1</v>
      </c>
      <c r="T14" s="11" t="n">
        <v>2</v>
      </c>
      <c r="U14" s="11" t="n">
        <v>3</v>
      </c>
      <c r="V14" s="11" t="n">
        <v>4</v>
      </c>
      <c r="W14" s="11" t="n">
        <v>5</v>
      </c>
      <c r="X14" s="11" t="n">
        <v>6</v>
      </c>
      <c r="Y14" s="11" t="n">
        <v>7</v>
      </c>
      <c r="Z14" s="11" t="n">
        <v>8</v>
      </c>
      <c r="AA14" s="11" t="n">
        <v>9</v>
      </c>
      <c r="AB14" s="11" t="n">
        <v>10</v>
      </c>
      <c r="AC14" s="11" t="n">
        <v>11</v>
      </c>
      <c r="AD14" s="11" t="n">
        <v>12</v>
      </c>
      <c r="AE14" s="12" t="s">
        <v>51</v>
      </c>
      <c r="AF14" s="12" t="n">
        <v>0</v>
      </c>
      <c r="AG14" s="12" t="n">
        <v>1</v>
      </c>
      <c r="AH14" s="12" t="n">
        <v>2</v>
      </c>
      <c r="AI14" s="12" t="n">
        <v>3</v>
      </c>
      <c r="AJ14" s="12" t="n">
        <v>4</v>
      </c>
      <c r="AK14" s="12" t="n">
        <v>5</v>
      </c>
      <c r="AL14" s="12" t="n">
        <v>6</v>
      </c>
      <c r="AM14" s="12" t="n">
        <v>7</v>
      </c>
      <c r="AN14" s="12" t="n">
        <v>8</v>
      </c>
      <c r="AO14" s="12" t="n">
        <v>9</v>
      </c>
      <c r="AP14" s="12" t="n">
        <v>10</v>
      </c>
      <c r="AQ14" s="12" t="n">
        <v>11</v>
      </c>
      <c r="AR14" s="12" t="n">
        <v>12</v>
      </c>
    </row>
    <row r="15" customFormat="false" ht="15.3" hidden="false" customHeight="false" outlineLevel="0" collapsed="false">
      <c r="A15" s="5" t="n">
        <v>12</v>
      </c>
      <c r="B15" s="6" t="n">
        <v>11</v>
      </c>
      <c r="C15" s="7" t="n">
        <f aca="false">($B15-32)*(5/9)+273.15</f>
        <v>261.483333333333</v>
      </c>
      <c r="D15" s="8" t="n">
        <f aca="false">10540 * EXP(3373 * ((1/$C15) - (1/296)))</f>
        <v>47436.4531793802</v>
      </c>
      <c r="E15" s="5" t="n">
        <f aca="false">_xlfn.FLOOR.MATH( (($D15)/($D15 + $E$2)) * ((2^($A$2))-1), 1 )</f>
        <v>13</v>
      </c>
      <c r="F15" s="9" t="n">
        <f aca="false">$B$2*($D15/($E$2+$D15))</f>
        <v>0.0904646487379773</v>
      </c>
      <c r="Q15" s="11" t="s">
        <v>52</v>
      </c>
      <c r="R15" s="14" t="n">
        <f aca="false">IF($R$7 = R14, $R7 / $R7, 0)</f>
        <v>0</v>
      </c>
      <c r="S15" s="14" t="n">
        <f aca="false">IF($R$7 = S14, $R7 / $R7, 0)</f>
        <v>0</v>
      </c>
      <c r="T15" s="14" t="n">
        <f aca="false">IF($R$7 = T14, $R7 / $R7, 0)</f>
        <v>0</v>
      </c>
      <c r="U15" s="14" t="n">
        <f aca="false">IF($R$7 = U14, $R7 / $R7, 0)</f>
        <v>1</v>
      </c>
      <c r="V15" s="14" t="n">
        <f aca="false">IF($R$7 = V14, $R7 / $R7, 0)</f>
        <v>0</v>
      </c>
      <c r="W15" s="14" t="n">
        <f aca="false">IF($R$7 = W14, $R7 / $R7, 0)</f>
        <v>0</v>
      </c>
      <c r="X15" s="14" t="n">
        <f aca="false">IF($R$7 = X14, $R7 / $R7, 0)</f>
        <v>0</v>
      </c>
      <c r="Y15" s="14" t="n">
        <f aca="false">IF($R$7 = Y14, $R7 / $R7, 0)</f>
        <v>0</v>
      </c>
      <c r="Z15" s="14" t="n">
        <f aca="false">IF($R$7 = Z14, $R7 / $R7, 0)</f>
        <v>0</v>
      </c>
      <c r="AA15" s="14" t="n">
        <f aca="false">IF($R$7 = AA14, $R7 / $R7, 0)</f>
        <v>0</v>
      </c>
      <c r="AB15" s="14" t="n">
        <f aca="false">IF($R$7 = AB14, $R7 / $R7, 0)</f>
        <v>0</v>
      </c>
      <c r="AC15" s="14" t="n">
        <f aca="false">IF($R$7 = AC14, $R7 / $R7, 0)</f>
        <v>0</v>
      </c>
      <c r="AD15" s="14" t="n">
        <f aca="false">IF($R$7 = AD14, $R7 / $R7, 0)</f>
        <v>0</v>
      </c>
      <c r="AE15" s="12" t="s">
        <v>52</v>
      </c>
      <c r="AF15" s="15" t="n">
        <f aca="false">IF($AF$7 = AF14, $AF7 / $AF7, 0)</f>
        <v>0</v>
      </c>
      <c r="AG15" s="15" t="n">
        <f aca="false">IF($AF$7 = AG14, $AF7 / $AF7, 0)</f>
        <v>0</v>
      </c>
      <c r="AH15" s="15" t="n">
        <f aca="false">IF($AF$7 = AH14, $AF7 / $AF7, 0)</f>
        <v>0</v>
      </c>
      <c r="AI15" s="15" t="n">
        <f aca="false">IF($AF$7 = AI14, $AF7 / $AF7, 0)</f>
        <v>1</v>
      </c>
      <c r="AJ15" s="15" t="n">
        <f aca="false">IF($AF$7 = AJ14, $AF7 / $AF7, 0)</f>
        <v>0</v>
      </c>
      <c r="AK15" s="15" t="n">
        <f aca="false">IF($AF$7 = AK14, $AF7 / $AF7, 0)</f>
        <v>0</v>
      </c>
      <c r="AL15" s="15" t="n">
        <f aca="false">IF($AF$7 = AL14, $AF7 / $AF7, 0)</f>
        <v>0</v>
      </c>
      <c r="AM15" s="15" t="n">
        <f aca="false">IF($AF$7 = AM14, $AF7 / $AF7, 0)</f>
        <v>0</v>
      </c>
      <c r="AN15" s="15" t="n">
        <f aca="false">IF($AF$7 = AN14, $AF7 / $AF7, 0)</f>
        <v>0</v>
      </c>
      <c r="AO15" s="15" t="n">
        <f aca="false">IF($AF$7 = AO14, $AF7 / $AF7, 0)</f>
        <v>0</v>
      </c>
      <c r="AP15" s="15" t="n">
        <f aca="false">IF($AF$7 = AP14, $AF7 / $AF7, 0)</f>
        <v>0</v>
      </c>
      <c r="AQ15" s="15" t="n">
        <f aca="false">IF($AF$7 = AQ14, $AF7 / $AF7, 0)</f>
        <v>0</v>
      </c>
      <c r="AR15" s="15" t="n">
        <f aca="false">IF($AF$7 = AR14, $AF7 / $AF7, 0)</f>
        <v>0</v>
      </c>
    </row>
    <row r="16" customFormat="false" ht="15.3" hidden="false" customHeight="false" outlineLevel="0" collapsed="false">
      <c r="A16" s="5" t="n">
        <v>13</v>
      </c>
      <c r="B16" s="6" t="n">
        <v>12</v>
      </c>
      <c r="C16" s="7" t="n">
        <f aca="false">($B16-32)*(5/9)+273.15</f>
        <v>262.038888888889</v>
      </c>
      <c r="D16" s="8" t="n">
        <f aca="false">10540 * EXP(3373 * ((1/$C16) - (1/296)))</f>
        <v>46156.7149050757</v>
      </c>
      <c r="E16" s="5" t="n">
        <f aca="false">_xlfn.FLOOR.MATH( (($D16)/($D16 + $E$2)) * ((2^($A$2))-1), 1 )</f>
        <v>13</v>
      </c>
      <c r="F16" s="9" t="n">
        <f aca="false">$B$2*($D16/($E$2+$D16))</f>
        <v>0.09022611203773</v>
      </c>
      <c r="Q16" s="11" t="s">
        <v>53</v>
      </c>
      <c r="R16" s="14" t="n">
        <f aca="false">IF($S$7 = R14, $R7 / $R7, 0)</f>
        <v>1</v>
      </c>
      <c r="S16" s="14" t="n">
        <f aca="false">IF($S$7 = S14, $R7 / $R7, 0)</f>
        <v>0</v>
      </c>
      <c r="T16" s="14" t="n">
        <f aca="false">IF($S$7 = T14, $R7 / $R7, 0)</f>
        <v>0</v>
      </c>
      <c r="U16" s="14" t="n">
        <f aca="false">IF($S$7 = U14, $R7 / $R7, 0)</f>
        <v>0</v>
      </c>
      <c r="V16" s="14" t="n">
        <f aca="false">IF($S$7 = V14, $R7 / $R7, 0)</f>
        <v>0</v>
      </c>
      <c r="W16" s="14" t="n">
        <f aca="false">IF($S$7 = W14, $R7 / $R7, 0)</f>
        <v>0</v>
      </c>
      <c r="X16" s="14" t="n">
        <f aca="false">IF($S$7 = X14, $R7 / $R7, 0)</f>
        <v>0</v>
      </c>
      <c r="Y16" s="14" t="n">
        <f aca="false">IF($S$7 = Y14, $R7 / $R7, 0)</f>
        <v>0</v>
      </c>
      <c r="Z16" s="14" t="n">
        <f aca="false">IF($S$7 = Z14, $R7 / $R7, 0)</f>
        <v>0</v>
      </c>
      <c r="AA16" s="14" t="n">
        <f aca="false">IF($S$7 = AA14, $R7 / $R7, 0)</f>
        <v>0</v>
      </c>
      <c r="AB16" s="14" t="n">
        <f aca="false">IF($S$7 = AB14, $R7 / $R7, 0)</f>
        <v>0</v>
      </c>
      <c r="AC16" s="14" t="n">
        <f aca="false">IF($S$7 = AC14, $R7 / $R7, 0)</f>
        <v>0</v>
      </c>
      <c r="AD16" s="14" t="n">
        <f aca="false">IF($S$7 = AD14, $R7 / $R7, 0)</f>
        <v>0</v>
      </c>
      <c r="AE16" s="12" t="s">
        <v>53</v>
      </c>
      <c r="AF16" s="15" t="n">
        <f aca="false">IF($AG$7 = AF14, $AF7 / $AF7, 0)</f>
        <v>0</v>
      </c>
      <c r="AG16" s="15" t="n">
        <f aca="false">IF($AG$7 = AG14, $AF7 / $AF7, 0)</f>
        <v>0</v>
      </c>
      <c r="AH16" s="15" t="n">
        <f aca="false">IF($AG$7 = AH14, $AF7 / $AF7, 0)</f>
        <v>1</v>
      </c>
      <c r="AI16" s="15" t="n">
        <f aca="false">IF($AG$7 = AI14, $AF7 / $AF7, 0)</f>
        <v>0</v>
      </c>
      <c r="AJ16" s="15" t="n">
        <f aca="false">IF($AG$7 = AJ14, $AF7 / $AF7, 0)</f>
        <v>0</v>
      </c>
      <c r="AK16" s="15" t="n">
        <f aca="false">IF($AG$7 = AK14, $AF7 / $AF7, 0)</f>
        <v>0</v>
      </c>
      <c r="AL16" s="15" t="n">
        <f aca="false">IF($AG$7 = AL14, $AF7 / $AF7, 0)</f>
        <v>0</v>
      </c>
      <c r="AM16" s="15" t="n">
        <f aca="false">IF($AG$7 = AM14, $AF7 / $AF7, 0)</f>
        <v>0</v>
      </c>
      <c r="AN16" s="15" t="n">
        <f aca="false">IF($AG$7 = AN14, $AF7 / $AF7, 0)</f>
        <v>0</v>
      </c>
      <c r="AO16" s="15" t="n">
        <f aca="false">IF($AG$7 = AO14, $AF7 / $AF7, 0)</f>
        <v>0</v>
      </c>
      <c r="AP16" s="15" t="n">
        <f aca="false">IF($AG$7 = AP14, $AF7 / $AF7, 0)</f>
        <v>0</v>
      </c>
      <c r="AQ16" s="15" t="n">
        <f aca="false">IF($AG$7 = AQ14, $AF7 / $AF7, 0)</f>
        <v>0</v>
      </c>
      <c r="AR16" s="15" t="n">
        <f aca="false">IF($AG$7 = AR14, $AF7 / $AF7, 0)</f>
        <v>0</v>
      </c>
    </row>
    <row r="17" customFormat="false" ht="15.3" hidden="false" customHeight="false" outlineLevel="0" collapsed="false">
      <c r="A17" s="5" t="n">
        <v>14</v>
      </c>
      <c r="B17" s="6" t="n">
        <v>13</v>
      </c>
      <c r="C17" s="7" t="n">
        <f aca="false">($B17-32)*(5/9)+273.15</f>
        <v>262.594444444444</v>
      </c>
      <c r="D17" s="8" t="n">
        <f aca="false">10540 * EXP(3373 * ((1/$C17) - (1/296)))</f>
        <v>44916.698777283</v>
      </c>
      <c r="E17" s="5" t="n">
        <f aca="false">_xlfn.FLOOR.MATH( (($D17)/($D17 + $E$2)) * ((2^($A$2))-1), 1 )</f>
        <v>13</v>
      </c>
      <c r="F17" s="9" t="n">
        <f aca="false">$B$2*($D17/($E$2+$D17))</f>
        <v>0.0899833119527618</v>
      </c>
      <c r="Q17" s="11" t="s">
        <v>54</v>
      </c>
      <c r="R17" s="14" t="e">
        <f aca="false">IF($T$7 = R14, $R7 / $R7, 0)</f>
        <v>#VALUE!</v>
      </c>
      <c r="S17" s="14" t="e">
        <f aca="false">IF($T$7 = S14, $R7 / $R7, 0)</f>
        <v>#VALUE!</v>
      </c>
      <c r="T17" s="14" t="e">
        <f aca="false">IF($T$7 = T14, $R7 / $R7, 0)</f>
        <v>#VALUE!</v>
      </c>
      <c r="U17" s="14" t="e">
        <f aca="false">IF($T$7 = U14, $R7 / $R7, 0)</f>
        <v>#VALUE!</v>
      </c>
      <c r="V17" s="14" t="e">
        <f aca="false">IF($T$7 = V14, $R7 / $R7, 0)</f>
        <v>#VALUE!</v>
      </c>
      <c r="W17" s="14" t="e">
        <f aca="false">IF($T$7 = W14, $R7 / $R7, 0)</f>
        <v>#VALUE!</v>
      </c>
      <c r="X17" s="14" t="e">
        <f aca="false">IF($T$7 = X14, $R7 / $R7, 0)</f>
        <v>#VALUE!</v>
      </c>
      <c r="Y17" s="14" t="e">
        <f aca="false">IF($T$7 = Y14, $R7 / $R7, 0)</f>
        <v>#VALUE!</v>
      </c>
      <c r="Z17" s="14" t="e">
        <f aca="false">IF($T$7 = Z14, $R7 / $R7, 0)</f>
        <v>#VALUE!</v>
      </c>
      <c r="AA17" s="14" t="e">
        <f aca="false">IF($T$7 = AA14, $R7 / $R7, 0)</f>
        <v>#VALUE!</v>
      </c>
      <c r="AB17" s="14" t="e">
        <f aca="false">IF($T$7 = AB14, $R7 / $R7, 0)</f>
        <v>#VALUE!</v>
      </c>
      <c r="AC17" s="14" t="e">
        <f aca="false">IF($T$7 = AC14, $R7 / $R7, 0)</f>
        <v>#VALUE!</v>
      </c>
      <c r="AD17" s="14" t="e">
        <f aca="false">IF($T$7 = AD14, $R7 / $R7, 0)</f>
        <v>#VALUE!</v>
      </c>
      <c r="AE17" s="12" t="s">
        <v>54</v>
      </c>
      <c r="AF17" s="15" t="n">
        <f aca="false">IF($AH$7 = AF14, $AF7 / $AF7, 0)</f>
        <v>1</v>
      </c>
      <c r="AG17" s="15" t="n">
        <f aca="false">IF($AH$7 = AG14, $AF7 / $AF7, 0)</f>
        <v>0</v>
      </c>
      <c r="AH17" s="15" t="n">
        <f aca="false">IF($AH$7 = AH14, $AF7 / $AF7, 0)</f>
        <v>0</v>
      </c>
      <c r="AI17" s="15" t="n">
        <f aca="false">IF($AH$7 = AI14, $AF7 / $AF7, 0)</f>
        <v>0</v>
      </c>
      <c r="AJ17" s="15" t="n">
        <f aca="false">IF($AH$7 = AJ14, $AF7 / $AF7, 0)</f>
        <v>0</v>
      </c>
      <c r="AK17" s="15" t="n">
        <f aca="false">IF($AH$7 = AK14, $AF7 / $AF7, 0)</f>
        <v>0</v>
      </c>
      <c r="AL17" s="15" t="n">
        <f aca="false">IF($AH$7 = AL14, $AF7 / $AF7, 0)</f>
        <v>0</v>
      </c>
      <c r="AM17" s="15" t="n">
        <f aca="false">IF($AH$7 = AM14, $AF7 / $AF7, 0)</f>
        <v>0</v>
      </c>
      <c r="AN17" s="15" t="n">
        <f aca="false">IF($AH$7 = AN14, $AF7 / $AF7, 0)</f>
        <v>0</v>
      </c>
      <c r="AO17" s="15" t="n">
        <f aca="false">IF($AH$7 = AO14, $AF7 / $AF7, 0)</f>
        <v>0</v>
      </c>
      <c r="AP17" s="15" t="n">
        <f aca="false">IF($AH$7 = AP14, $AF7 / $AF7, 0)</f>
        <v>0</v>
      </c>
      <c r="AQ17" s="15" t="n">
        <f aca="false">IF($AH$7 = AQ14, $AF7 / $AF7, 0)</f>
        <v>0</v>
      </c>
      <c r="AR17" s="15" t="n">
        <f aca="false">IF($AH$7 = AR14, $AF7 / $AF7, 0)</f>
        <v>0</v>
      </c>
    </row>
    <row r="18" customFormat="false" ht="15.3" hidden="false" customHeight="false" outlineLevel="0" collapsed="false">
      <c r="A18" s="5" t="n">
        <v>15</v>
      </c>
      <c r="B18" s="6" t="n">
        <v>14</v>
      </c>
      <c r="C18" s="7" t="n">
        <f aca="false">($B18-32)*(5/9)+273.15</f>
        <v>263.15</v>
      </c>
      <c r="D18" s="8" t="n">
        <f aca="false">10540 * EXP(3373 * ((1/$C18) - (1/296)))</f>
        <v>43715.0224584165</v>
      </c>
      <c r="E18" s="5" t="n">
        <f aca="false">_xlfn.FLOOR.MATH( (($D18)/($D18 + $E$2)) * ((2^($A$2))-1), 1 )</f>
        <v>13</v>
      </c>
      <c r="F18" s="9" t="n">
        <f aca="false">$B$2*($D18/($E$2+$D18))</f>
        <v>0.0897362256082956</v>
      </c>
      <c r="Q18" s="11" t="s">
        <v>55</v>
      </c>
      <c r="R18" s="14" t="e">
        <f aca="false">IF($U$7 = R14, $R7 / $R7, 0)</f>
        <v>#VALUE!</v>
      </c>
      <c r="S18" s="14" t="e">
        <f aca="false">IF($U$7 = S14, $R7 / $R7, 0)</f>
        <v>#VALUE!</v>
      </c>
      <c r="T18" s="14" t="e">
        <f aca="false">IF($U$7 = T14, $R7 / $R7, 0)</f>
        <v>#VALUE!</v>
      </c>
      <c r="U18" s="14" t="e">
        <f aca="false">IF($U$7 = U14, $R7 / $R7, 0)</f>
        <v>#VALUE!</v>
      </c>
      <c r="V18" s="14" t="e">
        <f aca="false">IF($U$7 = V14, $R7 / $R7, 0)</f>
        <v>#VALUE!</v>
      </c>
      <c r="W18" s="14" t="e">
        <f aca="false">IF($U$7 = W14, $R7 / $R7, 0)</f>
        <v>#VALUE!</v>
      </c>
      <c r="X18" s="14" t="e">
        <f aca="false">IF($U$7 = X14, $R7 / $R7, 0)</f>
        <v>#VALUE!</v>
      </c>
      <c r="Y18" s="14" t="e">
        <f aca="false">IF($U$7 = Y14, $R7 / $R7, 0)</f>
        <v>#VALUE!</v>
      </c>
      <c r="Z18" s="14" t="e">
        <f aca="false">IF($U$7 = Z14, $R7 / $R7, 0)</f>
        <v>#VALUE!</v>
      </c>
      <c r="AA18" s="14" t="e">
        <f aca="false">IF($U$7 = AA14, $R7 / $R7, 0)</f>
        <v>#VALUE!</v>
      </c>
      <c r="AB18" s="14" t="e">
        <f aca="false">IF($U$7 = AB14, $R7 / $R7, 0)</f>
        <v>#VALUE!</v>
      </c>
      <c r="AC18" s="14" t="e">
        <f aca="false">IF($U$7 = AC14, $R7 / $R7, 0)</f>
        <v>#VALUE!</v>
      </c>
      <c r="AD18" s="14" t="e">
        <f aca="false">IF($U$7 = AD14, $R7 / $R7, 0)</f>
        <v>#VALUE!</v>
      </c>
      <c r="AE18" s="12" t="s">
        <v>55</v>
      </c>
      <c r="AF18" s="15" t="e">
        <f aca="false">IF($AI$7 = AF14, $AF7 / $AF7, 0)</f>
        <v>#VALUE!</v>
      </c>
      <c r="AG18" s="15" t="e">
        <f aca="false">IF($AI$7 = AG14, $AF7 / $AF7, 0)</f>
        <v>#VALUE!</v>
      </c>
      <c r="AH18" s="15" t="e">
        <f aca="false">IF($AI$7 = AH14, $AF7 / $AF7, 0)</f>
        <v>#VALUE!</v>
      </c>
      <c r="AI18" s="15" t="e">
        <f aca="false">IF($AI$7 = AI14, $AF7 / $AF7, 0)</f>
        <v>#VALUE!</v>
      </c>
      <c r="AJ18" s="15" t="e">
        <f aca="false">IF($AI$7 = AJ14, $AF7 / $AF7, 0)</f>
        <v>#VALUE!</v>
      </c>
      <c r="AK18" s="15" t="e">
        <f aca="false">IF($AI$7 = AK14, $AF7 / $AF7, 0)</f>
        <v>#VALUE!</v>
      </c>
      <c r="AL18" s="15" t="e">
        <f aca="false">IF($AI$7 = AL14, $AF7 / $AF7, 0)</f>
        <v>#VALUE!</v>
      </c>
      <c r="AM18" s="15" t="e">
        <f aca="false">IF($AI$7 = AM14, $AF7 / $AF7, 0)</f>
        <v>#VALUE!</v>
      </c>
      <c r="AN18" s="15" t="e">
        <f aca="false">IF($AI$7 = AN14, $AF7 / $AF7, 0)</f>
        <v>#VALUE!</v>
      </c>
      <c r="AO18" s="15" t="e">
        <f aca="false">IF($AI$7 = AO14, $AF7 / $AF7, 0)</f>
        <v>#VALUE!</v>
      </c>
      <c r="AP18" s="15" t="e">
        <f aca="false">IF($AI$7 = AP14, $AF7 / $AF7, 0)</f>
        <v>#VALUE!</v>
      </c>
      <c r="AQ18" s="15" t="e">
        <f aca="false">IF($AI$7 = AQ14, $AF7 / $AF7, 0)</f>
        <v>#VALUE!</v>
      </c>
      <c r="AR18" s="15" t="e">
        <f aca="false">IF($AI$7 = AR14, $AF7 / $AF7, 0)</f>
        <v>#VALUE!</v>
      </c>
    </row>
    <row r="19" customFormat="false" ht="15.3" hidden="false" customHeight="false" outlineLevel="0" collapsed="false">
      <c r="A19" s="5" t="n">
        <v>16</v>
      </c>
      <c r="B19" s="6" t="n">
        <v>15</v>
      </c>
      <c r="C19" s="7" t="n">
        <f aca="false">($B19-32)*(5/9)+273.15</f>
        <v>263.705555555556</v>
      </c>
      <c r="D19" s="8" t="n">
        <f aca="false">10540 * EXP(3373 * ((1/$C19) - (1/296)))</f>
        <v>42550.3566317832</v>
      </c>
      <c r="E19" s="5" t="n">
        <f aca="false">_xlfn.FLOOR.MATH( (($D19)/($D19 + $E$2)) * ((2^($A$2))-1), 1 )</f>
        <v>13</v>
      </c>
      <c r="F19" s="9" t="n">
        <f aca="false">$B$2*($D19/($E$2+$D19))</f>
        <v>0.0894848317569548</v>
      </c>
      <c r="Q19" s="11" t="s">
        <v>56</v>
      </c>
      <c r="R19" s="14" t="e">
        <f aca="false">IF($V$7 = R14, $R7 / $R7, 0)</f>
        <v>#VALUE!</v>
      </c>
      <c r="S19" s="14" t="e">
        <f aca="false">IF($V$7 = S14, $R7 / $R7, 0)</f>
        <v>#VALUE!</v>
      </c>
      <c r="T19" s="14" t="e">
        <f aca="false">IF($V$7 = T14, $R7 / $R7, 0)</f>
        <v>#VALUE!</v>
      </c>
      <c r="U19" s="14" t="e">
        <f aca="false">IF($V$7 = U14, $R7 / $R7, 0)</f>
        <v>#VALUE!</v>
      </c>
      <c r="V19" s="14" t="e">
        <f aca="false">IF($V$7 = V14, $R7 / $R7, 0)</f>
        <v>#VALUE!</v>
      </c>
      <c r="W19" s="14" t="e">
        <f aca="false">IF($V$7 = W14, $R7 / $R7, 0)</f>
        <v>#VALUE!</v>
      </c>
      <c r="X19" s="14" t="e">
        <f aca="false">IF($V$7 = X14, $R7 / $R7, 0)</f>
        <v>#VALUE!</v>
      </c>
      <c r="Y19" s="14" t="e">
        <f aca="false">IF($V$7 = Y14, $R7 / $R7, 0)</f>
        <v>#VALUE!</v>
      </c>
      <c r="Z19" s="14" t="e">
        <f aca="false">IF($V$7 = Z14, $R7 / $R7, 0)</f>
        <v>#VALUE!</v>
      </c>
      <c r="AA19" s="14" t="e">
        <f aca="false">IF($V$7 = AA14, $R7 / $R7, 0)</f>
        <v>#VALUE!</v>
      </c>
      <c r="AB19" s="14" t="e">
        <f aca="false">IF($V$7 = AB14, $R7 / $R7, 0)</f>
        <v>#VALUE!</v>
      </c>
      <c r="AC19" s="14" t="e">
        <f aca="false">IF($V$7 = AC14, $R7 / $R7, 0)</f>
        <v>#VALUE!</v>
      </c>
      <c r="AD19" s="14" t="e">
        <f aca="false">IF($V$7 = AD14, $R7 / $R7, 0)</f>
        <v>#VALUE!</v>
      </c>
      <c r="AE19" s="12" t="s">
        <v>56</v>
      </c>
      <c r="AF19" s="15" t="e">
        <f aca="false">IF($AJ$7 = AF14, $AF7 / $AF7, 0)</f>
        <v>#VALUE!</v>
      </c>
      <c r="AG19" s="15" t="e">
        <f aca="false">IF($AJ$7 = AG14, $AF7 / $AF7, 0)</f>
        <v>#VALUE!</v>
      </c>
      <c r="AH19" s="15" t="e">
        <f aca="false">IF($AJ$7 = AH14, $AF7 / $AF7, 0)</f>
        <v>#VALUE!</v>
      </c>
      <c r="AI19" s="15" t="e">
        <f aca="false">IF($AJ$7 = AI14, $AF7 / $AF7, 0)</f>
        <v>#VALUE!</v>
      </c>
      <c r="AJ19" s="15" t="e">
        <f aca="false">IF($AJ$7 = AJ14, $AF7 / $AF7, 0)</f>
        <v>#VALUE!</v>
      </c>
      <c r="AK19" s="15" t="e">
        <f aca="false">IF($AJ$7 = AK14, $AF7 / $AF7, 0)</f>
        <v>#VALUE!</v>
      </c>
      <c r="AL19" s="15" t="e">
        <f aca="false">IF($AJ$7 = AL14, $AF7 / $AF7, 0)</f>
        <v>#VALUE!</v>
      </c>
      <c r="AM19" s="15" t="e">
        <f aca="false">IF($AJ$7 = AM14, $AF7 / $AF7, 0)</f>
        <v>#VALUE!</v>
      </c>
      <c r="AN19" s="15" t="e">
        <f aca="false">IF($AJ$7 = AN14, $AF7 / $AF7, 0)</f>
        <v>#VALUE!</v>
      </c>
      <c r="AO19" s="15" t="e">
        <f aca="false">IF($AJ$7 = AO14, $AF7 / $AF7, 0)</f>
        <v>#VALUE!</v>
      </c>
      <c r="AP19" s="15" t="e">
        <f aca="false">IF($AJ$7 = AP14, $AF7 / $AF7, 0)</f>
        <v>#VALUE!</v>
      </c>
      <c r="AQ19" s="15" t="e">
        <f aca="false">IF($AJ$7 = AQ14, $AF7 / $AF7, 0)</f>
        <v>#VALUE!</v>
      </c>
      <c r="AR19" s="15" t="e">
        <f aca="false">IF($AJ$7 = AR14, $AF7 / $AF7, 0)</f>
        <v>#VALUE!</v>
      </c>
    </row>
    <row r="20" customFormat="false" ht="15.3" hidden="false" customHeight="false" outlineLevel="0" collapsed="false">
      <c r="A20" s="5" t="n">
        <v>17</v>
      </c>
      <c r="B20" s="6" t="n">
        <v>16</v>
      </c>
      <c r="C20" s="7" t="n">
        <f aca="false">($B20-32)*(5/9)+273.15</f>
        <v>264.261111111111</v>
      </c>
      <c r="D20" s="8" t="n">
        <f aca="false">10540 * EXP(3373 * ((1/$C20) - (1/296)))</f>
        <v>41421.4227875623</v>
      </c>
      <c r="E20" s="5" t="n">
        <f aca="false">_xlfn.FLOOR.MATH( (($D20)/($D20 + $E$2)) * ((2^($A$2))-1), 1 )</f>
        <v>13</v>
      </c>
      <c r="F20" s="9" t="n">
        <f aca="false">$B$2*($D20/($E$2+$D20))</f>
        <v>0.089229110829107</v>
      </c>
      <c r="Q20" s="11" t="s">
        <v>57</v>
      </c>
      <c r="R20" s="14" t="e">
        <f aca="false">IF($W$7 = R14, $R7 / $R7, 0)</f>
        <v>#VALUE!</v>
      </c>
      <c r="S20" s="14" t="e">
        <f aca="false">IF($W$7 = S14, $R7 / $R7, 0)</f>
        <v>#VALUE!</v>
      </c>
      <c r="T20" s="14" t="e">
        <f aca="false">IF($W$7 = T14, $R7 / $R7, 0)</f>
        <v>#VALUE!</v>
      </c>
      <c r="U20" s="14" t="e">
        <f aca="false">IF($W$7 = U14, $R7 / $R7, 0)</f>
        <v>#VALUE!</v>
      </c>
      <c r="V20" s="14" t="e">
        <f aca="false">IF($W$7 = V14, $R7 / $R7, 0)</f>
        <v>#VALUE!</v>
      </c>
      <c r="W20" s="14" t="e">
        <f aca="false">IF($W$7 = W14, $R7 / $R7, 0)</f>
        <v>#VALUE!</v>
      </c>
      <c r="X20" s="14" t="e">
        <f aca="false">IF($W$7 = X14, $R7 / $R7, 0)</f>
        <v>#VALUE!</v>
      </c>
      <c r="Y20" s="14" t="e">
        <f aca="false">IF($W$7 = Y14, $R7 / $R7, 0)</f>
        <v>#VALUE!</v>
      </c>
      <c r="Z20" s="14" t="e">
        <f aca="false">IF($W$7 = Z14, $R7 / $R7, 0)</f>
        <v>#VALUE!</v>
      </c>
      <c r="AA20" s="14" t="e">
        <f aca="false">IF($W$7 = AA14, $R7 / $R7, 0)</f>
        <v>#VALUE!</v>
      </c>
      <c r="AB20" s="14" t="e">
        <f aca="false">IF($W$7 = AB14, $R7 / $R7, 0)</f>
        <v>#VALUE!</v>
      </c>
      <c r="AC20" s="14" t="e">
        <f aca="false">IF($W$7 = AC14, $R7 / $R7, 0)</f>
        <v>#VALUE!</v>
      </c>
      <c r="AD20" s="14" t="e">
        <f aca="false">IF($W$7 = AD14, $R7 / $R7, 0)</f>
        <v>#VALUE!</v>
      </c>
      <c r="AE20" s="12" t="s">
        <v>57</v>
      </c>
      <c r="AF20" s="15" t="e">
        <f aca="false">IF($AK$7 = AF14, $AF7 / $AF7, 0)</f>
        <v>#VALUE!</v>
      </c>
      <c r="AG20" s="15" t="e">
        <f aca="false">IF($AK$7 = AG14, $AF7 / $AF7, 0)</f>
        <v>#VALUE!</v>
      </c>
      <c r="AH20" s="15" t="e">
        <f aca="false">IF($AK$7 = AH14, $AF7 / $AF7, 0)</f>
        <v>#VALUE!</v>
      </c>
      <c r="AI20" s="15" t="e">
        <f aca="false">IF($AK$7 = AI14, $AF7 / $AF7, 0)</f>
        <v>#VALUE!</v>
      </c>
      <c r="AJ20" s="15" t="e">
        <f aca="false">IF($AK$7 = AJ14, $AF7 / $AF7, 0)</f>
        <v>#VALUE!</v>
      </c>
      <c r="AK20" s="15" t="e">
        <f aca="false">IF($AK$7 = AK14, $AF7 / $AF7, 0)</f>
        <v>#VALUE!</v>
      </c>
      <c r="AL20" s="15" t="e">
        <f aca="false">IF($AK$7 = AL14, $AF7 / $AF7, 0)</f>
        <v>#VALUE!</v>
      </c>
      <c r="AM20" s="15" t="e">
        <f aca="false">IF($AK$7 = AM14, $AF7 / $AF7, 0)</f>
        <v>#VALUE!</v>
      </c>
      <c r="AN20" s="15" t="e">
        <f aca="false">IF($AK$7 = AN14, $AF7 / $AF7, 0)</f>
        <v>#VALUE!</v>
      </c>
      <c r="AO20" s="15" t="e">
        <f aca="false">IF($AK$7 = AO14, $AF7 / $AF7, 0)</f>
        <v>#VALUE!</v>
      </c>
      <c r="AP20" s="15" t="e">
        <f aca="false">IF($AK$7 = AP14, $AF7 / $AF7, 0)</f>
        <v>#VALUE!</v>
      </c>
      <c r="AQ20" s="15" t="e">
        <f aca="false">IF($AK$7 = AQ14, $AF7 / $AF7, 0)</f>
        <v>#VALUE!</v>
      </c>
      <c r="AR20" s="15" t="e">
        <f aca="false">IF($AK$7 = AR14, $AF7 / $AF7, 0)</f>
        <v>#VALUE!</v>
      </c>
    </row>
    <row r="21" customFormat="false" ht="15.3" hidden="false" customHeight="false" outlineLevel="0" collapsed="false">
      <c r="A21" s="5" t="n">
        <v>18</v>
      </c>
      <c r="B21" s="6" t="n">
        <v>17</v>
      </c>
      <c r="C21" s="7" t="n">
        <f aca="false">($B21-32)*(5/9)+273.15</f>
        <v>264.816666666667</v>
      </c>
      <c r="D21" s="8" t="n">
        <f aca="false">10540 * EXP(3373 * ((1/$C21) - (1/296)))</f>
        <v>40326.9911084953</v>
      </c>
      <c r="E21" s="5" t="n">
        <f aca="false">_xlfn.FLOOR.MATH( (($D21)/($D21 + $E$2)) * ((2^($A$2))-1), 1 )</f>
        <v>13</v>
      </c>
      <c r="F21" s="9" t="n">
        <f aca="false">$B$2*($D21/($E$2+$D21))</f>
        <v>0.0889690449824213</v>
      </c>
      <c r="Q21" s="11" t="s">
        <v>58</v>
      </c>
      <c r="R21" s="14" t="e">
        <f aca="false">IF($X$7 = R14, $R7 / $R7, 0)</f>
        <v>#VALUE!</v>
      </c>
      <c r="S21" s="14" t="e">
        <f aca="false">IF($X$7 = S14, $R7 / $R7, 0)</f>
        <v>#VALUE!</v>
      </c>
      <c r="T21" s="14" t="e">
        <f aca="false">IF($X$7 = T14, $R7 / $R7, 0)</f>
        <v>#VALUE!</v>
      </c>
      <c r="U21" s="14" t="e">
        <f aca="false">IF($X$7 = U14, $R7 / $R7, 0)</f>
        <v>#VALUE!</v>
      </c>
      <c r="V21" s="14" t="e">
        <f aca="false">IF($X$7 = V14, $R7 / $R7, 0)</f>
        <v>#VALUE!</v>
      </c>
      <c r="W21" s="14" t="e">
        <f aca="false">IF($X$7 = W14, $R7 / $R7, 0)</f>
        <v>#VALUE!</v>
      </c>
      <c r="X21" s="14" t="e">
        <f aca="false">IF($X$7 = X14, $R7 / $R7, 0)</f>
        <v>#VALUE!</v>
      </c>
      <c r="Y21" s="14" t="e">
        <f aca="false">IF($X$7 = Y14, $R7 / $R7, 0)</f>
        <v>#VALUE!</v>
      </c>
      <c r="Z21" s="14" t="e">
        <f aca="false">IF($X$7 = Z14, $R7 / $R7, 0)</f>
        <v>#VALUE!</v>
      </c>
      <c r="AA21" s="14" t="e">
        <f aca="false">IF($X$7 = AA14, $R7 / $R7, 0)</f>
        <v>#VALUE!</v>
      </c>
      <c r="AB21" s="14" t="e">
        <f aca="false">IF($X$7 = AB14, $R7 / $R7, 0)</f>
        <v>#VALUE!</v>
      </c>
      <c r="AC21" s="14" t="e">
        <f aca="false">IF($X$7 = AC14, $R7 / $R7, 0)</f>
        <v>#VALUE!</v>
      </c>
      <c r="AD21" s="14" t="e">
        <f aca="false">IF($X$7 = AD14, $R7 / $R7, 0)</f>
        <v>#VALUE!</v>
      </c>
      <c r="AE21" s="12" t="s">
        <v>58</v>
      </c>
      <c r="AF21" s="15" t="e">
        <f aca="false">IF($AL$7 = AF14, $AF7 / $AF7, 0)</f>
        <v>#VALUE!</v>
      </c>
      <c r="AG21" s="15" t="e">
        <f aca="false">IF($AL$7 = AG14, $AF7 / $AF7, 0)</f>
        <v>#VALUE!</v>
      </c>
      <c r="AH21" s="15" t="e">
        <f aca="false">IF($AL$7 = AH14, $AF7 / $AF7, 0)</f>
        <v>#VALUE!</v>
      </c>
      <c r="AI21" s="15" t="e">
        <f aca="false">IF($AL$7 = AI14, $AF7 / $AF7, 0)</f>
        <v>#VALUE!</v>
      </c>
      <c r="AJ21" s="15" t="e">
        <f aca="false">IF($AL$7 = AJ14, $AF7 / $AF7, 0)</f>
        <v>#VALUE!</v>
      </c>
      <c r="AK21" s="15" t="e">
        <f aca="false">IF($AL$7 = AK14, $AF7 / $AF7, 0)</f>
        <v>#VALUE!</v>
      </c>
      <c r="AL21" s="15" t="e">
        <f aca="false">IF($AL$7 = AL14, $AF7 / $AF7, 0)</f>
        <v>#VALUE!</v>
      </c>
      <c r="AM21" s="15" t="e">
        <f aca="false">IF($AL$7 = AM14, $AF7 / $AF7, 0)</f>
        <v>#VALUE!</v>
      </c>
      <c r="AN21" s="15" t="e">
        <f aca="false">IF($AL$7 = AN14, $AF7 / $AF7, 0)</f>
        <v>#VALUE!</v>
      </c>
      <c r="AO21" s="15" t="e">
        <f aca="false">IF($AL$7 = AO14, $AF7 / $AF7, 0)</f>
        <v>#VALUE!</v>
      </c>
      <c r="AP21" s="15" t="e">
        <f aca="false">IF($AL$7 = AP14, $AF7 / $AF7, 0)</f>
        <v>#VALUE!</v>
      </c>
      <c r="AQ21" s="15" t="e">
        <f aca="false">IF($AL$7 = AQ14, $AF7 / $AF7, 0)</f>
        <v>#VALUE!</v>
      </c>
      <c r="AR21" s="15" t="e">
        <f aca="false">IF($AL$7 = AR14, $AF7 / $AF7, 0)</f>
        <v>#VALUE!</v>
      </c>
    </row>
    <row r="22" customFormat="false" ht="15.3" hidden="false" customHeight="false" outlineLevel="0" collapsed="false">
      <c r="A22" s="5" t="n">
        <v>19</v>
      </c>
      <c r="B22" s="6" t="n">
        <v>18</v>
      </c>
      <c r="C22" s="7" t="n">
        <f aca="false">($B22-32)*(5/9)+273.15</f>
        <v>265.372222222222</v>
      </c>
      <c r="D22" s="8" t="n">
        <f aca="false">10540 * EXP(3373 * ((1/$C22) - (1/296)))</f>
        <v>39265.8784504814</v>
      </c>
      <c r="E22" s="5" t="n">
        <f aca="false">_xlfn.FLOOR.MATH( (($D22)/($D22 + $E$2)) * ((2^($A$2))-1), 1 )</f>
        <v>13</v>
      </c>
      <c r="F22" s="9" t="n">
        <f aca="false">$B$2*($D22/($E$2+$D22))</f>
        <v>0.0887046181505393</v>
      </c>
      <c r="Q22" s="11" t="s">
        <v>59</v>
      </c>
      <c r="R22" s="14" t="e">
        <f aca="false">IF($Y$7 = R14, $R7 / $R7, 0)</f>
        <v>#VALUE!</v>
      </c>
      <c r="S22" s="14" t="e">
        <f aca="false">IF($Y$7 = S14, $R7 / $R7, 0)</f>
        <v>#VALUE!</v>
      </c>
      <c r="T22" s="14" t="e">
        <f aca="false">IF($Y$7 = T14, $R7 / $R7, 0)</f>
        <v>#VALUE!</v>
      </c>
      <c r="U22" s="14" t="e">
        <f aca="false">IF($Y$7 = U14, $R7 / $R7, 0)</f>
        <v>#VALUE!</v>
      </c>
      <c r="V22" s="14" t="e">
        <f aca="false">IF($Y$7 = V14, $R7 / $R7, 0)</f>
        <v>#VALUE!</v>
      </c>
      <c r="W22" s="14" t="e">
        <f aca="false">IF($Y$7 = W14, $R7 / $R7, 0)</f>
        <v>#VALUE!</v>
      </c>
      <c r="X22" s="14" t="e">
        <f aca="false">IF($Y$7 = X14, $R7 / $R7, 0)</f>
        <v>#VALUE!</v>
      </c>
      <c r="Y22" s="14" t="e">
        <f aca="false">IF($Y$7 = Y14, $R7 / $R7, 0)</f>
        <v>#VALUE!</v>
      </c>
      <c r="Z22" s="14" t="e">
        <f aca="false">IF($Y$7 = Z14, $R7 / $R7, 0)</f>
        <v>#VALUE!</v>
      </c>
      <c r="AA22" s="14" t="e">
        <f aca="false">IF($Y$7 = AA14, $R7 / $R7, 0)</f>
        <v>#VALUE!</v>
      </c>
      <c r="AB22" s="14" t="e">
        <f aca="false">IF($Y$7 = AB14, $R7 / $R7, 0)</f>
        <v>#VALUE!</v>
      </c>
      <c r="AC22" s="14" t="e">
        <f aca="false">IF($Y$7 = AC14, $R7 / $R7, 0)</f>
        <v>#VALUE!</v>
      </c>
      <c r="AD22" s="14" t="e">
        <f aca="false">IF($Y$7 = AD14, $R7 / $R7, 0)</f>
        <v>#VALUE!</v>
      </c>
      <c r="AE22" s="12" t="s">
        <v>59</v>
      </c>
      <c r="AF22" s="15" t="e">
        <f aca="false">IF($AM$7 = AF14, $AF7 / $AF7, 0)</f>
        <v>#VALUE!</v>
      </c>
      <c r="AG22" s="15" t="e">
        <f aca="false">IF($AM$7 = AG14, $AF7 / $AF7, 0)</f>
        <v>#VALUE!</v>
      </c>
      <c r="AH22" s="15" t="e">
        <f aca="false">IF($AM$7 = AH14, $AF7 / $AF7, 0)</f>
        <v>#VALUE!</v>
      </c>
      <c r="AI22" s="15" t="e">
        <f aca="false">IF($AM$7 = AI14, $AF7 / $AF7, 0)</f>
        <v>#VALUE!</v>
      </c>
      <c r="AJ22" s="15" t="e">
        <f aca="false">IF($AM$7 = AJ14, $AF7 / $AF7, 0)</f>
        <v>#VALUE!</v>
      </c>
      <c r="AK22" s="15" t="e">
        <f aca="false">IF($AM$7 = AK14, $AF7 / $AF7, 0)</f>
        <v>#VALUE!</v>
      </c>
      <c r="AL22" s="15" t="e">
        <f aca="false">IF($AM$7 = AL14, $AF7 / $AF7, 0)</f>
        <v>#VALUE!</v>
      </c>
      <c r="AM22" s="15" t="e">
        <f aca="false">IF($AM$7 = AM14, $AF7 / $AF7, 0)</f>
        <v>#VALUE!</v>
      </c>
      <c r="AN22" s="15" t="e">
        <f aca="false">IF($AM$7 = AN14, $AF7 / $AF7, 0)</f>
        <v>#VALUE!</v>
      </c>
      <c r="AO22" s="15" t="e">
        <f aca="false">IF($AM$7 = AO14, $AF7 / $AF7, 0)</f>
        <v>#VALUE!</v>
      </c>
      <c r="AP22" s="15" t="e">
        <f aca="false">IF($AM$7 = AP14, $AF7 / $AF7, 0)</f>
        <v>#VALUE!</v>
      </c>
      <c r="AQ22" s="15" t="e">
        <f aca="false">IF($AM$7 = AQ14, $AF7 / $AF7, 0)</f>
        <v>#VALUE!</v>
      </c>
      <c r="AR22" s="15" t="e">
        <f aca="false">IF($AM$7 = AR14, $AF7 / $AF7, 0)</f>
        <v>#VALUE!</v>
      </c>
    </row>
    <row r="23" customFormat="false" ht="15.3" hidden="false" customHeight="false" outlineLevel="0" collapsed="false">
      <c r="A23" s="5" t="n">
        <v>20</v>
      </c>
      <c r="B23" s="6" t="n">
        <v>19</v>
      </c>
      <c r="C23" s="7" t="n">
        <f aca="false">($B23-32)*(5/9)+273.15</f>
        <v>265.927777777778</v>
      </c>
      <c r="D23" s="8" t="n">
        <f aca="false">10540 * EXP(3373 * ((1/$C23) - (1/296)))</f>
        <v>38236.9464135149</v>
      </c>
      <c r="E23" s="5" t="n">
        <f aca="false">_xlfn.FLOOR.MATH( (($D23)/($D23 + $E$2)) * ((2^($A$2))-1), 1 )</f>
        <v>13</v>
      </c>
      <c r="F23" s="9" t="n">
        <f aca="false">$B$2*($D23/($E$2+$D23))</f>
        <v>0.0884358160907563</v>
      </c>
      <c r="Q23" s="11" t="s">
        <v>60</v>
      </c>
      <c r="R23" s="14" t="e">
        <f aca="false">IF($Z$7 = R14, $R7 / $R7, 0)</f>
        <v>#VALUE!</v>
      </c>
      <c r="S23" s="14" t="e">
        <f aca="false">IF($Z$7 = S14, $R7 / $R7, 0)</f>
        <v>#VALUE!</v>
      </c>
      <c r="T23" s="14" t="e">
        <f aca="false">IF($Z$7 = T14, $R7 / $R7, 0)</f>
        <v>#VALUE!</v>
      </c>
      <c r="U23" s="14" t="e">
        <f aca="false">IF($Z$7 = U14, $R7 / $R7, 0)</f>
        <v>#VALUE!</v>
      </c>
      <c r="V23" s="14" t="e">
        <f aca="false">IF($Z$7 = V14, $R7 / $R7, 0)</f>
        <v>#VALUE!</v>
      </c>
      <c r="W23" s="14" t="e">
        <f aca="false">IF($Z$7 = W14, $R7 / $R7, 0)</f>
        <v>#VALUE!</v>
      </c>
      <c r="X23" s="14" t="e">
        <f aca="false">IF($Z$7 = X14, $R7 / $R7, 0)</f>
        <v>#VALUE!</v>
      </c>
      <c r="Y23" s="14" t="e">
        <f aca="false">IF($Z$7 = Y14, $R7 / $R7, 0)</f>
        <v>#VALUE!</v>
      </c>
      <c r="Z23" s="14" t="e">
        <f aca="false">IF($Z$7 = Z14, $R7 / $R7, 0)</f>
        <v>#VALUE!</v>
      </c>
      <c r="AA23" s="14" t="e">
        <f aca="false">IF($Z$7 = AA14, $R7 / $R7, 0)</f>
        <v>#VALUE!</v>
      </c>
      <c r="AB23" s="14" t="e">
        <f aca="false">IF($Z$7 = AB14, $R7 / $R7, 0)</f>
        <v>#VALUE!</v>
      </c>
      <c r="AC23" s="14" t="e">
        <f aca="false">IF($Z$7 = AC14, $R7 / $R7, 0)</f>
        <v>#VALUE!</v>
      </c>
      <c r="AD23" s="14" t="e">
        <f aca="false">IF($Z$7 = AD14, $R7 / $R7, 0)</f>
        <v>#VALUE!</v>
      </c>
      <c r="AE23" s="12" t="s">
        <v>60</v>
      </c>
      <c r="AF23" s="15" t="e">
        <f aca="false">IF($AN$7 = AF14, $AF7 / $AF7, 0)</f>
        <v>#VALUE!</v>
      </c>
      <c r="AG23" s="15" t="e">
        <f aca="false">IF($AN$7 = AG14, $AF7 / $AF7, 0)</f>
        <v>#VALUE!</v>
      </c>
      <c r="AH23" s="15" t="e">
        <f aca="false">IF($AN$7 = AH14, $AF7 / $AF7, 0)</f>
        <v>#VALUE!</v>
      </c>
      <c r="AI23" s="15" t="e">
        <f aca="false">IF($AN$7 = AI14, $AF7 / $AF7, 0)</f>
        <v>#VALUE!</v>
      </c>
      <c r="AJ23" s="15" t="e">
        <f aca="false">IF($AN$7 = AJ14, $AF7 / $AF7, 0)</f>
        <v>#VALUE!</v>
      </c>
      <c r="AK23" s="15" t="e">
        <f aca="false">IF($AN$7 = AK14, $AF7 / $AF7, 0)</f>
        <v>#VALUE!</v>
      </c>
      <c r="AL23" s="15" t="e">
        <f aca="false">IF($AN$7 = AL14, $AF7 / $AF7, 0)</f>
        <v>#VALUE!</v>
      </c>
      <c r="AM23" s="15" t="e">
        <f aca="false">IF($AN$7 = AM14, $AF7 / $AF7, 0)</f>
        <v>#VALUE!</v>
      </c>
      <c r="AN23" s="15" t="e">
        <f aca="false">IF($AN$7 = AN14, $AF7 / $AF7, 0)</f>
        <v>#VALUE!</v>
      </c>
      <c r="AO23" s="15" t="e">
        <f aca="false">IF($AN$7 = AO14, $AF7 / $AF7, 0)</f>
        <v>#VALUE!</v>
      </c>
      <c r="AP23" s="15" t="e">
        <f aca="false">IF($AN$7 = AP14, $AF7 / $AF7, 0)</f>
        <v>#VALUE!</v>
      </c>
      <c r="AQ23" s="15" t="e">
        <f aca="false">IF($AN$7 = AQ14, $AF7 / $AF7, 0)</f>
        <v>#VALUE!</v>
      </c>
      <c r="AR23" s="15" t="e">
        <f aca="false">IF($AN$7 = AR14, $AF7 / $AF7, 0)</f>
        <v>#VALUE!</v>
      </c>
    </row>
    <row r="24" customFormat="false" ht="15.3" hidden="false" customHeight="false" outlineLevel="0" collapsed="false">
      <c r="A24" s="5" t="n">
        <v>21</v>
      </c>
      <c r="B24" s="6" t="n">
        <v>20</v>
      </c>
      <c r="C24" s="7" t="n">
        <f aca="false">($B24-32)*(5/9)+273.15</f>
        <v>266.483333333333</v>
      </c>
      <c r="D24" s="8" t="n">
        <f aca="false">10540 * EXP(3373 * ((1/$C24) - (1/296)))</f>
        <v>37239.0994986381</v>
      </c>
      <c r="E24" s="5" t="n">
        <f aca="false">_xlfn.FLOOR.MATH( (($D24)/($D24 + $E$2)) * ((2^($A$2))-1), 1 )</f>
        <v>13</v>
      </c>
      <c r="F24" s="9" t="n">
        <f aca="false">$B$2*($D24/($E$2+$D24))</f>
        <v>0.0881626264306103</v>
      </c>
      <c r="Q24" s="11" t="s">
        <v>61</v>
      </c>
      <c r="R24" s="14" t="e">
        <f aca="false">IF($AA$7 = R14, $R7 / $R7, 0)</f>
        <v>#VALUE!</v>
      </c>
      <c r="S24" s="14" t="e">
        <f aca="false">IF($AA$7 = S14, $R7 / $R7, 0)</f>
        <v>#VALUE!</v>
      </c>
      <c r="T24" s="14" t="e">
        <f aca="false">IF($AA$7 = T14, $R7 / $R7, 0)</f>
        <v>#VALUE!</v>
      </c>
      <c r="U24" s="14" t="e">
        <f aca="false">IF($AA$7 = U14, $R7 / $R7, 0)</f>
        <v>#VALUE!</v>
      </c>
      <c r="V24" s="14" t="e">
        <f aca="false">IF($AA$7 = V14, $R7 / $R7, 0)</f>
        <v>#VALUE!</v>
      </c>
      <c r="W24" s="14" t="e">
        <f aca="false">IF($AA$7 = W14, $R7 / $R7, 0)</f>
        <v>#VALUE!</v>
      </c>
      <c r="X24" s="14" t="e">
        <f aca="false">IF($AA$7 = X14, $R7 / $R7, 0)</f>
        <v>#VALUE!</v>
      </c>
      <c r="Y24" s="14" t="e">
        <f aca="false">IF($AA$7 = Y14, $R7 / $R7, 0)</f>
        <v>#VALUE!</v>
      </c>
      <c r="Z24" s="14" t="e">
        <f aca="false">IF($AA$7 = Z14, $R7 / $R7, 0)</f>
        <v>#VALUE!</v>
      </c>
      <c r="AA24" s="14" t="e">
        <f aca="false">IF($AA$7 = AA14, $R7 / $R7, 0)</f>
        <v>#VALUE!</v>
      </c>
      <c r="AB24" s="14" t="e">
        <f aca="false">IF($AA$7 = AB14, $R7 / $R7, 0)</f>
        <v>#VALUE!</v>
      </c>
      <c r="AC24" s="14" t="e">
        <f aca="false">IF($AA$7 = AC14, $R7 / $R7, 0)</f>
        <v>#VALUE!</v>
      </c>
      <c r="AD24" s="14" t="e">
        <f aca="false">IF($AA$7 = AD14, $R7 / $R7, 0)</f>
        <v>#VALUE!</v>
      </c>
      <c r="AE24" s="12" t="s">
        <v>61</v>
      </c>
      <c r="AF24" s="15" t="e">
        <f aca="false">IF($AO$7 = AF14, $AF7 / $AF7, 0)</f>
        <v>#VALUE!</v>
      </c>
      <c r="AG24" s="15" t="e">
        <f aca="false">IF($AO$7 = AG14, $AF7 / $AF7, 0)</f>
        <v>#VALUE!</v>
      </c>
      <c r="AH24" s="15" t="e">
        <f aca="false">IF($AO$7 = AH14, $AF7 / $AF7, 0)</f>
        <v>#VALUE!</v>
      </c>
      <c r="AI24" s="15" t="e">
        <f aca="false">IF($AO$7 = AI14, $AF7 / $AF7, 0)</f>
        <v>#VALUE!</v>
      </c>
      <c r="AJ24" s="15" t="e">
        <f aca="false">IF($AO$7 = AJ14, $AF7 / $AF7, 0)</f>
        <v>#VALUE!</v>
      </c>
      <c r="AK24" s="15" t="e">
        <f aca="false">IF($AO$7 = AK14, $AF7 / $AF7, 0)</f>
        <v>#VALUE!</v>
      </c>
      <c r="AL24" s="15" t="e">
        <f aca="false">IF($AO$7 = AL14, $AF7 / $AF7, 0)</f>
        <v>#VALUE!</v>
      </c>
      <c r="AM24" s="15" t="e">
        <f aca="false">IF($AO$7 = AM14, $AF7 / $AF7, 0)</f>
        <v>#VALUE!</v>
      </c>
      <c r="AN24" s="15" t="e">
        <f aca="false">IF($AO$7 = AN14, $AF7 / $AF7, 0)</f>
        <v>#VALUE!</v>
      </c>
      <c r="AO24" s="15" t="e">
        <f aca="false">IF($AO$7 = AO14, $AF7 / $AF7, 0)</f>
        <v>#VALUE!</v>
      </c>
      <c r="AP24" s="15" t="e">
        <f aca="false">IF($AO$7 = AP14, $AF7 / $AF7, 0)</f>
        <v>#VALUE!</v>
      </c>
      <c r="AQ24" s="15" t="e">
        <f aca="false">IF($AO$7 = AQ14, $AF7 / $AF7, 0)</f>
        <v>#VALUE!</v>
      </c>
      <c r="AR24" s="15" t="e">
        <f aca="false">IF($AO$7 = AR14, $AF7 / $AF7, 0)</f>
        <v>#VALUE!</v>
      </c>
    </row>
    <row r="25" customFormat="false" ht="15.3" hidden="false" customHeight="false" outlineLevel="0" collapsed="false">
      <c r="A25" s="5" t="n">
        <v>22</v>
      </c>
      <c r="B25" s="6" t="n">
        <v>21</v>
      </c>
      <c r="C25" s="7" t="n">
        <f aca="false">($B25-32)*(5/9)+273.15</f>
        <v>267.038888888889</v>
      </c>
      <c r="D25" s="8" t="n">
        <f aca="false">10540 * EXP(3373 * ((1/$C25) - (1/296)))</f>
        <v>36271.2833468034</v>
      </c>
      <c r="E25" s="5" t="n">
        <f aca="false">_xlfn.FLOOR.MATH( (($D25)/($D25 + $E$2)) * ((2^($A$2))-1), 1 )</f>
        <v>13</v>
      </c>
      <c r="F25" s="9" t="n">
        <f aca="false">$B$2*($D25/($E$2+$D25))</f>
        <v>0.0878850387132746</v>
      </c>
      <c r="Q25" s="11" t="s">
        <v>62</v>
      </c>
      <c r="R25" s="14" t="e">
        <f aca="false">IF($AB$7 = R14, $R7 / $R7, 0)</f>
        <v>#VALUE!</v>
      </c>
      <c r="S25" s="14" t="e">
        <f aca="false">IF($AB$7 = S14, $R7 / $R7, 0)</f>
        <v>#VALUE!</v>
      </c>
      <c r="T25" s="14" t="e">
        <f aca="false">IF($AB$7 = T14, $R7 / $R7, 0)</f>
        <v>#VALUE!</v>
      </c>
      <c r="U25" s="14" t="e">
        <f aca="false">IF($AB$7 = U14, $R7 / $R7, 0)</f>
        <v>#VALUE!</v>
      </c>
      <c r="V25" s="14" t="e">
        <f aca="false">IF($AB$7 = V14, $R7 / $R7, 0)</f>
        <v>#VALUE!</v>
      </c>
      <c r="W25" s="14" t="e">
        <f aca="false">IF($AB$7 = W14, $R7 / $R7, 0)</f>
        <v>#VALUE!</v>
      </c>
      <c r="X25" s="14" t="e">
        <f aca="false">IF($AB$7 = X14, $R7 / $R7, 0)</f>
        <v>#VALUE!</v>
      </c>
      <c r="Y25" s="14" t="e">
        <f aca="false">IF($AB$7 = Y14, $R7 / $R7, 0)</f>
        <v>#VALUE!</v>
      </c>
      <c r="Z25" s="14" t="e">
        <f aca="false">IF($AB$7 = Z14, $R7 / $R7, 0)</f>
        <v>#VALUE!</v>
      </c>
      <c r="AA25" s="14" t="e">
        <f aca="false">IF($AB$7 = AA14, $R7 / $R7, 0)</f>
        <v>#VALUE!</v>
      </c>
      <c r="AB25" s="14" t="e">
        <f aca="false">IF($AB$7 = AB14, $R7 / $R7, 0)</f>
        <v>#VALUE!</v>
      </c>
      <c r="AC25" s="14" t="e">
        <f aca="false">IF($AB$7 = AC14, $R7 / $R7, 0)</f>
        <v>#VALUE!</v>
      </c>
      <c r="AD25" s="14" t="e">
        <f aca="false">IF($AB$7 = AD14, $R7 / $R7, 0)</f>
        <v>#VALUE!</v>
      </c>
      <c r="AE25" s="12" t="s">
        <v>62</v>
      </c>
      <c r="AF25" s="15" t="e">
        <f aca="false">IF($AP$7 = AF14, $AF7 / $AF7, 0)</f>
        <v>#VALUE!</v>
      </c>
      <c r="AG25" s="15" t="e">
        <f aca="false">IF($AP$7 = AG14, $AF7 / $AF7, 0)</f>
        <v>#VALUE!</v>
      </c>
      <c r="AH25" s="15" t="e">
        <f aca="false">IF($AP$7 = AH14, $AF7 / $AF7, 0)</f>
        <v>#VALUE!</v>
      </c>
      <c r="AI25" s="15" t="e">
        <f aca="false">IF($AP$7 = AI14, $AF7 / $AF7, 0)</f>
        <v>#VALUE!</v>
      </c>
      <c r="AJ25" s="15" t="e">
        <f aca="false">IF($AP$7 = AJ14, $AF7 / $AF7, 0)</f>
        <v>#VALUE!</v>
      </c>
      <c r="AK25" s="15" t="e">
        <f aca="false">IF($AP$7 = AK14, $AF7 / $AF7, 0)</f>
        <v>#VALUE!</v>
      </c>
      <c r="AL25" s="15" t="e">
        <f aca="false">IF($AP$7 = AL14, $AF7 / $AF7, 0)</f>
        <v>#VALUE!</v>
      </c>
      <c r="AM25" s="15" t="e">
        <f aca="false">IF($AP$7 = AM14, $AF7 / $AF7, 0)</f>
        <v>#VALUE!</v>
      </c>
      <c r="AN25" s="15" t="e">
        <f aca="false">IF($AP$7 = AN14, $AF7 / $AF7, 0)</f>
        <v>#VALUE!</v>
      </c>
      <c r="AO25" s="15" t="e">
        <f aca="false">IF($AP$7 = AO14, $AF7 / $AF7, 0)</f>
        <v>#VALUE!</v>
      </c>
      <c r="AP25" s="15" t="e">
        <f aca="false">IF($AP$7 = AP14, $AF7 / $AF7, 0)</f>
        <v>#VALUE!</v>
      </c>
      <c r="AQ25" s="15" t="e">
        <f aca="false">IF($AP$7 = AQ14, $AF7 / $AF7, 0)</f>
        <v>#VALUE!</v>
      </c>
      <c r="AR25" s="15" t="e">
        <f aca="false">IF($AP$7 = AR14, $AF7 / $AF7, 0)</f>
        <v>#VALUE!</v>
      </c>
    </row>
    <row r="26" customFormat="false" ht="15.3" hidden="false" customHeight="false" outlineLevel="0" collapsed="false">
      <c r="A26" s="5" t="n">
        <v>23</v>
      </c>
      <c r="B26" s="6" t="n">
        <v>22</v>
      </c>
      <c r="C26" s="7" t="n">
        <f aca="false">($B26-32)*(5/9)+273.15</f>
        <v>267.594444444444</v>
      </c>
      <c r="D26" s="8" t="n">
        <f aca="false">10540 * EXP(3373 * ((1/$C26) - (1/296)))</f>
        <v>35332.4830557458</v>
      </c>
      <c r="E26" s="5" t="n">
        <f aca="false">_xlfn.FLOOR.MATH( (($D26)/($D26 + $E$2)) * ((2^($A$2))-1), 1 )</f>
        <v>13</v>
      </c>
      <c r="F26" s="9" t="n">
        <f aca="false">$B$2*($D26/($E$2+$D26))</f>
        <v>0.0876030444416496</v>
      </c>
      <c r="Q26" s="11" t="s">
        <v>63</v>
      </c>
      <c r="R26" s="14" t="e">
        <f aca="false">IF($AC$7 = R14, $R7 / $R7, 0)</f>
        <v>#VALUE!</v>
      </c>
      <c r="S26" s="14" t="e">
        <f aca="false">IF($AC$7 = S14, $R7 / $R7, 0)</f>
        <v>#VALUE!</v>
      </c>
      <c r="T26" s="14" t="e">
        <f aca="false">IF($AC$7 = T14, $R7 / $R7, 0)</f>
        <v>#VALUE!</v>
      </c>
      <c r="U26" s="14" t="e">
        <f aca="false">IF($AC$7 = U14, $R7 / $R7, 0)</f>
        <v>#VALUE!</v>
      </c>
      <c r="V26" s="14" t="e">
        <f aca="false">IF($AC$7 = V14, $R7 / $R7, 0)</f>
        <v>#VALUE!</v>
      </c>
      <c r="W26" s="14" t="e">
        <f aca="false">IF($AC$7 = W14, $R7 / $R7, 0)</f>
        <v>#VALUE!</v>
      </c>
      <c r="X26" s="14" t="e">
        <f aca="false">IF($AC$7 = X14, $R7 / $R7, 0)</f>
        <v>#VALUE!</v>
      </c>
      <c r="Y26" s="14" t="e">
        <f aca="false">IF($AC$7 = Y14, $R7 / $R7, 0)</f>
        <v>#VALUE!</v>
      </c>
      <c r="Z26" s="14" t="e">
        <f aca="false">IF($AC$7 = Z14, $R7 / $R7, 0)</f>
        <v>#VALUE!</v>
      </c>
      <c r="AA26" s="14" t="e">
        <f aca="false">IF($AC$7 = AA14, $R7 / $R7, 0)</f>
        <v>#VALUE!</v>
      </c>
      <c r="AB26" s="14" t="e">
        <f aca="false">IF($AC$7 = AB14, $R7 / $R7, 0)</f>
        <v>#VALUE!</v>
      </c>
      <c r="AC26" s="14" t="e">
        <f aca="false">IF($AC$7 = AC14, $R7 / $R7, 0)</f>
        <v>#VALUE!</v>
      </c>
      <c r="AD26" s="14" t="e">
        <f aca="false">IF($AC$7 = AD14, $R7 / $R7, 0)</f>
        <v>#VALUE!</v>
      </c>
      <c r="AE26" s="12" t="s">
        <v>63</v>
      </c>
      <c r="AF26" s="15" t="e">
        <f aca="false">IF($AQ$7 = AF14, $AF7 / $AF7, 0)</f>
        <v>#VALUE!</v>
      </c>
      <c r="AG26" s="15" t="e">
        <f aca="false">IF($AQ$7 = AG14, $AF7 / $AF7, 0)</f>
        <v>#VALUE!</v>
      </c>
      <c r="AH26" s="15" t="e">
        <f aca="false">IF($AQ$7 = AH14, $AF7 / $AF7, 0)</f>
        <v>#VALUE!</v>
      </c>
      <c r="AI26" s="15" t="e">
        <f aca="false">IF($AQ$7 = AI14, $AF7 / $AF7, 0)</f>
        <v>#VALUE!</v>
      </c>
      <c r="AJ26" s="15" t="e">
        <f aca="false">IF($AQ$7 = AJ14, $AF7 / $AF7, 0)</f>
        <v>#VALUE!</v>
      </c>
      <c r="AK26" s="15" t="e">
        <f aca="false">IF($AQ$7 = AK14, $AF7 / $AF7, 0)</f>
        <v>#VALUE!</v>
      </c>
      <c r="AL26" s="15" t="e">
        <f aca="false">IF($AQ$7 = AL14, $AF7 / $AF7, 0)</f>
        <v>#VALUE!</v>
      </c>
      <c r="AM26" s="15" t="e">
        <f aca="false">IF($AQ$7 = AM14, $AF7 / $AF7, 0)</f>
        <v>#VALUE!</v>
      </c>
      <c r="AN26" s="15" t="e">
        <f aca="false">IF($AQ$7 = AN14, $AF7 / $AF7, 0)</f>
        <v>#VALUE!</v>
      </c>
      <c r="AO26" s="15" t="e">
        <f aca="false">IF($AQ$7 = AO14, $AF7 / $AF7, 0)</f>
        <v>#VALUE!</v>
      </c>
      <c r="AP26" s="15" t="e">
        <f aca="false">IF($AQ$7 = AP14, $AF7 / $AF7, 0)</f>
        <v>#VALUE!</v>
      </c>
      <c r="AQ26" s="15" t="e">
        <f aca="false">IF($AQ$7 = AQ14, $AF7 / $AF7, 0)</f>
        <v>#VALUE!</v>
      </c>
      <c r="AR26" s="15" t="e">
        <f aca="false">IF($AQ$7 = AR14, $AF7 / $AF7, 0)</f>
        <v>#VALUE!</v>
      </c>
    </row>
    <row r="27" customFormat="false" ht="15.3" hidden="false" customHeight="false" outlineLevel="0" collapsed="false">
      <c r="A27" s="5" t="n">
        <v>24</v>
      </c>
      <c r="B27" s="6" t="n">
        <v>23</v>
      </c>
      <c r="C27" s="7" t="n">
        <f aca="false">($B27-32)*(5/9)+273.15</f>
        <v>268.15</v>
      </c>
      <c r="D27" s="8" t="n">
        <f aca="false">10540 * EXP(3373 * ((1/$C27) - (1/296)))</f>
        <v>34421.7215711638</v>
      </c>
      <c r="E27" s="5" t="n">
        <f aca="false">_xlfn.FLOOR.MATH( (($D27)/($D27 + $E$2)) * ((2^($A$2))-1), 1 )</f>
        <v>13</v>
      </c>
      <c r="F27" s="9" t="n">
        <f aca="false">$B$2*($D27/($E$2+$D27))</f>
        <v>0.08731663712105</v>
      </c>
      <c r="Q27" s="11" t="s">
        <v>64</v>
      </c>
      <c r="R27" s="14" t="e">
        <f aca="false">IF($AD$7 = R14, $R7 / $R7, 0)</f>
        <v>#VALUE!</v>
      </c>
      <c r="S27" s="14" t="e">
        <f aca="false">IF($AD$7 = S14, $R7 / $R7, 0)</f>
        <v>#VALUE!</v>
      </c>
      <c r="T27" s="14" t="e">
        <f aca="false">IF($AD$7 = T14, $R7 / $R7, 0)</f>
        <v>#VALUE!</v>
      </c>
      <c r="U27" s="14" t="e">
        <f aca="false">IF($AD$7 = U14, $R7 / $R7, 0)</f>
        <v>#VALUE!</v>
      </c>
      <c r="V27" s="14" t="e">
        <f aca="false">IF($AD$7 = V14, $R7 / $R7, 0)</f>
        <v>#VALUE!</v>
      </c>
      <c r="W27" s="14" t="e">
        <f aca="false">IF($AD$7 = W14, $R7 / $R7, 0)</f>
        <v>#VALUE!</v>
      </c>
      <c r="X27" s="14" t="e">
        <f aca="false">IF($AD$7 = X14, $R7 / $R7, 0)</f>
        <v>#VALUE!</v>
      </c>
      <c r="Y27" s="14" t="e">
        <f aca="false">IF($AD$7 = Y14, $R7 / $R7, 0)</f>
        <v>#VALUE!</v>
      </c>
      <c r="Z27" s="14" t="e">
        <f aca="false">IF($AD$7 = Z14, $R7 / $R7, 0)</f>
        <v>#VALUE!</v>
      </c>
      <c r="AA27" s="14" t="e">
        <f aca="false">IF($AD$7 = AA14, $R7 / $R7, 0)</f>
        <v>#VALUE!</v>
      </c>
      <c r="AB27" s="14" t="e">
        <f aca="false">IF($AD$7 = AB14, $R7 / $R7, 0)</f>
        <v>#VALUE!</v>
      </c>
      <c r="AC27" s="14" t="e">
        <f aca="false">IF($AD$7 = AC14, $R7 / $R7, 0)</f>
        <v>#VALUE!</v>
      </c>
      <c r="AD27" s="14" t="e">
        <f aca="false">IF($AD$7 = AD14, $R7 / $R7, 0)</f>
        <v>#VALUE!</v>
      </c>
      <c r="AE27" s="12" t="s">
        <v>64</v>
      </c>
      <c r="AF27" s="15" t="e">
        <f aca="false">IF($AR$7 = AF14, $AF7 / $AF7, 0)</f>
        <v>#VALUE!</v>
      </c>
      <c r="AG27" s="15" t="e">
        <f aca="false">IF($AR$7 = AG14, $AF7 / $AF7, 0)</f>
        <v>#VALUE!</v>
      </c>
      <c r="AH27" s="15" t="e">
        <f aca="false">IF($AR$7 = AH14, $AF7 / $AF7, 0)</f>
        <v>#VALUE!</v>
      </c>
      <c r="AI27" s="15" t="e">
        <f aca="false">IF($AR$7 = AI14, $AF7 / $AF7, 0)</f>
        <v>#VALUE!</v>
      </c>
      <c r="AJ27" s="15" t="e">
        <f aca="false">IF($AR$7 = AJ14, $AF7 / $AF7, 0)</f>
        <v>#VALUE!</v>
      </c>
      <c r="AK27" s="15" t="e">
        <f aca="false">IF($AR$7 = AK14, $AF7 / $AF7, 0)</f>
        <v>#VALUE!</v>
      </c>
      <c r="AL27" s="15" t="e">
        <f aca="false">IF($AR$7 = AL14, $AF7 / $AF7, 0)</f>
        <v>#VALUE!</v>
      </c>
      <c r="AM27" s="15" t="e">
        <f aca="false">IF($AR$7 = AM14, $AF7 / $AF7, 0)</f>
        <v>#VALUE!</v>
      </c>
      <c r="AN27" s="15" t="e">
        <f aca="false">IF($AR$7 = AN14, $AF7 / $AF7, 0)</f>
        <v>#VALUE!</v>
      </c>
      <c r="AO27" s="15" t="e">
        <f aca="false">IF($AR$7 = AO14, $AF7 / $AF7, 0)</f>
        <v>#VALUE!</v>
      </c>
      <c r="AP27" s="15" t="e">
        <f aca="false">IF($AR$7 = AP14, $AF7 / $AF7, 0)</f>
        <v>#VALUE!</v>
      </c>
      <c r="AQ27" s="15" t="e">
        <f aca="false">IF($AR$7 = AQ14, $AF7 / $AF7, 0)</f>
        <v>#VALUE!</v>
      </c>
      <c r="AR27" s="15" t="e">
        <f aca="false">IF($AR$7 = AR14, $AF7 / $AF7, 0)</f>
        <v>#VALUE!</v>
      </c>
    </row>
    <row r="28" customFormat="false" ht="14.35" hidden="false" customHeight="false" outlineLevel="0" collapsed="false">
      <c r="A28" s="5" t="n">
        <v>25</v>
      </c>
      <c r="B28" s="6" t="n">
        <v>24</v>
      </c>
      <c r="C28" s="7" t="n">
        <f aca="false">($B28-32)*(5/9)+273.15</f>
        <v>268.705555555556</v>
      </c>
      <c r="D28" s="8" t="n">
        <f aca="false">10540 * EXP(3373 * ((1/$C28) - (1/296)))</f>
        <v>33538.0581486972</v>
      </c>
      <c r="E28" s="5" t="n">
        <f aca="false">_xlfn.FLOOR.MATH( (($D28)/($D28 + $E$2)) * ((2^($A$2))-1), 1 )</f>
        <v>13</v>
      </c>
      <c r="F28" s="9" t="n">
        <f aca="false">$B$2*($D28/($E$2+$D28))</f>
        <v>0.0870258123003818</v>
      </c>
      <c r="Q28" s="11" t="s">
        <v>65</v>
      </c>
      <c r="R28" s="11" t="e">
        <f aca="false">SUMPRODUCT(IF(R15:R27 = 1, 1, 0))</f>
        <v>#VALUE!</v>
      </c>
      <c r="S28" s="11" t="e">
        <f aca="false">SUMPRODUCT(IF(R15:R27 = 1, 1, 0))</f>
        <v>#VALUE!</v>
      </c>
      <c r="T28" s="11" t="e">
        <f aca="false">SUMPRODUCT(IF(R15:R27 = 1, 1, 0))</f>
        <v>#VALUE!</v>
      </c>
      <c r="U28" s="11" t="e">
        <f aca="false">SUMPRODUCT(IF(R15:R27 = 1, 1, 0))</f>
        <v>#VALUE!</v>
      </c>
      <c r="V28" s="11" t="e">
        <f aca="false">SUMPRODUCT(IF(R15:R27 = 1, 1, 0))</f>
        <v>#VALUE!</v>
      </c>
      <c r="W28" s="11" t="e">
        <f aca="false">SUMPRODUCT(IF(R15:R27 = 1, 1, 0))</f>
        <v>#VALUE!</v>
      </c>
      <c r="X28" s="11" t="e">
        <f aca="false">SUMPRODUCT(IF(R15:R27 = 1, 1, 0))</f>
        <v>#VALUE!</v>
      </c>
      <c r="Y28" s="11" t="e">
        <f aca="false">SUMPRODUCT(IF(R15:R27 = 1, 1, 0))</f>
        <v>#VALUE!</v>
      </c>
      <c r="Z28" s="11" t="e">
        <f aca="false">SUMPRODUCT(IF(R15:R27 = 1, 1, 0))</f>
        <v>#VALUE!</v>
      </c>
      <c r="AA28" s="11" t="e">
        <f aca="false">SUMPRODUCT(IF(R15:R27 = 1, 1, 0))</f>
        <v>#VALUE!</v>
      </c>
      <c r="AB28" s="11" t="e">
        <f aca="false">SUMPRODUCT(IF(R15:R27 = 1, 1, 0))</f>
        <v>#VALUE!</v>
      </c>
      <c r="AC28" s="11" t="e">
        <f aca="false">SUMPRODUCT(IF(R15:R27 = 1, 1, 0))</f>
        <v>#VALUE!</v>
      </c>
      <c r="AD28" s="11" t="e">
        <f aca="false">SUMPRODUCT(IF(R15:R27 = 1, 1, 0))</f>
        <v>#VALUE!</v>
      </c>
      <c r="AE28" s="12" t="s">
        <v>65</v>
      </c>
      <c r="AF28" s="12" t="e">
        <f aca="false">SUMPRODUCT(IF(AF15:AF27 = 1, 1, 0))</f>
        <v>#VALUE!</v>
      </c>
      <c r="AG28" s="12" t="e">
        <f aca="false">SUMPRODUCT(IF(AF15:AF27 = 1, 1, 0))</f>
        <v>#VALUE!</v>
      </c>
      <c r="AH28" s="12" t="e">
        <f aca="false">SUMPRODUCT(IF(AF15:AF27 = 1, 1, 0))</f>
        <v>#VALUE!</v>
      </c>
      <c r="AI28" s="12" t="e">
        <f aca="false">SUMPRODUCT(IF(AF15:AF27 = 1, 1, 0))</f>
        <v>#VALUE!</v>
      </c>
      <c r="AJ28" s="12" t="e">
        <f aca="false">SUMPRODUCT(IF(AF15:AF27 = 1, 1, 0))</f>
        <v>#VALUE!</v>
      </c>
      <c r="AK28" s="12" t="e">
        <f aca="false">SUMPRODUCT(IF(AF15:AF27 = 1, 1, 0))</f>
        <v>#VALUE!</v>
      </c>
      <c r="AL28" s="12" t="e">
        <f aca="false">SUMPRODUCT(IF(AF15:AF27 = 1, 1, 0))</f>
        <v>#VALUE!</v>
      </c>
      <c r="AM28" s="12" t="e">
        <f aca="false">SUMPRODUCT(IF(AF15:AF27 = 1, 1, 0))</f>
        <v>#VALUE!</v>
      </c>
      <c r="AN28" s="12" t="e">
        <f aca="false">SUMPRODUCT(IF(AF15:AF27 = 1, 1, 0))</f>
        <v>#VALUE!</v>
      </c>
      <c r="AO28" s="12" t="e">
        <f aca="false">SUMPRODUCT(IF(AF15:AF27 = 1, 1, 0))</f>
        <v>#VALUE!</v>
      </c>
      <c r="AP28" s="12" t="e">
        <f aca="false">SUMPRODUCT(IF(AF15:AF27 = 1, 1, 0))</f>
        <v>#VALUE!</v>
      </c>
      <c r="AQ28" s="12" t="e">
        <f aca="false">SUMPRODUCT(IF(AF15:AF27 = 1, 1, 0))</f>
        <v>#VALUE!</v>
      </c>
      <c r="AR28" s="12" t="e">
        <f aca="false">SUMPRODUCT(IF(AF15:AF27 = 1, 1, 0))</f>
        <v>#VALUE!</v>
      </c>
    </row>
    <row r="29" customFormat="false" ht="14.35" hidden="false" customHeight="false" outlineLevel="0" collapsed="false">
      <c r="A29" s="5" t="n">
        <v>26</v>
      </c>
      <c r="B29" s="6" t="n">
        <v>25</v>
      </c>
      <c r="C29" s="7" t="n">
        <f aca="false">($B29-32)*(5/9)+273.15</f>
        <v>269.261111111111</v>
      </c>
      <c r="D29" s="8" t="n">
        <f aca="false">10540 * EXP(3373 * ((1/$C29) - (1/296)))</f>
        <v>32680.5868833635</v>
      </c>
      <c r="E29" s="5" t="n">
        <f aca="false">_xlfn.FLOOR.MATH( (($D29)/($D29 + $E$2)) * ((2^($A$2))-1), 1 )</f>
        <v>13</v>
      </c>
      <c r="F29" s="9" t="n">
        <f aca="false">$B$2*($D29/($E$2+$D29))</f>
        <v>0.0867305676117068</v>
      </c>
      <c r="Q29" s="11" t="s">
        <v>66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2" t="s">
        <v>66</v>
      </c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</row>
    <row r="30" customFormat="false" ht="14.35" hidden="false" customHeight="false" outlineLevel="0" collapsed="false">
      <c r="A30" s="5" t="n">
        <v>27</v>
      </c>
      <c r="B30" s="6" t="n">
        <v>26</v>
      </c>
      <c r="C30" s="7" t="n">
        <f aca="false">($B30-32)*(5/9)+273.15</f>
        <v>269.816666666667</v>
      </c>
      <c r="D30" s="8" t="n">
        <f aca="false">10540 * EXP(3373 * ((1/$C30) - (1/296)))</f>
        <v>31848.4353032827</v>
      </c>
      <c r="E30" s="5" t="n">
        <f aca="false">_xlfn.FLOOR.MATH( (($D30)/($D30 + $E$2)) * ((2^($A$2))-1), 1 )</f>
        <v>12</v>
      </c>
      <c r="F30" s="9" t="n">
        <f aca="false">$B$2*($D30/($E$2+$D30))</f>
        <v>0.0864309028080914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</row>
    <row r="31" customFormat="false" ht="14.35" hidden="false" customHeight="false" outlineLevel="0" collapsed="false">
      <c r="A31" s="5" t="n">
        <v>28</v>
      </c>
      <c r="B31" s="6" t="n">
        <v>27</v>
      </c>
      <c r="C31" s="7" t="n">
        <f aca="false">($B31-32)*(5/9)+273.15</f>
        <v>270.372222222222</v>
      </c>
      <c r="D31" s="8" t="n">
        <f aca="false">10540 * EXP(3373 * ((1/$C31) - (1/296)))</f>
        <v>31040.7630246814</v>
      </c>
      <c r="E31" s="5" t="n">
        <f aca="false">_xlfn.FLOOR.MATH( (($D31)/($D31 + $E$2)) * ((2^($A$2))-1), 1 )</f>
        <v>12</v>
      </c>
      <c r="F31" s="9" t="n">
        <f aca="false">$B$2*($D31/($E$2+$D31))</f>
        <v>0.0861268197996366</v>
      </c>
      <c r="Q31" s="11" t="s">
        <v>51</v>
      </c>
      <c r="R31" s="11" t="n">
        <v>0</v>
      </c>
      <c r="S31" s="11" t="n">
        <v>1</v>
      </c>
      <c r="T31" s="11" t="n">
        <v>2</v>
      </c>
      <c r="U31" s="11" t="n">
        <v>3</v>
      </c>
      <c r="V31" s="11" t="n">
        <v>4</v>
      </c>
      <c r="W31" s="11" t="n">
        <v>5</v>
      </c>
      <c r="X31" s="11" t="n">
        <v>6</v>
      </c>
      <c r="Y31" s="11" t="n">
        <v>7</v>
      </c>
      <c r="Z31" s="11" t="n">
        <v>8</v>
      </c>
      <c r="AA31" s="11" t="n">
        <v>9</v>
      </c>
      <c r="AB31" s="11" t="n">
        <v>10</v>
      </c>
      <c r="AC31" s="11" t="n">
        <v>11</v>
      </c>
      <c r="AD31" s="11" t="n">
        <v>12</v>
      </c>
      <c r="AE31" s="12" t="s">
        <v>51</v>
      </c>
      <c r="AF31" s="12" t="n">
        <v>0</v>
      </c>
      <c r="AG31" s="12" t="n">
        <v>1</v>
      </c>
      <c r="AH31" s="12" t="n">
        <v>2</v>
      </c>
      <c r="AI31" s="12" t="n">
        <v>3</v>
      </c>
      <c r="AJ31" s="12" t="n">
        <v>4</v>
      </c>
      <c r="AK31" s="12" t="n">
        <v>5</v>
      </c>
      <c r="AL31" s="12" t="n">
        <v>6</v>
      </c>
      <c r="AM31" s="12" t="n">
        <v>7</v>
      </c>
      <c r="AN31" s="12" t="n">
        <v>8</v>
      </c>
      <c r="AO31" s="12" t="n">
        <v>9</v>
      </c>
      <c r="AP31" s="12" t="n">
        <v>10</v>
      </c>
      <c r="AQ31" s="12" t="n">
        <v>11</v>
      </c>
      <c r="AR31" s="12" t="n">
        <v>12</v>
      </c>
    </row>
    <row r="32" customFormat="false" ht="15.3" hidden="false" customHeight="false" outlineLevel="0" collapsed="false">
      <c r="A32" s="5" t="n">
        <v>29</v>
      </c>
      <c r="B32" s="6" t="n">
        <v>28</v>
      </c>
      <c r="C32" s="7" t="n">
        <f aca="false">($B32-32)*(5/9)+273.15</f>
        <v>270.927777777778</v>
      </c>
      <c r="D32" s="8" t="n">
        <f aca="false">10540 * EXP(3373 * ((1/$C32) - (1/296)))</f>
        <v>30256.7604653134</v>
      </c>
      <c r="E32" s="5" t="n">
        <f aca="false">_xlfn.FLOOR.MATH( (($D32)/($D32 + $E$2)) * ((2^($A$2))-1), 1 )</f>
        <v>12</v>
      </c>
      <c r="F32" s="9" t="n">
        <f aca="false">$B$2*($D32/($E$2+$D32))</f>
        <v>0.0858183226875903</v>
      </c>
      <c r="Q32" s="11" t="s">
        <v>52</v>
      </c>
      <c r="R32" s="14" t="n">
        <f aca="false">IFERROR(R15, 0)</f>
        <v>0</v>
      </c>
      <c r="S32" s="14" t="n">
        <f aca="false">IFERROR(S15, 0)</f>
        <v>0</v>
      </c>
      <c r="T32" s="14" t="n">
        <f aca="false">IFERROR(T15, 0)</f>
        <v>0</v>
      </c>
      <c r="U32" s="14" t="n">
        <f aca="false">IFERROR(U15, 0)</f>
        <v>1</v>
      </c>
      <c r="V32" s="14" t="n">
        <f aca="false">IFERROR(V15, 0)</f>
        <v>0</v>
      </c>
      <c r="W32" s="14" t="n">
        <f aca="false">IFERROR(W15, 0)</f>
        <v>0</v>
      </c>
      <c r="X32" s="14" t="n">
        <f aca="false">IFERROR(X15, 0)</f>
        <v>0</v>
      </c>
      <c r="Y32" s="14" t="n">
        <f aca="false">IFERROR(Y15, 0)</f>
        <v>0</v>
      </c>
      <c r="Z32" s="14" t="n">
        <f aca="false">IFERROR(Z15, 0)</f>
        <v>0</v>
      </c>
      <c r="AA32" s="14" t="n">
        <f aca="false">IFERROR(AA15, 0)</f>
        <v>0</v>
      </c>
      <c r="AB32" s="14" t="n">
        <f aca="false">IFERROR(AB15, 0)</f>
        <v>0</v>
      </c>
      <c r="AC32" s="14" t="n">
        <f aca="false">IFERROR(AC15, 0)</f>
        <v>0</v>
      </c>
      <c r="AD32" s="14" t="n">
        <f aca="false">IFERROR(AD15, 0)</f>
        <v>0</v>
      </c>
      <c r="AE32" s="12" t="s">
        <v>52</v>
      </c>
      <c r="AF32" s="15" t="n">
        <f aca="false">IFERROR(AF15, 0)</f>
        <v>0</v>
      </c>
      <c r="AG32" s="15" t="n">
        <f aca="false">IFERROR(AG15, 0)</f>
        <v>0</v>
      </c>
      <c r="AH32" s="15" t="n">
        <f aca="false">IFERROR(AH15, 0)</f>
        <v>0</v>
      </c>
      <c r="AI32" s="15" t="n">
        <f aca="false">IFERROR(AI15, 0)</f>
        <v>1</v>
      </c>
      <c r="AJ32" s="15" t="n">
        <f aca="false">IFERROR(AJ15, 0)</f>
        <v>0</v>
      </c>
      <c r="AK32" s="15" t="n">
        <f aca="false">IFERROR(AK15, 0)</f>
        <v>0</v>
      </c>
      <c r="AL32" s="15" t="n">
        <f aca="false">IFERROR(AL15, 0)</f>
        <v>0</v>
      </c>
      <c r="AM32" s="15" t="n">
        <f aca="false">IFERROR(AM15, 0)</f>
        <v>0</v>
      </c>
      <c r="AN32" s="15" t="n">
        <f aca="false">IFERROR(AN15, 0)</f>
        <v>0</v>
      </c>
      <c r="AO32" s="15" t="n">
        <f aca="false">IFERROR(AO15, 0)</f>
        <v>0</v>
      </c>
      <c r="AP32" s="15" t="n">
        <f aca="false">IFERROR(AP15, 0)</f>
        <v>0</v>
      </c>
      <c r="AQ32" s="15" t="n">
        <f aca="false">IFERROR(AQ15, 0)</f>
        <v>0</v>
      </c>
      <c r="AR32" s="15" t="n">
        <f aca="false">IFERROR(AR15, 0)</f>
        <v>0</v>
      </c>
    </row>
    <row r="33" customFormat="false" ht="15.3" hidden="false" customHeight="false" outlineLevel="0" collapsed="false">
      <c r="A33" s="5" t="n">
        <v>30</v>
      </c>
      <c r="B33" s="6" t="n">
        <v>29</v>
      </c>
      <c r="C33" s="7" t="n">
        <f aca="false">($B33-32)*(5/9)+273.15</f>
        <v>271.483333333333</v>
      </c>
      <c r="D33" s="8" t="n">
        <f aca="false">10540 * EXP(3373 * ((1/$C33) - (1/296)))</f>
        <v>29495.6476135794</v>
      </c>
      <c r="E33" s="5" t="n">
        <f aca="false">_xlfn.FLOOR.MATH( (($D33)/($D33 + $E$2)) * ((2^($A$2))-1), 1 )</f>
        <v>12</v>
      </c>
      <c r="F33" s="9" t="n">
        <f aca="false">$B$2*($D33/($E$2+$D33))</f>
        <v>0.0855054177964419</v>
      </c>
      <c r="Q33" s="11" t="s">
        <v>53</v>
      </c>
      <c r="R33" s="14" t="n">
        <f aca="false">IFERROR(R16, 0)</f>
        <v>1</v>
      </c>
      <c r="S33" s="14" t="n">
        <f aca="false">IFERROR(S16, 0)</f>
        <v>0</v>
      </c>
      <c r="T33" s="14" t="n">
        <f aca="false">IFERROR(T16, 0)</f>
        <v>0</v>
      </c>
      <c r="U33" s="14" t="n">
        <f aca="false">IFERROR(U16, 0)</f>
        <v>0</v>
      </c>
      <c r="V33" s="14" t="n">
        <f aca="false">IFERROR(V16, 0)</f>
        <v>0</v>
      </c>
      <c r="W33" s="14" t="n">
        <f aca="false">IFERROR(W16, 0)</f>
        <v>0</v>
      </c>
      <c r="X33" s="14" t="n">
        <f aca="false">IFERROR(X16, 0)</f>
        <v>0</v>
      </c>
      <c r="Y33" s="14" t="n">
        <f aca="false">IFERROR(Y16, 0)</f>
        <v>0</v>
      </c>
      <c r="Z33" s="14" t="n">
        <f aca="false">IFERROR(Z16, 0)</f>
        <v>0</v>
      </c>
      <c r="AA33" s="14" t="n">
        <f aca="false">IFERROR(AA16, 0)</f>
        <v>0</v>
      </c>
      <c r="AB33" s="14" t="n">
        <f aca="false">IFERROR(AB16, 0)</f>
        <v>0</v>
      </c>
      <c r="AC33" s="14" t="n">
        <f aca="false">IFERROR(AC16, 0)</f>
        <v>0</v>
      </c>
      <c r="AD33" s="14" t="n">
        <f aca="false">IFERROR(AD16, 0)</f>
        <v>0</v>
      </c>
      <c r="AE33" s="12" t="s">
        <v>53</v>
      </c>
      <c r="AF33" s="15" t="n">
        <f aca="false">IFERROR(AF16, 0)</f>
        <v>0</v>
      </c>
      <c r="AG33" s="15" t="n">
        <f aca="false">IFERROR(AG16, 0)</f>
        <v>0</v>
      </c>
      <c r="AH33" s="15" t="n">
        <f aca="false">IFERROR(AH16, 0)</f>
        <v>1</v>
      </c>
      <c r="AI33" s="15" t="n">
        <f aca="false">IFERROR(AI16, 0)</f>
        <v>0</v>
      </c>
      <c r="AJ33" s="15" t="n">
        <f aca="false">IFERROR(AJ16, 0)</f>
        <v>0</v>
      </c>
      <c r="AK33" s="15" t="n">
        <f aca="false">IFERROR(AK16, 0)</f>
        <v>0</v>
      </c>
      <c r="AL33" s="15" t="n">
        <f aca="false">IFERROR(AL16, 0)</f>
        <v>0</v>
      </c>
      <c r="AM33" s="15" t="n">
        <f aca="false">IFERROR(AM16, 0)</f>
        <v>0</v>
      </c>
      <c r="AN33" s="15" t="n">
        <f aca="false">IFERROR(AN16, 0)</f>
        <v>0</v>
      </c>
      <c r="AO33" s="15" t="n">
        <f aca="false">IFERROR(AO16, 0)</f>
        <v>0</v>
      </c>
      <c r="AP33" s="15" t="n">
        <f aca="false">IFERROR(AP16, 0)</f>
        <v>0</v>
      </c>
      <c r="AQ33" s="15" t="n">
        <f aca="false">IFERROR(AQ16, 0)</f>
        <v>0</v>
      </c>
      <c r="AR33" s="15" t="n">
        <f aca="false">IFERROR(AR16, 0)</f>
        <v>0</v>
      </c>
    </row>
    <row r="34" customFormat="false" ht="15.3" hidden="false" customHeight="false" outlineLevel="0" collapsed="false">
      <c r="A34" s="5" t="n">
        <v>31</v>
      </c>
      <c r="B34" s="6" t="n">
        <v>30</v>
      </c>
      <c r="C34" s="7" t="n">
        <f aca="false">($B34-32)*(5/9)+273.15</f>
        <v>272.038888888889</v>
      </c>
      <c r="D34" s="8" t="n">
        <f aca="false">10540 * EXP(3373 * ((1/$C34) - (1/296)))</f>
        <v>28756.6728507618</v>
      </c>
      <c r="E34" s="5" t="n">
        <f aca="false">_xlfn.FLOOR.MATH( (($D34)/($D34 + $E$2)) * ((2^($A$2))-1), 1 )</f>
        <v>12</v>
      </c>
      <c r="F34" s="9" t="n">
        <f aca="false">$B$2*($D34/($E$2+$D34))</f>
        <v>0.0851881137039039</v>
      </c>
      <c r="Q34" s="11" t="s">
        <v>54</v>
      </c>
      <c r="R34" s="14" t="n">
        <f aca="false">IFERROR(R17, 0)</f>
        <v>0</v>
      </c>
      <c r="S34" s="14" t="n">
        <f aca="false">IFERROR(S17, 0)</f>
        <v>0</v>
      </c>
      <c r="T34" s="14" t="n">
        <f aca="false">IFERROR(T17, 0)</f>
        <v>0</v>
      </c>
      <c r="U34" s="14" t="n">
        <f aca="false">IFERROR(U17, 0)</f>
        <v>0</v>
      </c>
      <c r="V34" s="14" t="n">
        <f aca="false">IFERROR(V17, 0)</f>
        <v>0</v>
      </c>
      <c r="W34" s="14" t="n">
        <f aca="false">IFERROR(W17, 0)</f>
        <v>0</v>
      </c>
      <c r="X34" s="14" t="n">
        <f aca="false">IFERROR(X17, 0)</f>
        <v>0</v>
      </c>
      <c r="Y34" s="14" t="n">
        <f aca="false">IFERROR(Y17, 0)</f>
        <v>0</v>
      </c>
      <c r="Z34" s="14" t="n">
        <f aca="false">IFERROR(Z17, 0)</f>
        <v>0</v>
      </c>
      <c r="AA34" s="14" t="n">
        <f aca="false">IFERROR(AA17, 0)</f>
        <v>0</v>
      </c>
      <c r="AB34" s="14" t="n">
        <f aca="false">IFERROR(AB17, 0)</f>
        <v>0</v>
      </c>
      <c r="AC34" s="14" t="n">
        <f aca="false">IFERROR(AC17, 0)</f>
        <v>0</v>
      </c>
      <c r="AD34" s="14" t="n">
        <f aca="false">IFERROR(AD17, 0)</f>
        <v>0</v>
      </c>
      <c r="AE34" s="12" t="s">
        <v>54</v>
      </c>
      <c r="AF34" s="15" t="n">
        <f aca="false">IFERROR(AF17, 0)</f>
        <v>1</v>
      </c>
      <c r="AG34" s="15" t="n">
        <f aca="false">IFERROR(AG17, 0)</f>
        <v>0</v>
      </c>
      <c r="AH34" s="15" t="n">
        <f aca="false">IFERROR(AH17, 0)</f>
        <v>0</v>
      </c>
      <c r="AI34" s="15" t="n">
        <f aca="false">IFERROR(AI17, 0)</f>
        <v>0</v>
      </c>
      <c r="AJ34" s="15" t="n">
        <f aca="false">IFERROR(AJ17, 0)</f>
        <v>0</v>
      </c>
      <c r="AK34" s="15" t="n">
        <f aca="false">IFERROR(AK17, 0)</f>
        <v>0</v>
      </c>
      <c r="AL34" s="15" t="n">
        <f aca="false">IFERROR(AL17, 0)</f>
        <v>0</v>
      </c>
      <c r="AM34" s="15" t="n">
        <f aca="false">IFERROR(AM17, 0)</f>
        <v>0</v>
      </c>
      <c r="AN34" s="15" t="n">
        <f aca="false">IFERROR(AN17, 0)</f>
        <v>0</v>
      </c>
      <c r="AO34" s="15" t="n">
        <f aca="false">IFERROR(AO17, 0)</f>
        <v>0</v>
      </c>
      <c r="AP34" s="15" t="n">
        <f aca="false">IFERROR(AP17, 0)</f>
        <v>0</v>
      </c>
      <c r="AQ34" s="15" t="n">
        <f aca="false">IFERROR(AQ17, 0)</f>
        <v>0</v>
      </c>
      <c r="AR34" s="15" t="n">
        <f aca="false">IFERROR(AR17, 0)</f>
        <v>0</v>
      </c>
    </row>
    <row r="35" customFormat="false" ht="15.3" hidden="false" customHeight="false" outlineLevel="0" collapsed="false">
      <c r="A35" s="5" t="n">
        <v>32</v>
      </c>
      <c r="B35" s="6" t="n">
        <v>31</v>
      </c>
      <c r="C35" s="7" t="n">
        <f aca="false">($B35-32)*(5/9)+273.15</f>
        <v>272.594444444444</v>
      </c>
      <c r="D35" s="8" t="n">
        <f aca="false">10540 * EXP(3373 * ((1/$C35) - (1/296)))</f>
        <v>28039.1118239178</v>
      </c>
      <c r="E35" s="5" t="n">
        <f aca="false">_xlfn.FLOOR.MATH( (($D35)/($D35 + $E$2)) * ((2^($A$2))-1), 1 )</f>
        <v>12</v>
      </c>
      <c r="F35" s="9" t="n">
        <f aca="false">$B$2*($D35/($E$2+$D35))</f>
        <v>0.0848664212686844</v>
      </c>
      <c r="Q35" s="11" t="s">
        <v>55</v>
      </c>
      <c r="R35" s="14" t="n">
        <f aca="false">IFERROR(R18, 0)</f>
        <v>0</v>
      </c>
      <c r="S35" s="14" t="n">
        <f aca="false">IFERROR(S18, 0)</f>
        <v>0</v>
      </c>
      <c r="T35" s="14" t="n">
        <f aca="false">IFERROR(T18, 0)</f>
        <v>0</v>
      </c>
      <c r="U35" s="14" t="n">
        <f aca="false">IFERROR(U18, 0)</f>
        <v>0</v>
      </c>
      <c r="V35" s="14" t="n">
        <f aca="false">IFERROR(V18, 0)</f>
        <v>0</v>
      </c>
      <c r="W35" s="14" t="n">
        <f aca="false">IFERROR(W18, 0)</f>
        <v>0</v>
      </c>
      <c r="X35" s="14" t="n">
        <f aca="false">IFERROR(X18, 0)</f>
        <v>0</v>
      </c>
      <c r="Y35" s="14" t="n">
        <f aca="false">IFERROR(Y18, 0)</f>
        <v>0</v>
      </c>
      <c r="Z35" s="14" t="n">
        <f aca="false">IFERROR(Z18, 0)</f>
        <v>0</v>
      </c>
      <c r="AA35" s="14" t="n">
        <f aca="false">IFERROR(AA18, 0)</f>
        <v>0</v>
      </c>
      <c r="AB35" s="14" t="n">
        <f aca="false">IFERROR(AB18, 0)</f>
        <v>0</v>
      </c>
      <c r="AC35" s="14" t="n">
        <f aca="false">IFERROR(AC18, 0)</f>
        <v>0</v>
      </c>
      <c r="AD35" s="14" t="n">
        <f aca="false">IFERROR(AD18, 0)</f>
        <v>0</v>
      </c>
      <c r="AE35" s="12" t="s">
        <v>55</v>
      </c>
      <c r="AF35" s="15" t="n">
        <f aca="false">IFERROR(AF18, 0)</f>
        <v>0</v>
      </c>
      <c r="AG35" s="15" t="n">
        <f aca="false">IFERROR(AG18, 0)</f>
        <v>0</v>
      </c>
      <c r="AH35" s="15" t="n">
        <f aca="false">IFERROR(AH18, 0)</f>
        <v>0</v>
      </c>
      <c r="AI35" s="15" t="n">
        <f aca="false">IFERROR(AI18, 0)</f>
        <v>0</v>
      </c>
      <c r="AJ35" s="15" t="n">
        <f aca="false">IFERROR(AJ18, 0)</f>
        <v>0</v>
      </c>
      <c r="AK35" s="15" t="n">
        <f aca="false">IFERROR(AK18, 0)</f>
        <v>0</v>
      </c>
      <c r="AL35" s="15" t="n">
        <f aca="false">IFERROR(AL18, 0)</f>
        <v>0</v>
      </c>
      <c r="AM35" s="15" t="n">
        <f aca="false">IFERROR(AM18, 0)</f>
        <v>0</v>
      </c>
      <c r="AN35" s="15" t="n">
        <f aca="false">IFERROR(AN18, 0)</f>
        <v>0</v>
      </c>
      <c r="AO35" s="15" t="n">
        <f aca="false">IFERROR(AO18, 0)</f>
        <v>0</v>
      </c>
      <c r="AP35" s="15" t="n">
        <f aca="false">IFERROR(AP18, 0)</f>
        <v>0</v>
      </c>
      <c r="AQ35" s="15" t="n">
        <f aca="false">IFERROR(AQ18, 0)</f>
        <v>0</v>
      </c>
      <c r="AR35" s="15" t="n">
        <f aca="false">IFERROR(AR18, 0)</f>
        <v>0</v>
      </c>
    </row>
    <row r="36" customFormat="false" ht="15.3" hidden="false" customHeight="false" outlineLevel="0" collapsed="false">
      <c r="A36" s="5" t="n">
        <v>33</v>
      </c>
      <c r="B36" s="6" t="n">
        <v>32</v>
      </c>
      <c r="C36" s="7" t="n">
        <f aca="false">($B36-32)*(5/9)+273.15</f>
        <v>273.15</v>
      </c>
      <c r="D36" s="8" t="n">
        <f aca="false">10540 * EXP(3373 * ((1/$C36) - (1/296)))</f>
        <v>27342.2663670964</v>
      </c>
      <c r="E36" s="5" t="n">
        <f aca="false">_xlfn.FLOOR.MATH( (($D36)/($D36 + $E$2)) * ((2^($A$2))-1), 1 )</f>
        <v>12</v>
      </c>
      <c r="F36" s="9" t="n">
        <f aca="false">$B$2*($D36/($E$2+$D36))</f>
        <v>0.0845403536559615</v>
      </c>
      <c r="Q36" s="11" t="s">
        <v>56</v>
      </c>
      <c r="R36" s="14" t="n">
        <f aca="false">IFERROR(R19, 0)</f>
        <v>0</v>
      </c>
      <c r="S36" s="14" t="n">
        <f aca="false">IFERROR(S19, 0)</f>
        <v>0</v>
      </c>
      <c r="T36" s="14" t="n">
        <f aca="false">IFERROR(T19, 0)</f>
        <v>0</v>
      </c>
      <c r="U36" s="14" t="n">
        <f aca="false">IFERROR(U19, 0)</f>
        <v>0</v>
      </c>
      <c r="V36" s="14" t="n">
        <f aca="false">IFERROR(V19, 0)</f>
        <v>0</v>
      </c>
      <c r="W36" s="14" t="n">
        <f aca="false">IFERROR(W19, 0)</f>
        <v>0</v>
      </c>
      <c r="X36" s="14" t="n">
        <f aca="false">IFERROR(X19, 0)</f>
        <v>0</v>
      </c>
      <c r="Y36" s="14" t="n">
        <f aca="false">IFERROR(Y19, 0)</f>
        <v>0</v>
      </c>
      <c r="Z36" s="14" t="n">
        <f aca="false">IFERROR(Z19, 0)</f>
        <v>0</v>
      </c>
      <c r="AA36" s="14" t="n">
        <f aca="false">IFERROR(AA19, 0)</f>
        <v>0</v>
      </c>
      <c r="AB36" s="14" t="n">
        <f aca="false">IFERROR(AB19, 0)</f>
        <v>0</v>
      </c>
      <c r="AC36" s="14" t="n">
        <f aca="false">IFERROR(AC19, 0)</f>
        <v>0</v>
      </c>
      <c r="AD36" s="14" t="n">
        <f aca="false">IFERROR(AD19, 0)</f>
        <v>0</v>
      </c>
      <c r="AE36" s="12" t="s">
        <v>56</v>
      </c>
      <c r="AF36" s="15" t="n">
        <f aca="false">IFERROR(AF19, 0)</f>
        <v>0</v>
      </c>
      <c r="AG36" s="15" t="n">
        <f aca="false">IFERROR(AG19, 0)</f>
        <v>0</v>
      </c>
      <c r="AH36" s="15" t="n">
        <f aca="false">IFERROR(AH19, 0)</f>
        <v>0</v>
      </c>
      <c r="AI36" s="15" t="n">
        <f aca="false">IFERROR(AI19, 0)</f>
        <v>0</v>
      </c>
      <c r="AJ36" s="15" t="n">
        <f aca="false">IFERROR(AJ19, 0)</f>
        <v>0</v>
      </c>
      <c r="AK36" s="15" t="n">
        <f aca="false">IFERROR(AK19, 0)</f>
        <v>0</v>
      </c>
      <c r="AL36" s="15" t="n">
        <f aca="false">IFERROR(AL19, 0)</f>
        <v>0</v>
      </c>
      <c r="AM36" s="15" t="n">
        <f aca="false">IFERROR(AM19, 0)</f>
        <v>0</v>
      </c>
      <c r="AN36" s="15" t="n">
        <f aca="false">IFERROR(AN19, 0)</f>
        <v>0</v>
      </c>
      <c r="AO36" s="15" t="n">
        <f aca="false">IFERROR(AO19, 0)</f>
        <v>0</v>
      </c>
      <c r="AP36" s="15" t="n">
        <f aca="false">IFERROR(AP19, 0)</f>
        <v>0</v>
      </c>
      <c r="AQ36" s="15" t="n">
        <f aca="false">IFERROR(AQ19, 0)</f>
        <v>0</v>
      </c>
      <c r="AR36" s="15" t="n">
        <f aca="false">IFERROR(AR19, 0)</f>
        <v>0</v>
      </c>
    </row>
    <row r="37" customFormat="false" ht="15.3" hidden="false" customHeight="false" outlineLevel="0" collapsed="false">
      <c r="A37" s="5" t="n">
        <v>34</v>
      </c>
      <c r="B37" s="6" t="n">
        <v>33</v>
      </c>
      <c r="C37" s="7" t="n">
        <f aca="false">($B37-32)*(5/9)+273.15</f>
        <v>273.705555555556</v>
      </c>
      <c r="D37" s="8" t="n">
        <f aca="false">10540 * EXP(3373 * ((1/$C37) - (1/296)))</f>
        <v>26665.4634686573</v>
      </c>
      <c r="E37" s="5" t="n">
        <f aca="false">_xlfn.FLOOR.MATH( (($D37)/($D37 + $E$2)) * ((2^($A$2))-1), 1 )</f>
        <v>12</v>
      </c>
      <c r="F37" s="9" t="n">
        <f aca="false">$B$2*($D37/($E$2+$D37))</f>
        <v>0.0842099263604683</v>
      </c>
      <c r="Q37" s="11" t="s">
        <v>57</v>
      </c>
      <c r="R37" s="14" t="n">
        <f aca="false">IFERROR(R20, 0)</f>
        <v>0</v>
      </c>
      <c r="S37" s="14" t="n">
        <f aca="false">IFERROR(S20, 0)</f>
        <v>0</v>
      </c>
      <c r="T37" s="14" t="n">
        <f aca="false">IFERROR(T20, 0)</f>
        <v>0</v>
      </c>
      <c r="U37" s="14" t="n">
        <f aca="false">IFERROR(U20, 0)</f>
        <v>0</v>
      </c>
      <c r="V37" s="14" t="n">
        <f aca="false">IFERROR(V20, 0)</f>
        <v>0</v>
      </c>
      <c r="W37" s="14" t="n">
        <f aca="false">IFERROR(W20, 0)</f>
        <v>0</v>
      </c>
      <c r="X37" s="14" t="n">
        <f aca="false">IFERROR(X20, 0)</f>
        <v>0</v>
      </c>
      <c r="Y37" s="14" t="n">
        <f aca="false">IFERROR(Y20, 0)</f>
        <v>0</v>
      </c>
      <c r="Z37" s="14" t="n">
        <f aca="false">IFERROR(Z20, 0)</f>
        <v>0</v>
      </c>
      <c r="AA37" s="14" t="n">
        <f aca="false">IFERROR(AA20, 0)</f>
        <v>0</v>
      </c>
      <c r="AB37" s="14" t="n">
        <f aca="false">IFERROR(AB20, 0)</f>
        <v>0</v>
      </c>
      <c r="AC37" s="14" t="n">
        <f aca="false">IFERROR(AC20, 0)</f>
        <v>0</v>
      </c>
      <c r="AD37" s="14" t="n">
        <f aca="false">IFERROR(AD20, 0)</f>
        <v>0</v>
      </c>
      <c r="AE37" s="12" t="s">
        <v>57</v>
      </c>
      <c r="AF37" s="15" t="n">
        <f aca="false">IFERROR(AF20, 0)</f>
        <v>0</v>
      </c>
      <c r="AG37" s="15" t="n">
        <f aca="false">IFERROR(AG20, 0)</f>
        <v>0</v>
      </c>
      <c r="AH37" s="15" t="n">
        <f aca="false">IFERROR(AH20, 0)</f>
        <v>0</v>
      </c>
      <c r="AI37" s="15" t="n">
        <f aca="false">IFERROR(AI20, 0)</f>
        <v>0</v>
      </c>
      <c r="AJ37" s="15" t="n">
        <f aca="false">IFERROR(AJ20, 0)</f>
        <v>0</v>
      </c>
      <c r="AK37" s="15" t="n">
        <f aca="false">IFERROR(AK20, 0)</f>
        <v>0</v>
      </c>
      <c r="AL37" s="15" t="n">
        <f aca="false">IFERROR(AL20, 0)</f>
        <v>0</v>
      </c>
      <c r="AM37" s="15" t="n">
        <f aca="false">IFERROR(AM20, 0)</f>
        <v>0</v>
      </c>
      <c r="AN37" s="15" t="n">
        <f aca="false">IFERROR(AN20, 0)</f>
        <v>0</v>
      </c>
      <c r="AO37" s="15" t="n">
        <f aca="false">IFERROR(AO20, 0)</f>
        <v>0</v>
      </c>
      <c r="AP37" s="15" t="n">
        <f aca="false">IFERROR(AP20, 0)</f>
        <v>0</v>
      </c>
      <c r="AQ37" s="15" t="n">
        <f aca="false">IFERROR(AQ20, 0)</f>
        <v>0</v>
      </c>
      <c r="AR37" s="15" t="n">
        <f aca="false">IFERROR(AR20, 0)</f>
        <v>0</v>
      </c>
    </row>
    <row r="38" customFormat="false" ht="15.3" hidden="false" customHeight="false" outlineLevel="0" collapsed="false">
      <c r="A38" s="5" t="n">
        <v>35</v>
      </c>
      <c r="B38" s="6" t="n">
        <v>34</v>
      </c>
      <c r="C38" s="7" t="n">
        <f aca="false">($B38-32)*(5/9)+273.15</f>
        <v>274.261111111111</v>
      </c>
      <c r="D38" s="8" t="n">
        <f aca="false">10540 * EXP(3373 * ((1/$C38) - (1/296)))</f>
        <v>26008.0542825819</v>
      </c>
      <c r="E38" s="5" t="n">
        <f aca="false">_xlfn.FLOOR.MATH( (($D38)/($D38 + $E$2)) * ((2^($A$2))-1), 1 )</f>
        <v>12</v>
      </c>
      <c r="F38" s="9" t="n">
        <f aca="false">$B$2*($D38/($E$2+$D38))</f>
        <v>0.0838751572271059</v>
      </c>
      <c r="Q38" s="11" t="s">
        <v>58</v>
      </c>
      <c r="R38" s="14" t="n">
        <f aca="false">IFERROR(R21, 0)</f>
        <v>0</v>
      </c>
      <c r="S38" s="14" t="n">
        <f aca="false">IFERROR(S21, 0)</f>
        <v>0</v>
      </c>
      <c r="T38" s="14" t="n">
        <f aca="false">IFERROR(T21, 0)</f>
        <v>0</v>
      </c>
      <c r="U38" s="14" t="n">
        <f aca="false">IFERROR(U21, 0)</f>
        <v>0</v>
      </c>
      <c r="V38" s="14" t="n">
        <f aca="false">IFERROR(V21, 0)</f>
        <v>0</v>
      </c>
      <c r="W38" s="14" t="n">
        <f aca="false">IFERROR(W21, 0)</f>
        <v>0</v>
      </c>
      <c r="X38" s="14" t="n">
        <f aca="false">IFERROR(X21, 0)</f>
        <v>0</v>
      </c>
      <c r="Y38" s="14" t="n">
        <f aca="false">IFERROR(Y21, 0)</f>
        <v>0</v>
      </c>
      <c r="Z38" s="14" t="n">
        <f aca="false">IFERROR(Z21, 0)</f>
        <v>0</v>
      </c>
      <c r="AA38" s="14" t="n">
        <f aca="false">IFERROR(AA21, 0)</f>
        <v>0</v>
      </c>
      <c r="AB38" s="14" t="n">
        <f aca="false">IFERROR(AB21, 0)</f>
        <v>0</v>
      </c>
      <c r="AC38" s="14" t="n">
        <f aca="false">IFERROR(AC21, 0)</f>
        <v>0</v>
      </c>
      <c r="AD38" s="14" t="n">
        <f aca="false">IFERROR(AD21, 0)</f>
        <v>0</v>
      </c>
      <c r="AE38" s="12" t="s">
        <v>58</v>
      </c>
      <c r="AF38" s="15" t="n">
        <f aca="false">IFERROR(AF21, 0)</f>
        <v>0</v>
      </c>
      <c r="AG38" s="15" t="n">
        <f aca="false">IFERROR(AG21, 0)</f>
        <v>0</v>
      </c>
      <c r="AH38" s="15" t="n">
        <f aca="false">IFERROR(AH21, 0)</f>
        <v>0</v>
      </c>
      <c r="AI38" s="15" t="n">
        <f aca="false">IFERROR(AI21, 0)</f>
        <v>0</v>
      </c>
      <c r="AJ38" s="15" t="n">
        <f aca="false">IFERROR(AJ21, 0)</f>
        <v>0</v>
      </c>
      <c r="AK38" s="15" t="n">
        <f aca="false">IFERROR(AK21, 0)</f>
        <v>0</v>
      </c>
      <c r="AL38" s="15" t="n">
        <f aca="false">IFERROR(AL21, 0)</f>
        <v>0</v>
      </c>
      <c r="AM38" s="15" t="n">
        <f aca="false">IFERROR(AM21, 0)</f>
        <v>0</v>
      </c>
      <c r="AN38" s="15" t="n">
        <f aca="false">IFERROR(AN21, 0)</f>
        <v>0</v>
      </c>
      <c r="AO38" s="15" t="n">
        <f aca="false">IFERROR(AO21, 0)</f>
        <v>0</v>
      </c>
      <c r="AP38" s="15" t="n">
        <f aca="false">IFERROR(AP21, 0)</f>
        <v>0</v>
      </c>
      <c r="AQ38" s="15" t="n">
        <f aca="false">IFERROR(AQ21, 0)</f>
        <v>0</v>
      </c>
      <c r="AR38" s="15" t="n">
        <f aca="false">IFERROR(AR21, 0)</f>
        <v>0</v>
      </c>
    </row>
    <row r="39" customFormat="false" ht="15.3" hidden="false" customHeight="false" outlineLevel="0" collapsed="false">
      <c r="A39" s="5" t="n">
        <v>36</v>
      </c>
      <c r="B39" s="6" t="n">
        <v>35</v>
      </c>
      <c r="C39" s="7" t="n">
        <f aca="false">($B39-32)*(5/9)+273.15</f>
        <v>274.816666666667</v>
      </c>
      <c r="D39" s="8" t="n">
        <f aca="false">10540 * EXP(3373 * ((1/$C39) - (1/296)))</f>
        <v>25369.4131817659</v>
      </c>
      <c r="E39" s="5" t="n">
        <f aca="false">_xlfn.FLOOR.MATH( (($D39)/($D39 + $E$2)) * ((2^($A$2))-1), 1 )</f>
        <v>12</v>
      </c>
      <c r="F39" s="9" t="n">
        <f aca="false">$B$2*($D39/($E$2+$D39))</f>
        <v>0.0835360664690023</v>
      </c>
      <c r="Q39" s="11" t="s">
        <v>59</v>
      </c>
      <c r="R39" s="14" t="n">
        <f aca="false">IFERROR(R22, 0)</f>
        <v>0</v>
      </c>
      <c r="S39" s="14" t="n">
        <f aca="false">IFERROR(S22, 0)</f>
        <v>0</v>
      </c>
      <c r="T39" s="14" t="n">
        <f aca="false">IFERROR(T22, 0)</f>
        <v>0</v>
      </c>
      <c r="U39" s="14" t="n">
        <f aca="false">IFERROR(U22, 0)</f>
        <v>0</v>
      </c>
      <c r="V39" s="14" t="n">
        <f aca="false">IFERROR(V22, 0)</f>
        <v>0</v>
      </c>
      <c r="W39" s="14" t="n">
        <f aca="false">IFERROR(W22, 0)</f>
        <v>0</v>
      </c>
      <c r="X39" s="14" t="n">
        <f aca="false">IFERROR(X22, 0)</f>
        <v>0</v>
      </c>
      <c r="Y39" s="14" t="n">
        <f aca="false">IFERROR(Y22, 0)</f>
        <v>0</v>
      </c>
      <c r="Z39" s="14" t="n">
        <f aca="false">IFERROR(Z22, 0)</f>
        <v>0</v>
      </c>
      <c r="AA39" s="14" t="n">
        <f aca="false">IFERROR(AA22, 0)</f>
        <v>0</v>
      </c>
      <c r="AB39" s="14" t="n">
        <f aca="false">IFERROR(AB22, 0)</f>
        <v>0</v>
      </c>
      <c r="AC39" s="14" t="n">
        <f aca="false">IFERROR(AC22, 0)</f>
        <v>0</v>
      </c>
      <c r="AD39" s="14" t="n">
        <f aca="false">IFERROR(AD22, 0)</f>
        <v>0</v>
      </c>
      <c r="AE39" s="12" t="s">
        <v>59</v>
      </c>
      <c r="AF39" s="15" t="n">
        <f aca="false">IFERROR(AF22, 0)</f>
        <v>0</v>
      </c>
      <c r="AG39" s="15" t="n">
        <f aca="false">IFERROR(AG22, 0)</f>
        <v>0</v>
      </c>
      <c r="AH39" s="15" t="n">
        <f aca="false">IFERROR(AH22, 0)</f>
        <v>0</v>
      </c>
      <c r="AI39" s="15" t="n">
        <f aca="false">IFERROR(AI22, 0)</f>
        <v>0</v>
      </c>
      <c r="AJ39" s="15" t="n">
        <f aca="false">IFERROR(AJ22, 0)</f>
        <v>0</v>
      </c>
      <c r="AK39" s="15" t="n">
        <f aca="false">IFERROR(AK22, 0)</f>
        <v>0</v>
      </c>
      <c r="AL39" s="15" t="n">
        <f aca="false">IFERROR(AL22, 0)</f>
        <v>0</v>
      </c>
      <c r="AM39" s="15" t="n">
        <f aca="false">IFERROR(AM22, 0)</f>
        <v>0</v>
      </c>
      <c r="AN39" s="15" t="n">
        <f aca="false">IFERROR(AN22, 0)</f>
        <v>0</v>
      </c>
      <c r="AO39" s="15" t="n">
        <f aca="false">IFERROR(AO22, 0)</f>
        <v>0</v>
      </c>
      <c r="AP39" s="15" t="n">
        <f aca="false">IFERROR(AP22, 0)</f>
        <v>0</v>
      </c>
      <c r="AQ39" s="15" t="n">
        <f aca="false">IFERROR(AQ22, 0)</f>
        <v>0</v>
      </c>
      <c r="AR39" s="15" t="n">
        <f aca="false">IFERROR(AR22, 0)</f>
        <v>0</v>
      </c>
    </row>
    <row r="40" customFormat="false" ht="15.3" hidden="false" customHeight="false" outlineLevel="0" collapsed="false">
      <c r="A40" s="5" t="n">
        <v>37</v>
      </c>
      <c r="B40" s="6" t="n">
        <v>36</v>
      </c>
      <c r="C40" s="7" t="n">
        <f aca="false">($B40-32)*(5/9)+273.15</f>
        <v>275.372222222222</v>
      </c>
      <c r="D40" s="8" t="n">
        <f aca="false">10540 * EXP(3373 * ((1/$C40) - (1/296)))</f>
        <v>24748.9368513822</v>
      </c>
      <c r="E40" s="5" t="n">
        <f aca="false">_xlfn.FLOOR.MATH( (($D40)/($D40 + $E$2)) * ((2^($A$2))-1), 1 )</f>
        <v>12</v>
      </c>
      <c r="F40" s="9" t="n">
        <f aca="false">$B$2*($D40/($E$2+$D40))</f>
        <v>0.0831926766829394</v>
      </c>
      <c r="Q40" s="11" t="s">
        <v>60</v>
      </c>
      <c r="R40" s="14" t="n">
        <f aca="false">IFERROR(R23, 0)</f>
        <v>0</v>
      </c>
      <c r="S40" s="14" t="n">
        <f aca="false">IFERROR(S23, 0)</f>
        <v>0</v>
      </c>
      <c r="T40" s="14" t="n">
        <f aca="false">IFERROR(T23, 0)</f>
        <v>0</v>
      </c>
      <c r="U40" s="14" t="n">
        <f aca="false">IFERROR(U23, 0)</f>
        <v>0</v>
      </c>
      <c r="V40" s="14" t="n">
        <f aca="false">IFERROR(V23, 0)</f>
        <v>0</v>
      </c>
      <c r="W40" s="14" t="n">
        <f aca="false">IFERROR(W23, 0)</f>
        <v>0</v>
      </c>
      <c r="X40" s="14" t="n">
        <f aca="false">IFERROR(X23, 0)</f>
        <v>0</v>
      </c>
      <c r="Y40" s="14" t="n">
        <f aca="false">IFERROR(Y23, 0)</f>
        <v>0</v>
      </c>
      <c r="Z40" s="14" t="n">
        <f aca="false">IFERROR(Z23, 0)</f>
        <v>0</v>
      </c>
      <c r="AA40" s="14" t="n">
        <f aca="false">IFERROR(AA23, 0)</f>
        <v>0</v>
      </c>
      <c r="AB40" s="14" t="n">
        <f aca="false">IFERROR(AB23, 0)</f>
        <v>0</v>
      </c>
      <c r="AC40" s="14" t="n">
        <f aca="false">IFERROR(AC23, 0)</f>
        <v>0</v>
      </c>
      <c r="AD40" s="14" t="n">
        <f aca="false">IFERROR(AD23, 0)</f>
        <v>0</v>
      </c>
      <c r="AE40" s="12" t="s">
        <v>60</v>
      </c>
      <c r="AF40" s="15" t="n">
        <f aca="false">IFERROR(AF23, 0)</f>
        <v>0</v>
      </c>
      <c r="AG40" s="15" t="n">
        <f aca="false">IFERROR(AG23, 0)</f>
        <v>0</v>
      </c>
      <c r="AH40" s="15" t="n">
        <f aca="false">IFERROR(AH23, 0)</f>
        <v>0</v>
      </c>
      <c r="AI40" s="15" t="n">
        <f aca="false">IFERROR(AI23, 0)</f>
        <v>0</v>
      </c>
      <c r="AJ40" s="15" t="n">
        <f aca="false">IFERROR(AJ23, 0)</f>
        <v>0</v>
      </c>
      <c r="AK40" s="15" t="n">
        <f aca="false">IFERROR(AK23, 0)</f>
        <v>0</v>
      </c>
      <c r="AL40" s="15" t="n">
        <f aca="false">IFERROR(AL23, 0)</f>
        <v>0</v>
      </c>
      <c r="AM40" s="15" t="n">
        <f aca="false">IFERROR(AM23, 0)</f>
        <v>0</v>
      </c>
      <c r="AN40" s="15" t="n">
        <f aca="false">IFERROR(AN23, 0)</f>
        <v>0</v>
      </c>
      <c r="AO40" s="15" t="n">
        <f aca="false">IFERROR(AO23, 0)</f>
        <v>0</v>
      </c>
      <c r="AP40" s="15" t="n">
        <f aca="false">IFERROR(AP23, 0)</f>
        <v>0</v>
      </c>
      <c r="AQ40" s="15" t="n">
        <f aca="false">IFERROR(AQ23, 0)</f>
        <v>0</v>
      </c>
      <c r="AR40" s="15" t="n">
        <f aca="false">IFERROR(AR23, 0)</f>
        <v>0</v>
      </c>
    </row>
    <row r="41" customFormat="false" ht="15.3" hidden="false" customHeight="false" outlineLevel="0" collapsed="false">
      <c r="A41" s="5" t="n">
        <v>38</v>
      </c>
      <c r="B41" s="6" t="n">
        <v>37</v>
      </c>
      <c r="C41" s="7" t="n">
        <f aca="false">($B41-32)*(5/9)+273.15</f>
        <v>275.927777777778</v>
      </c>
      <c r="D41" s="8" t="n">
        <f aca="false">10540 * EXP(3373 * ((1/$C41) - (1/296)))</f>
        <v>24146.0434204976</v>
      </c>
      <c r="E41" s="5" t="n">
        <f aca="false">_xlfn.FLOOR.MATH( (($D41)/($D41 + $E$2)) * ((2^($A$2))-1), 1 )</f>
        <v>12</v>
      </c>
      <c r="F41" s="9" t="n">
        <f aca="false">$B$2*($D41/($E$2+$D41))</f>
        <v>0.0828450128620764</v>
      </c>
      <c r="Q41" s="11" t="s">
        <v>61</v>
      </c>
      <c r="R41" s="14" t="n">
        <f aca="false">IFERROR(R24, 0)</f>
        <v>0</v>
      </c>
      <c r="S41" s="14" t="n">
        <f aca="false">IFERROR(S24, 0)</f>
        <v>0</v>
      </c>
      <c r="T41" s="14" t="n">
        <f aca="false">IFERROR(T24, 0)</f>
        <v>0</v>
      </c>
      <c r="U41" s="14" t="n">
        <f aca="false">IFERROR(U24, 0)</f>
        <v>0</v>
      </c>
      <c r="V41" s="14" t="n">
        <f aca="false">IFERROR(V24, 0)</f>
        <v>0</v>
      </c>
      <c r="W41" s="14" t="n">
        <f aca="false">IFERROR(W24, 0)</f>
        <v>0</v>
      </c>
      <c r="X41" s="14" t="n">
        <f aca="false">IFERROR(X24, 0)</f>
        <v>0</v>
      </c>
      <c r="Y41" s="14" t="n">
        <f aca="false">IFERROR(Y24, 0)</f>
        <v>0</v>
      </c>
      <c r="Z41" s="14" t="n">
        <f aca="false">IFERROR(Z24, 0)</f>
        <v>0</v>
      </c>
      <c r="AA41" s="14" t="n">
        <f aca="false">IFERROR(AA24, 0)</f>
        <v>0</v>
      </c>
      <c r="AB41" s="14" t="n">
        <f aca="false">IFERROR(AB24, 0)</f>
        <v>0</v>
      </c>
      <c r="AC41" s="14" t="n">
        <f aca="false">IFERROR(AC24, 0)</f>
        <v>0</v>
      </c>
      <c r="AD41" s="14" t="n">
        <f aca="false">IFERROR(AD24, 0)</f>
        <v>0</v>
      </c>
      <c r="AE41" s="12" t="s">
        <v>61</v>
      </c>
      <c r="AF41" s="15" t="n">
        <f aca="false">IFERROR(AF24, 0)</f>
        <v>0</v>
      </c>
      <c r="AG41" s="15" t="n">
        <f aca="false">IFERROR(AG24, 0)</f>
        <v>0</v>
      </c>
      <c r="AH41" s="15" t="n">
        <f aca="false">IFERROR(AH24, 0)</f>
        <v>0</v>
      </c>
      <c r="AI41" s="15" t="n">
        <f aca="false">IFERROR(AI24, 0)</f>
        <v>0</v>
      </c>
      <c r="AJ41" s="15" t="n">
        <f aca="false">IFERROR(AJ24, 0)</f>
        <v>0</v>
      </c>
      <c r="AK41" s="15" t="n">
        <f aca="false">IFERROR(AK24, 0)</f>
        <v>0</v>
      </c>
      <c r="AL41" s="15" t="n">
        <f aca="false">IFERROR(AL24, 0)</f>
        <v>0</v>
      </c>
      <c r="AM41" s="15" t="n">
        <f aca="false">IFERROR(AM24, 0)</f>
        <v>0</v>
      </c>
      <c r="AN41" s="15" t="n">
        <f aca="false">IFERROR(AN24, 0)</f>
        <v>0</v>
      </c>
      <c r="AO41" s="15" t="n">
        <f aca="false">IFERROR(AO24, 0)</f>
        <v>0</v>
      </c>
      <c r="AP41" s="15" t="n">
        <f aca="false">IFERROR(AP24, 0)</f>
        <v>0</v>
      </c>
      <c r="AQ41" s="15" t="n">
        <f aca="false">IFERROR(AQ24, 0)</f>
        <v>0</v>
      </c>
      <c r="AR41" s="15" t="n">
        <f aca="false">IFERROR(AR24, 0)</f>
        <v>0</v>
      </c>
    </row>
    <row r="42" customFormat="false" ht="15.3" hidden="false" customHeight="false" outlineLevel="0" collapsed="false">
      <c r="A42" s="5" t="n">
        <v>39</v>
      </c>
      <c r="B42" s="6" t="n">
        <v>38</v>
      </c>
      <c r="C42" s="7" t="n">
        <f aca="false">($B42-32)*(5/9)+273.15</f>
        <v>276.483333333333</v>
      </c>
      <c r="D42" s="8" t="n">
        <f aca="false">10540 * EXP(3373 * ((1/$C42) - (1/296)))</f>
        <v>23560.1716302104</v>
      </c>
      <c r="E42" s="5" t="n">
        <f aca="false">_xlfn.FLOOR.MATH( (($D42)/($D42 + $E$2)) * ((2^($A$2))-1), 1 )</f>
        <v>12</v>
      </c>
      <c r="F42" s="9" t="n">
        <f aca="false">$B$2*($D42/($E$2+$D42))</f>
        <v>0.0824931024059005</v>
      </c>
      <c r="Q42" s="11" t="s">
        <v>62</v>
      </c>
      <c r="R42" s="14" t="n">
        <f aca="false">IFERROR(R25, 0)</f>
        <v>0</v>
      </c>
      <c r="S42" s="14" t="n">
        <f aca="false">IFERROR(S25, 0)</f>
        <v>0</v>
      </c>
      <c r="T42" s="14" t="n">
        <f aca="false">IFERROR(T25, 0)</f>
        <v>0</v>
      </c>
      <c r="U42" s="14" t="n">
        <f aca="false">IFERROR(U25, 0)</f>
        <v>0</v>
      </c>
      <c r="V42" s="14" t="n">
        <f aca="false">IFERROR(V25, 0)</f>
        <v>0</v>
      </c>
      <c r="W42" s="14" t="n">
        <f aca="false">IFERROR(W25, 0)</f>
        <v>0</v>
      </c>
      <c r="X42" s="14" t="n">
        <f aca="false">IFERROR(X25, 0)</f>
        <v>0</v>
      </c>
      <c r="Y42" s="14" t="n">
        <f aca="false">IFERROR(Y25, 0)</f>
        <v>0</v>
      </c>
      <c r="Z42" s="14" t="n">
        <f aca="false">IFERROR(Z25, 0)</f>
        <v>0</v>
      </c>
      <c r="AA42" s="14" t="n">
        <f aca="false">IFERROR(AA25, 0)</f>
        <v>0</v>
      </c>
      <c r="AB42" s="14" t="n">
        <f aca="false">IFERROR(AB25, 0)</f>
        <v>0</v>
      </c>
      <c r="AC42" s="14" t="n">
        <f aca="false">IFERROR(AC25, 0)</f>
        <v>0</v>
      </c>
      <c r="AD42" s="14" t="n">
        <f aca="false">IFERROR(AD25, 0)</f>
        <v>0</v>
      </c>
      <c r="AE42" s="12" t="s">
        <v>62</v>
      </c>
      <c r="AF42" s="15" t="n">
        <f aca="false">IFERROR(AF25, 0)</f>
        <v>0</v>
      </c>
      <c r="AG42" s="15" t="n">
        <f aca="false">IFERROR(AG25, 0)</f>
        <v>0</v>
      </c>
      <c r="AH42" s="15" t="n">
        <f aca="false">IFERROR(AH25, 0)</f>
        <v>0</v>
      </c>
      <c r="AI42" s="15" t="n">
        <f aca="false">IFERROR(AI25, 0)</f>
        <v>0</v>
      </c>
      <c r="AJ42" s="15" t="n">
        <f aca="false">IFERROR(AJ25, 0)</f>
        <v>0</v>
      </c>
      <c r="AK42" s="15" t="n">
        <f aca="false">IFERROR(AK25, 0)</f>
        <v>0</v>
      </c>
      <c r="AL42" s="15" t="n">
        <f aca="false">IFERROR(AL25, 0)</f>
        <v>0</v>
      </c>
      <c r="AM42" s="15" t="n">
        <f aca="false">IFERROR(AM25, 0)</f>
        <v>0</v>
      </c>
      <c r="AN42" s="15" t="n">
        <f aca="false">IFERROR(AN25, 0)</f>
        <v>0</v>
      </c>
      <c r="AO42" s="15" t="n">
        <f aca="false">IFERROR(AO25, 0)</f>
        <v>0</v>
      </c>
      <c r="AP42" s="15" t="n">
        <f aca="false">IFERROR(AP25, 0)</f>
        <v>0</v>
      </c>
      <c r="AQ42" s="15" t="n">
        <f aca="false">IFERROR(AQ25, 0)</f>
        <v>0</v>
      </c>
      <c r="AR42" s="15" t="n">
        <f aca="false">IFERROR(AR25, 0)</f>
        <v>0</v>
      </c>
    </row>
    <row r="43" customFormat="false" ht="15.3" hidden="false" customHeight="false" outlineLevel="0" collapsed="false">
      <c r="A43" s="5" t="n">
        <v>40</v>
      </c>
      <c r="B43" s="6" t="n">
        <v>39</v>
      </c>
      <c r="C43" s="7" t="n">
        <f aca="false">($B43-32)*(5/9)+273.15</f>
        <v>277.038888888889</v>
      </c>
      <c r="D43" s="8" t="n">
        <f aca="false">10540 * EXP(3373 * ((1/$C43) - (1/296)))</f>
        <v>22990.7800366639</v>
      </c>
      <c r="E43" s="5" t="n">
        <f aca="false">_xlfn.FLOOR.MATH( (($D43)/($D43 + $E$2)) * ((2^($A$2))-1), 1 )</f>
        <v>12</v>
      </c>
      <c r="F43" s="9" t="n">
        <f aca="false">$B$2*($D43/($E$2+$D43))</f>
        <v>0.0821369751273429</v>
      </c>
      <c r="Q43" s="11" t="s">
        <v>63</v>
      </c>
      <c r="R43" s="14" t="n">
        <f aca="false">IFERROR(R26, 0)</f>
        <v>0</v>
      </c>
      <c r="S43" s="14" t="n">
        <f aca="false">IFERROR(S26, 0)</f>
        <v>0</v>
      </c>
      <c r="T43" s="14" t="n">
        <f aca="false">IFERROR(T26, 0)</f>
        <v>0</v>
      </c>
      <c r="U43" s="14" t="n">
        <f aca="false">IFERROR(U26, 0)</f>
        <v>0</v>
      </c>
      <c r="V43" s="14" t="n">
        <f aca="false">IFERROR(V26, 0)</f>
        <v>0</v>
      </c>
      <c r="W43" s="14" t="n">
        <f aca="false">IFERROR(W26, 0)</f>
        <v>0</v>
      </c>
      <c r="X43" s="14" t="n">
        <f aca="false">IFERROR(X26, 0)</f>
        <v>0</v>
      </c>
      <c r="Y43" s="14" t="n">
        <f aca="false">IFERROR(Y26, 0)</f>
        <v>0</v>
      </c>
      <c r="Z43" s="14" t="n">
        <f aca="false">IFERROR(Z26, 0)</f>
        <v>0</v>
      </c>
      <c r="AA43" s="14" t="n">
        <f aca="false">IFERROR(AA26, 0)</f>
        <v>0</v>
      </c>
      <c r="AB43" s="14" t="n">
        <f aca="false">IFERROR(AB26, 0)</f>
        <v>0</v>
      </c>
      <c r="AC43" s="14" t="n">
        <f aca="false">IFERROR(AC26, 0)</f>
        <v>0</v>
      </c>
      <c r="AD43" s="14" t="n">
        <f aca="false">IFERROR(AD26, 0)</f>
        <v>0</v>
      </c>
      <c r="AE43" s="12" t="s">
        <v>63</v>
      </c>
      <c r="AF43" s="15" t="n">
        <f aca="false">IFERROR(AF26, 0)</f>
        <v>0</v>
      </c>
      <c r="AG43" s="15" t="n">
        <f aca="false">IFERROR(AG26, 0)</f>
        <v>0</v>
      </c>
      <c r="AH43" s="15" t="n">
        <f aca="false">IFERROR(AH26, 0)</f>
        <v>0</v>
      </c>
      <c r="AI43" s="15" t="n">
        <f aca="false">IFERROR(AI26, 0)</f>
        <v>0</v>
      </c>
      <c r="AJ43" s="15" t="n">
        <f aca="false">IFERROR(AJ26, 0)</f>
        <v>0</v>
      </c>
      <c r="AK43" s="15" t="n">
        <f aca="false">IFERROR(AK26, 0)</f>
        <v>0</v>
      </c>
      <c r="AL43" s="15" t="n">
        <f aca="false">IFERROR(AL26, 0)</f>
        <v>0</v>
      </c>
      <c r="AM43" s="15" t="n">
        <f aca="false">IFERROR(AM26, 0)</f>
        <v>0</v>
      </c>
      <c r="AN43" s="15" t="n">
        <f aca="false">IFERROR(AN26, 0)</f>
        <v>0</v>
      </c>
      <c r="AO43" s="15" t="n">
        <f aca="false">IFERROR(AO26, 0)</f>
        <v>0</v>
      </c>
      <c r="AP43" s="15" t="n">
        <f aca="false">IFERROR(AP26, 0)</f>
        <v>0</v>
      </c>
      <c r="AQ43" s="15" t="n">
        <f aca="false">IFERROR(AQ26, 0)</f>
        <v>0</v>
      </c>
      <c r="AR43" s="15" t="n">
        <f aca="false">IFERROR(AR26, 0)</f>
        <v>0</v>
      </c>
    </row>
    <row r="44" customFormat="false" ht="15.3" hidden="false" customHeight="false" outlineLevel="0" collapsed="false">
      <c r="A44" s="5" t="n">
        <v>41</v>
      </c>
      <c r="B44" s="6" t="n">
        <v>40</v>
      </c>
      <c r="C44" s="7" t="n">
        <f aca="false">($B44-32)*(5/9)+273.15</f>
        <v>277.594444444444</v>
      </c>
      <c r="D44" s="8" t="n">
        <f aca="false">10540 * EXP(3373 * ((1/$C44) - (1/296)))</f>
        <v>22437.346247366</v>
      </c>
      <c r="E44" s="5" t="n">
        <f aca="false">_xlfn.FLOOR.MATH( (($D44)/($D44 + $E$2)) * ((2^($A$2))-1), 1 )</f>
        <v>12</v>
      </c>
      <c r="F44" s="9" t="n">
        <f aca="false">$B$2*($D44/($E$2+$D44))</f>
        <v>0.0817766632570014</v>
      </c>
      <c r="Q44" s="11" t="s">
        <v>64</v>
      </c>
      <c r="R44" s="14" t="n">
        <f aca="false">IFERROR(R27, 0)</f>
        <v>0</v>
      </c>
      <c r="S44" s="14" t="n">
        <f aca="false">IFERROR(S27, 0)</f>
        <v>0</v>
      </c>
      <c r="T44" s="14" t="n">
        <f aca="false">IFERROR(T27, 0)</f>
        <v>0</v>
      </c>
      <c r="U44" s="14" t="n">
        <f aca="false">IFERROR(U27, 0)</f>
        <v>0</v>
      </c>
      <c r="V44" s="14" t="n">
        <f aca="false">IFERROR(V27, 0)</f>
        <v>0</v>
      </c>
      <c r="W44" s="14" t="n">
        <f aca="false">IFERROR(W27, 0)</f>
        <v>0</v>
      </c>
      <c r="X44" s="14" t="n">
        <f aca="false">IFERROR(X27, 0)</f>
        <v>0</v>
      </c>
      <c r="Y44" s="14" t="n">
        <f aca="false">IFERROR(Y27, 0)</f>
        <v>0</v>
      </c>
      <c r="Z44" s="14" t="n">
        <f aca="false">IFERROR(Z27, 0)</f>
        <v>0</v>
      </c>
      <c r="AA44" s="14" t="n">
        <f aca="false">IFERROR(AA27, 0)</f>
        <v>0</v>
      </c>
      <c r="AB44" s="14" t="n">
        <f aca="false">IFERROR(AB27, 0)</f>
        <v>0</v>
      </c>
      <c r="AC44" s="14" t="n">
        <f aca="false">IFERROR(AC27, 0)</f>
        <v>0</v>
      </c>
      <c r="AD44" s="14" t="n">
        <f aca="false">IFERROR(AD27, 0)</f>
        <v>0</v>
      </c>
      <c r="AE44" s="12" t="s">
        <v>64</v>
      </c>
      <c r="AF44" s="15" t="n">
        <f aca="false">IFERROR(AF27, 0)</f>
        <v>0</v>
      </c>
      <c r="AG44" s="15" t="n">
        <f aca="false">IFERROR(AG27, 0)</f>
        <v>0</v>
      </c>
      <c r="AH44" s="15" t="n">
        <f aca="false">IFERROR(AH27, 0)</f>
        <v>0</v>
      </c>
      <c r="AI44" s="15" t="n">
        <f aca="false">IFERROR(AI27, 0)</f>
        <v>0</v>
      </c>
      <c r="AJ44" s="15" t="n">
        <f aca="false">IFERROR(AJ27, 0)</f>
        <v>0</v>
      </c>
      <c r="AK44" s="15" t="n">
        <f aca="false">IFERROR(AK27, 0)</f>
        <v>0</v>
      </c>
      <c r="AL44" s="15" t="n">
        <f aca="false">IFERROR(AL27, 0)</f>
        <v>0</v>
      </c>
      <c r="AM44" s="15" t="n">
        <f aca="false">IFERROR(AM27, 0)</f>
        <v>0</v>
      </c>
      <c r="AN44" s="15" t="n">
        <f aca="false">IFERROR(AN27, 0)</f>
        <v>0</v>
      </c>
      <c r="AO44" s="15" t="n">
        <f aca="false">IFERROR(AO27, 0)</f>
        <v>0</v>
      </c>
      <c r="AP44" s="15" t="n">
        <f aca="false">IFERROR(AP27, 0)</f>
        <v>0</v>
      </c>
      <c r="AQ44" s="15" t="n">
        <f aca="false">IFERROR(AQ27, 0)</f>
        <v>0</v>
      </c>
      <c r="AR44" s="15" t="n">
        <f aca="false">IFERROR(AR27, 0)</f>
        <v>0</v>
      </c>
    </row>
    <row r="45" customFormat="false" ht="14.35" hidden="false" customHeight="false" outlineLevel="0" collapsed="false">
      <c r="A45" s="5" t="n">
        <v>42</v>
      </c>
      <c r="B45" s="6" t="n">
        <v>41</v>
      </c>
      <c r="C45" s="7" t="n">
        <f aca="false">($B45-32)*(5/9)+273.15</f>
        <v>278.15</v>
      </c>
      <c r="D45" s="8" t="n">
        <f aca="false">10540 * EXP(3373 * ((1/$C45) - (1/296)))</f>
        <v>21899.3661893238</v>
      </c>
      <c r="E45" s="5" t="n">
        <f aca="false">_xlfn.FLOOR.MATH( (($D45)/($D45 + $E$2)) * ((2^($A$2))-1), 1 )</f>
        <v>12</v>
      </c>
      <c r="F45" s="9" t="n">
        <f aca="false">$B$2*($D45/($E$2+$D45))</f>
        <v>0.0814122014444174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</row>
    <row r="46" customFormat="false" ht="15.3" hidden="false" customHeight="false" outlineLevel="0" collapsed="false">
      <c r="A46" s="5" t="n">
        <v>43</v>
      </c>
      <c r="B46" s="6" t="n">
        <v>42</v>
      </c>
      <c r="C46" s="7" t="n">
        <f aca="false">($B46-32)*(5/9)+273.15</f>
        <v>278.705555555556</v>
      </c>
      <c r="D46" s="8" t="n">
        <f aca="false">10540 * EXP(3373 * ((1/$C46) - (1/296)))</f>
        <v>21376.3534075704</v>
      </c>
      <c r="E46" s="5" t="n">
        <f aca="false">_xlfn.FLOOR.MATH( (($D46)/($D46 + $E$2)) * ((2^($A$2))-1), 1 )</f>
        <v>12</v>
      </c>
      <c r="F46" s="9" t="n">
        <f aca="false">$B$2*($D46/($E$2+$D46))</f>
        <v>0.0810436267563623</v>
      </c>
      <c r="Q46" s="11" t="s">
        <v>65</v>
      </c>
      <c r="R46" s="14" t="n">
        <f aca="false">SUMPRODUCT(IF(R32:R44 = 1, 1, 0))</f>
        <v>1</v>
      </c>
      <c r="S46" s="14" t="n">
        <f aca="false">SUMPRODUCT(IF(S32:S44 = 1, 1, 0))</f>
        <v>0</v>
      </c>
      <c r="T46" s="14" t="n">
        <f aca="false">SUMPRODUCT(IF(T32:T44 = 1, 1, 0))</f>
        <v>0</v>
      </c>
      <c r="U46" s="14" t="n">
        <f aca="false">SUMPRODUCT(IF(U32:U44 = 1, 1, 0))</f>
        <v>1</v>
      </c>
      <c r="V46" s="14" t="n">
        <f aca="false">SUMPRODUCT(IF(V32:V44 = 1, 1, 0))</f>
        <v>0</v>
      </c>
      <c r="W46" s="14" t="n">
        <f aca="false">SUMPRODUCT(IF(W32:W44 = 1, 1, 0))</f>
        <v>0</v>
      </c>
      <c r="X46" s="14" t="n">
        <f aca="false">SUMPRODUCT(IF(X32:X44 = 1, 1, 0))</f>
        <v>0</v>
      </c>
      <c r="Y46" s="14" t="n">
        <f aca="false">SUMPRODUCT(IF(Y32:Y44 = 1, 1, 0))</f>
        <v>0</v>
      </c>
      <c r="Z46" s="14" t="n">
        <f aca="false">SUMPRODUCT(IF(Z32:Z44 = 1, 1, 0))</f>
        <v>0</v>
      </c>
      <c r="AA46" s="14" t="n">
        <f aca="false">SUMPRODUCT(IF(AA32:AA44 = 1, 1, 0))</f>
        <v>0</v>
      </c>
      <c r="AB46" s="14" t="n">
        <f aca="false">SUMPRODUCT(IF(AB32:AB44 = 1, 1, 0))</f>
        <v>0</v>
      </c>
      <c r="AC46" s="14" t="n">
        <f aca="false">SUMPRODUCT(IF(AC32:AC44 = 1, 1, 0))</f>
        <v>0</v>
      </c>
      <c r="AD46" s="14" t="n">
        <f aca="false">SUMPRODUCT(IF(AD32:AD44 = 1, 1, 0))</f>
        <v>0</v>
      </c>
      <c r="AE46" s="12" t="s">
        <v>65</v>
      </c>
      <c r="AF46" s="15" t="n">
        <f aca="false">SUMPRODUCT(IF(AF32:AF44 = 1, 1, 0))</f>
        <v>1</v>
      </c>
      <c r="AG46" s="15" t="n">
        <f aca="false">SUMPRODUCT(IF(AG32:AG44 = 1, 1, 0))</f>
        <v>0</v>
      </c>
      <c r="AH46" s="15" t="n">
        <f aca="false">SUMPRODUCT(IF(AH32:AH44 = 1, 1, 0))</f>
        <v>1</v>
      </c>
      <c r="AI46" s="15" t="n">
        <f aca="false">SUMPRODUCT(IF(AI32:AI44 = 1, 1, 0))</f>
        <v>1</v>
      </c>
      <c r="AJ46" s="15" t="n">
        <f aca="false">SUMPRODUCT(IF(AJ32:AJ44 = 1, 1, 0))</f>
        <v>0</v>
      </c>
      <c r="AK46" s="15" t="n">
        <f aca="false">SUMPRODUCT(IF(AK32:AK44 = 1, 1, 0))</f>
        <v>0</v>
      </c>
      <c r="AL46" s="15" t="n">
        <f aca="false">SUMPRODUCT(IF(AL32:AL44 = 1, 1, 0))</f>
        <v>0</v>
      </c>
      <c r="AM46" s="15" t="n">
        <f aca="false">SUMPRODUCT(IF(AM32:AM44 = 1, 1, 0))</f>
        <v>0</v>
      </c>
      <c r="AN46" s="15" t="n">
        <f aca="false">SUMPRODUCT(IF(AN32:AN44 = 1, 1, 0))</f>
        <v>0</v>
      </c>
      <c r="AO46" s="15" t="n">
        <f aca="false">SUMPRODUCT(IF(AO32:AO44 = 1, 1, 0))</f>
        <v>0</v>
      </c>
      <c r="AP46" s="15" t="n">
        <f aca="false">SUMPRODUCT(IF(AP32:AP44 = 1, 1, 0))</f>
        <v>0</v>
      </c>
      <c r="AQ46" s="15" t="n">
        <f aca="false">SUMPRODUCT(IF(AQ32:AQ44 = 1, 1, 0))</f>
        <v>0</v>
      </c>
      <c r="AR46" s="15" t="n">
        <f aca="false">SUMPRODUCT(IF(AR32:AR44 = 1, 1, 0))</f>
        <v>0</v>
      </c>
    </row>
    <row r="47" customFormat="false" ht="14.35" hidden="false" customHeight="false" outlineLevel="0" collapsed="false">
      <c r="A47" s="5" t="n">
        <v>44</v>
      </c>
      <c r="B47" s="6" t="n">
        <v>43</v>
      </c>
      <c r="C47" s="7" t="n">
        <f aca="false">($B47-32)*(5/9)+273.15</f>
        <v>279.261111111111</v>
      </c>
      <c r="D47" s="8" t="n">
        <f aca="false">10540 * EXP(3373 * ((1/$C47) - (1/296)))</f>
        <v>20867.8383927309</v>
      </c>
      <c r="E47" s="5" t="n">
        <f aca="false">_xlfn.FLOOR.MATH( (($D47)/($D47 + $E$2)) * ((2^($A$2))-1), 1 )</f>
        <v>12</v>
      </c>
      <c r="F47" s="9" t="n">
        <f aca="false">$B$2*($D47/($E$2+$D47))</f>
        <v>0.0806709786720909</v>
      </c>
      <c r="Q47" s="11" t="s">
        <v>67</v>
      </c>
      <c r="R47" s="11" t="n">
        <f aca="false">2^R$31</f>
        <v>1</v>
      </c>
      <c r="S47" s="11" t="n">
        <f aca="false">2^S$31</f>
        <v>2</v>
      </c>
      <c r="T47" s="11" t="n">
        <f aca="false">2^T$31</f>
        <v>4</v>
      </c>
      <c r="U47" s="11" t="n">
        <f aca="false">2^U$31</f>
        <v>8</v>
      </c>
      <c r="V47" s="11" t="n">
        <f aca="false">2^V$31</f>
        <v>16</v>
      </c>
      <c r="W47" s="11" t="n">
        <f aca="false">2^W$31</f>
        <v>32</v>
      </c>
      <c r="X47" s="11" t="n">
        <f aca="false">2^X$31</f>
        <v>64</v>
      </c>
      <c r="Y47" s="11" t="n">
        <f aca="false">2^Y$31</f>
        <v>128</v>
      </c>
      <c r="Z47" s="11" t="n">
        <f aca="false">2^Z$31</f>
        <v>256</v>
      </c>
      <c r="AA47" s="11" t="n">
        <f aca="false">2^AA$31</f>
        <v>512</v>
      </c>
      <c r="AB47" s="11" t="n">
        <f aca="false">2^AB$31</f>
        <v>1024</v>
      </c>
      <c r="AC47" s="11" t="n">
        <f aca="false">2^AC$31</f>
        <v>2048</v>
      </c>
      <c r="AD47" s="11" t="n">
        <f aca="false">2^AD$31</f>
        <v>4096</v>
      </c>
      <c r="AE47" s="12" t="s">
        <v>67</v>
      </c>
      <c r="AF47" s="12" t="n">
        <f aca="false">2^AF$31</f>
        <v>1</v>
      </c>
      <c r="AG47" s="12" t="n">
        <f aca="false">2^AG$31</f>
        <v>2</v>
      </c>
      <c r="AH47" s="12" t="n">
        <f aca="false">2^AH$31</f>
        <v>4</v>
      </c>
      <c r="AI47" s="12" t="n">
        <f aca="false">2^AI$31</f>
        <v>8</v>
      </c>
      <c r="AJ47" s="12" t="n">
        <f aca="false">2^AJ$31</f>
        <v>16</v>
      </c>
      <c r="AK47" s="12" t="n">
        <f aca="false">2^AK$31</f>
        <v>32</v>
      </c>
      <c r="AL47" s="12" t="n">
        <f aca="false">2^AL$31</f>
        <v>64</v>
      </c>
      <c r="AM47" s="12" t="n">
        <f aca="false">2^AM$31</f>
        <v>128</v>
      </c>
      <c r="AN47" s="12" t="n">
        <f aca="false">2^AN$31</f>
        <v>256</v>
      </c>
      <c r="AO47" s="12" t="n">
        <f aca="false">2^AO$31</f>
        <v>512</v>
      </c>
      <c r="AP47" s="12" t="n">
        <f aca="false">2^AP$31</f>
        <v>1024</v>
      </c>
      <c r="AQ47" s="12" t="n">
        <f aca="false">2^AQ$31</f>
        <v>2048</v>
      </c>
      <c r="AR47" s="12" t="n">
        <f aca="false">2^AR$31</f>
        <v>4096</v>
      </c>
    </row>
    <row r="48" customFormat="false" ht="14.35" hidden="false" customHeight="false" outlineLevel="0" collapsed="false">
      <c r="A48" s="5" t="n">
        <v>45</v>
      </c>
      <c r="B48" s="6" t="n">
        <v>44</v>
      </c>
      <c r="C48" s="7" t="n">
        <f aca="false">($B48-32)*(5/9)+273.15</f>
        <v>279.816666666667</v>
      </c>
      <c r="D48" s="8" t="n">
        <f aca="false">10540 * EXP(3373 * ((1/$C48) - (1/296)))</f>
        <v>20373.3679363374</v>
      </c>
      <c r="E48" s="5" t="n">
        <f aca="false">_xlfn.FLOOR.MATH( (($D48)/($D48 + $E$2)) * ((2^($A$2))-1), 1 )</f>
        <v>12</v>
      </c>
      <c r="F48" s="9" t="n">
        <f aca="false">$B$2*($D48/($E$2+$D48))</f>
        <v>0.0802942990755301</v>
      </c>
      <c r="Q48" s="1"/>
      <c r="R48" s="11" t="n">
        <f aca="false">R$47*R$46</f>
        <v>1</v>
      </c>
      <c r="S48" s="11" t="n">
        <f aca="false">S$47*S$46</f>
        <v>0</v>
      </c>
      <c r="T48" s="11" t="n">
        <f aca="false">T$47*T$46</f>
        <v>0</v>
      </c>
      <c r="U48" s="11" t="n">
        <f aca="false">U$47*U$46</f>
        <v>8</v>
      </c>
      <c r="V48" s="11" t="n">
        <f aca="false">V$47*V$46</f>
        <v>0</v>
      </c>
      <c r="W48" s="11" t="n">
        <f aca="false">W$47*W$46</f>
        <v>0</v>
      </c>
      <c r="X48" s="11" t="n">
        <f aca="false">X$47*X$46</f>
        <v>0</v>
      </c>
      <c r="Y48" s="11" t="n">
        <f aca="false">Y$47*Y$46</f>
        <v>0</v>
      </c>
      <c r="Z48" s="11" t="n">
        <f aca="false">Z$47*Z$46</f>
        <v>0</v>
      </c>
      <c r="AA48" s="11" t="n">
        <f aca="false">AA$47*AA$46</f>
        <v>0</v>
      </c>
      <c r="AB48" s="11" t="n">
        <f aca="false">AB$47*AB$46</f>
        <v>0</v>
      </c>
      <c r="AC48" s="11" t="n">
        <f aca="false">AC$47*AC$46</f>
        <v>0</v>
      </c>
      <c r="AD48" s="11" t="n">
        <f aca="false">AD$47*AD$46</f>
        <v>0</v>
      </c>
      <c r="AE48" s="13"/>
      <c r="AF48" s="12" t="n">
        <f aca="false">AF$47*AF$46</f>
        <v>1</v>
      </c>
      <c r="AG48" s="12" t="n">
        <f aca="false">AG$47*AG$46</f>
        <v>0</v>
      </c>
      <c r="AH48" s="12" t="n">
        <f aca="false">AH$47*AH$46</f>
        <v>4</v>
      </c>
      <c r="AI48" s="12" t="n">
        <f aca="false">AI$47*AI$46</f>
        <v>8</v>
      </c>
      <c r="AJ48" s="12" t="n">
        <f aca="false">AJ$47*AJ$46</f>
        <v>0</v>
      </c>
      <c r="AK48" s="12" t="n">
        <f aca="false">AK$47*AK$46</f>
        <v>0</v>
      </c>
      <c r="AL48" s="12" t="n">
        <f aca="false">AL$47*AL$46</f>
        <v>0</v>
      </c>
      <c r="AM48" s="12" t="n">
        <f aca="false">AM$47*AM$46</f>
        <v>0</v>
      </c>
      <c r="AN48" s="12" t="n">
        <f aca="false">AN$47*AN$46</f>
        <v>0</v>
      </c>
      <c r="AO48" s="12" t="n">
        <f aca="false">AO$47*AO$46</f>
        <v>0</v>
      </c>
      <c r="AP48" s="12" t="n">
        <f aca="false">AP$47*AP$46</f>
        <v>0</v>
      </c>
      <c r="AQ48" s="12" t="n">
        <f aca="false">AQ$47*AQ$46</f>
        <v>0</v>
      </c>
      <c r="AR48" s="12" t="n">
        <f aca="false">AR$47*AR$46</f>
        <v>0</v>
      </c>
    </row>
    <row r="49" customFormat="false" ht="14.35" hidden="false" customHeight="false" outlineLevel="0" collapsed="false">
      <c r="A49" s="5" t="n">
        <v>46</v>
      </c>
      <c r="B49" s="6" t="n">
        <v>45</v>
      </c>
      <c r="C49" s="7" t="n">
        <f aca="false">($B49-32)*(5/9)+273.15</f>
        <v>280.372222222222</v>
      </c>
      <c r="D49" s="8" t="n">
        <f aca="false">10540 * EXP(3373 * ((1/$C49) - (1/296)))</f>
        <v>19892.5045126656</v>
      </c>
      <c r="E49" s="5" t="n">
        <f aca="false">_xlfn.FLOOR.MATH( (($D49)/($D49 + $E$2)) * ((2^($A$2))-1), 1 )</f>
        <v>11</v>
      </c>
      <c r="F49" s="9" t="n">
        <f aca="false">$B$2*($D49/($E$2+$D49))</f>
        <v>0.0799136322443732</v>
      </c>
      <c r="Q49" s="11" t="s">
        <v>68</v>
      </c>
      <c r="R49" s="11" t="n">
        <f aca="false">SUM(R48:AD48)</f>
        <v>9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2" t="s">
        <v>68</v>
      </c>
      <c r="AF49" s="12" t="n">
        <f aca="false">SUM(AF48:AR48)</f>
        <v>13</v>
      </c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</row>
    <row r="50" customFormat="false" ht="14.35" hidden="false" customHeight="false" outlineLevel="0" collapsed="false">
      <c r="A50" s="5" t="n">
        <v>47</v>
      </c>
      <c r="B50" s="6" t="n">
        <v>46</v>
      </c>
      <c r="C50" s="7" t="n">
        <f aca="false">($B50-32)*(5/9)+273.15</f>
        <v>280.927777777778</v>
      </c>
      <c r="D50" s="8" t="n">
        <f aca="false">10540 * EXP(3373 * ((1/$C50) - (1/296)))</f>
        <v>19424.8256859204</v>
      </c>
      <c r="E50" s="5" t="n">
        <f aca="false">_xlfn.FLOOR.MATH( (($D50)/($D50 + $E$2)) * ((2^($A$2))-1), 1 )</f>
        <v>11</v>
      </c>
      <c r="F50" s="9" t="n">
        <f aca="false">$B$2*($D50/($E$2+$D50))</f>
        <v>0.0795290248360617</v>
      </c>
      <c r="Q50" s="11" t="s">
        <v>69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2" t="s">
        <v>69</v>
      </c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</row>
    <row r="51" customFormat="false" ht="14.35" hidden="false" customHeight="false" outlineLevel="0" collapsed="false">
      <c r="A51" s="5" t="n">
        <v>48</v>
      </c>
      <c r="B51" s="6" t="n">
        <v>47</v>
      </c>
      <c r="C51" s="7" t="n">
        <f aca="false">($B51-32)*(5/9)+273.15</f>
        <v>281.483333333333</v>
      </c>
      <c r="D51" s="8" t="n">
        <f aca="false">10540 * EXP(3373 * ((1/$C51) - (1/296)))</f>
        <v>18969.9235416583</v>
      </c>
      <c r="E51" s="5" t="n">
        <f aca="false">_xlfn.FLOOR.MATH( (($D51)/($D51 + $E$2)) * ((2^($A$2))-1), 1 )</f>
        <v>11</v>
      </c>
      <c r="F51" s="9" t="n">
        <f aca="false">$B$2*($D51/($E$2+$D51))</f>
        <v>0.0791405258706383</v>
      </c>
      <c r="Q51" s="11" t="n">
        <f aca="false">E4</f>
        <v>9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2" t="n">
        <f aca="false">E5</f>
        <v>13</v>
      </c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</row>
    <row r="52" customFormat="false" ht="14.35" hidden="false" customHeight="false" outlineLevel="0" collapsed="false">
      <c r="A52" s="5" t="n">
        <v>49</v>
      </c>
      <c r="B52" s="6" t="n">
        <v>48</v>
      </c>
      <c r="C52" s="7" t="n">
        <f aca="false">($B52-32)*(5/9)+273.15</f>
        <v>282.038888888889</v>
      </c>
      <c r="D52" s="8" t="n">
        <f aca="false">10540 * EXP(3373 * ((1/$C52) - (1/296)))</f>
        <v>18527.4041413797</v>
      </c>
      <c r="E52" s="5" t="n">
        <f aca="false">_xlfn.FLOOR.MATH( (($D52)/($D52 + $E$2)) * ((2^($A$2))-1), 1 )</f>
        <v>11</v>
      </c>
      <c r="F52" s="9" t="n">
        <f aca="false">$B$2*($D52/($E$2+$D52))</f>
        <v>0.0787481867104665</v>
      </c>
      <c r="Q52" s="12" t="s">
        <v>21</v>
      </c>
      <c r="R52" s="12" t="s">
        <v>22</v>
      </c>
      <c r="S52" s="12" t="s">
        <v>23</v>
      </c>
      <c r="T52" s="12" t="s">
        <v>24</v>
      </c>
      <c r="U52" s="12" t="s">
        <v>25</v>
      </c>
      <c r="V52" s="12" t="s">
        <v>26</v>
      </c>
      <c r="W52" s="12" t="s">
        <v>27</v>
      </c>
      <c r="X52" s="12" t="s">
        <v>28</v>
      </c>
      <c r="Y52" s="12" t="s">
        <v>29</v>
      </c>
      <c r="Z52" s="12" t="s">
        <v>30</v>
      </c>
      <c r="AA52" s="12" t="s">
        <v>31</v>
      </c>
      <c r="AB52" s="12" t="s">
        <v>32</v>
      </c>
      <c r="AC52" s="12" t="s">
        <v>33</v>
      </c>
      <c r="AD52" s="12" t="s">
        <v>34</v>
      </c>
      <c r="AE52" s="11" t="s">
        <v>21</v>
      </c>
      <c r="AF52" s="11" t="s">
        <v>22</v>
      </c>
      <c r="AG52" s="11" t="s">
        <v>23</v>
      </c>
      <c r="AH52" s="11" t="s">
        <v>24</v>
      </c>
      <c r="AI52" s="11" t="s">
        <v>25</v>
      </c>
      <c r="AJ52" s="11" t="s">
        <v>26</v>
      </c>
      <c r="AK52" s="11" t="s">
        <v>27</v>
      </c>
      <c r="AL52" s="11" t="s">
        <v>28</v>
      </c>
      <c r="AM52" s="11" t="s">
        <v>29</v>
      </c>
      <c r="AN52" s="11" t="s">
        <v>30</v>
      </c>
      <c r="AO52" s="11" t="s">
        <v>31</v>
      </c>
      <c r="AP52" s="11" t="s">
        <v>32</v>
      </c>
      <c r="AQ52" s="11" t="s">
        <v>33</v>
      </c>
      <c r="AR52" s="11" t="s">
        <v>34</v>
      </c>
    </row>
    <row r="53" customFormat="false" ht="14.35" hidden="false" customHeight="false" outlineLevel="0" collapsed="false">
      <c r="A53" s="5" t="n">
        <v>50</v>
      </c>
      <c r="B53" s="6" t="n">
        <v>49</v>
      </c>
      <c r="C53" s="7" t="n">
        <f aca="false">($B53-32)*(5/9)+273.15</f>
        <v>282.594444444444</v>
      </c>
      <c r="D53" s="8" t="n">
        <f aca="false">10540 * EXP(3373 * ((1/$C53) - (1/296)))</f>
        <v>18096.8869992811</v>
      </c>
      <c r="E53" s="5" t="n">
        <f aca="false">_xlfn.FLOOR.MATH( (($D53)/($D53 + $E$2)) * ((2^($A$2))-1), 1 )</f>
        <v>11</v>
      </c>
      <c r="F53" s="9" t="n">
        <f aca="false">$B$2*($D53/($E$2+$D53))</f>
        <v>0.0783520610368158</v>
      </c>
      <c r="Q53" s="13"/>
      <c r="R53" s="12" t="n">
        <f aca="false">_xlfn.FLOOR.MATH(LOG(Q$57,2))</f>
        <v>3</v>
      </c>
      <c r="S53" s="12" t="n">
        <f aca="false">_xlfn.FLOOR.MATH(LOG(R$57,2))</f>
        <v>2</v>
      </c>
      <c r="T53" s="12" t="n">
        <f aca="false">_xlfn.FLOOR.MATH(LOG(S$57,2))</f>
        <v>0</v>
      </c>
      <c r="U53" s="12" t="e">
        <f aca="false">_xlfn.FLOOR.MATH(LOG(T$57,2))</f>
        <v>#VALUE!</v>
      </c>
      <c r="V53" s="12" t="e">
        <f aca="false">_xlfn.FLOOR.MATH(LOG(U$57,2))</f>
        <v>#VALUE!</v>
      </c>
      <c r="W53" s="12" t="e">
        <f aca="false">_xlfn.FLOOR.MATH(LOG(V$57,2))</f>
        <v>#VALUE!</v>
      </c>
      <c r="X53" s="12" t="e">
        <f aca="false">_xlfn.FLOOR.MATH(LOG(W$57,2))</f>
        <v>#VALUE!</v>
      </c>
      <c r="Y53" s="12" t="e">
        <f aca="false">_xlfn.FLOOR.MATH(LOG(X$57,2))</f>
        <v>#VALUE!</v>
      </c>
      <c r="Z53" s="12" t="e">
        <f aca="false">_xlfn.FLOOR.MATH(LOG(Y$57,2))</f>
        <v>#VALUE!</v>
      </c>
      <c r="AA53" s="12" t="e">
        <f aca="false">_xlfn.FLOOR.MATH(LOG(Z$57,2))</f>
        <v>#VALUE!</v>
      </c>
      <c r="AB53" s="12" t="e">
        <f aca="false">_xlfn.FLOOR.MATH(LOG(AA$57,2))</f>
        <v>#VALUE!</v>
      </c>
      <c r="AC53" s="12" t="e">
        <f aca="false">_xlfn.FLOOR.MATH(LOG(AB$57,2))</f>
        <v>#VALUE!</v>
      </c>
      <c r="AD53" s="12" t="e">
        <f aca="false">_xlfn.FLOOR.MATH(LOG(AC$57,2))</f>
        <v>#VALUE!</v>
      </c>
      <c r="AE53" s="1"/>
      <c r="AF53" s="11" t="n">
        <f aca="false">_xlfn.FLOOR.MATH(LOG(AE$57,2))</f>
        <v>3</v>
      </c>
      <c r="AG53" s="11" t="n">
        <f aca="false">_xlfn.FLOOR.MATH(LOG(AF$57,2))</f>
        <v>2</v>
      </c>
      <c r="AH53" s="11" t="n">
        <f aca="false">_xlfn.FLOOR.MATH(LOG(AG$57,2))</f>
        <v>0</v>
      </c>
      <c r="AI53" s="11" t="e">
        <f aca="false">_xlfn.FLOOR.MATH(LOG(AH$57,2))</f>
        <v>#VALUE!</v>
      </c>
      <c r="AJ53" s="11" t="e">
        <f aca="false">_xlfn.FLOOR.MATH(LOG(AI$57,2))</f>
        <v>#VALUE!</v>
      </c>
      <c r="AK53" s="11" t="e">
        <f aca="false">_xlfn.FLOOR.MATH(LOG(AJ$57,2))</f>
        <v>#VALUE!</v>
      </c>
      <c r="AL53" s="11" t="e">
        <f aca="false">_xlfn.FLOOR.MATH(LOG(AK$57,2))</f>
        <v>#VALUE!</v>
      </c>
      <c r="AM53" s="11" t="e">
        <f aca="false">_xlfn.FLOOR.MATH(LOG(AL$57,2))</f>
        <v>#VALUE!</v>
      </c>
      <c r="AN53" s="11" t="e">
        <f aca="false">_xlfn.FLOOR.MATH(LOG(AM$57,2))</f>
        <v>#VALUE!</v>
      </c>
      <c r="AO53" s="11" t="e">
        <f aca="false">_xlfn.FLOOR.MATH(LOG(AN$57,2))</f>
        <v>#VALUE!</v>
      </c>
      <c r="AP53" s="11" t="e">
        <f aca="false">_xlfn.FLOOR.MATH(LOG(AO$57,2))</f>
        <v>#VALUE!</v>
      </c>
      <c r="AQ53" s="11" t="e">
        <f aca="false">_xlfn.FLOOR.MATH(LOG(AP$57,2))</f>
        <v>#VALUE!</v>
      </c>
      <c r="AR53" s="11" t="e">
        <f aca="false">_xlfn.FLOOR.MATH(LOG(AQ$57,2))</f>
        <v>#VALUE!</v>
      </c>
    </row>
    <row r="54" customFormat="false" ht="14.35" hidden="false" customHeight="false" outlineLevel="0" collapsed="false">
      <c r="A54" s="5" t="n">
        <v>51</v>
      </c>
      <c r="B54" s="6" t="n">
        <v>50</v>
      </c>
      <c r="C54" s="7" t="n">
        <f aca="false">($B54-32)*(5/9)+273.15</f>
        <v>283.15</v>
      </c>
      <c r="D54" s="8" t="n">
        <f aca="false">10540 * EXP(3373 * ((1/$C54) - (1/296)))</f>
        <v>17678.0045801988</v>
      </c>
      <c r="E54" s="5" t="n">
        <f aca="false">_xlfn.FLOOR.MATH( (($D54)/($D54 + $E$2)) * ((2^($A$2))-1), 1 )</f>
        <v>11</v>
      </c>
      <c r="F54" s="9" t="n">
        <f aca="false">$B$2*($D54/($E$2+$D54))</f>
        <v>0.0779522048233215</v>
      </c>
      <c r="Q54" s="12" t="s">
        <v>35</v>
      </c>
      <c r="R54" s="12" t="n">
        <f aca="false">2^R$53</f>
        <v>8</v>
      </c>
      <c r="S54" s="12" t="n">
        <f aca="false">2^S$53</f>
        <v>4</v>
      </c>
      <c r="T54" s="12" t="n">
        <f aca="false">2^T$53</f>
        <v>1</v>
      </c>
      <c r="U54" s="12" t="e">
        <f aca="false">2^U$53</f>
        <v>#VALUE!</v>
      </c>
      <c r="V54" s="12" t="e">
        <f aca="false">2^V$53</f>
        <v>#VALUE!</v>
      </c>
      <c r="W54" s="12" t="e">
        <f aca="false">2^W$53</f>
        <v>#VALUE!</v>
      </c>
      <c r="X54" s="12" t="e">
        <f aca="false">2^X$53</f>
        <v>#VALUE!</v>
      </c>
      <c r="Y54" s="12" t="e">
        <f aca="false">2^Y$53</f>
        <v>#VALUE!</v>
      </c>
      <c r="Z54" s="12" t="e">
        <f aca="false">2^Z$53</f>
        <v>#VALUE!</v>
      </c>
      <c r="AA54" s="12" t="e">
        <f aca="false">2^AA$53</f>
        <v>#VALUE!</v>
      </c>
      <c r="AB54" s="12" t="e">
        <f aca="false">2^AB$53</f>
        <v>#VALUE!</v>
      </c>
      <c r="AC54" s="12" t="e">
        <f aca="false">2^AC$53</f>
        <v>#VALUE!</v>
      </c>
      <c r="AD54" s="12" t="e">
        <f aca="false">2^AD$53</f>
        <v>#VALUE!</v>
      </c>
      <c r="AE54" s="11" t="s">
        <v>35</v>
      </c>
      <c r="AF54" s="11" t="n">
        <f aca="false">2^AF$53</f>
        <v>8</v>
      </c>
      <c r="AG54" s="11" t="n">
        <f aca="false">2^AG$53</f>
        <v>4</v>
      </c>
      <c r="AH54" s="11" t="n">
        <f aca="false">2^AH$53</f>
        <v>1</v>
      </c>
      <c r="AI54" s="11" t="e">
        <f aca="false">2^AI$53</f>
        <v>#VALUE!</v>
      </c>
      <c r="AJ54" s="11" t="e">
        <f aca="false">2^AJ$53</f>
        <v>#VALUE!</v>
      </c>
      <c r="AK54" s="11" t="e">
        <f aca="false">2^AK$53</f>
        <v>#VALUE!</v>
      </c>
      <c r="AL54" s="11" t="e">
        <f aca="false">2^AL$53</f>
        <v>#VALUE!</v>
      </c>
      <c r="AM54" s="11" t="e">
        <f aca="false">2^AM$53</f>
        <v>#VALUE!</v>
      </c>
      <c r="AN54" s="11" t="e">
        <f aca="false">2^AN$53</f>
        <v>#VALUE!</v>
      </c>
      <c r="AO54" s="11" t="e">
        <f aca="false">2^AO$53</f>
        <v>#VALUE!</v>
      </c>
      <c r="AP54" s="11" t="e">
        <f aca="false">2^AP$53</f>
        <v>#VALUE!</v>
      </c>
      <c r="AQ54" s="11" t="e">
        <f aca="false">2^AQ$53</f>
        <v>#VALUE!</v>
      </c>
      <c r="AR54" s="11" t="e">
        <f aca="false">2^AR$53</f>
        <v>#VALUE!</v>
      </c>
    </row>
    <row r="55" customFormat="false" ht="14.35" hidden="false" customHeight="false" outlineLevel="0" collapsed="false">
      <c r="A55" s="5" t="n">
        <v>52</v>
      </c>
      <c r="B55" s="6" t="n">
        <v>51</v>
      </c>
      <c r="C55" s="7" t="n">
        <f aca="false">($B55-32)*(5/9)+273.15</f>
        <v>283.705555555556</v>
      </c>
      <c r="D55" s="8" t="n">
        <f aca="false">10540 * EXP(3373 * ((1/$C55) - (1/296)))</f>
        <v>17270.4018178236</v>
      </c>
      <c r="E55" s="5" t="n">
        <f aca="false">_xlfn.FLOOR.MATH( (($D55)/($D55 + $E$2)) * ((2^($A$2))-1), 1 )</f>
        <v>11</v>
      </c>
      <c r="F55" s="9" t="n">
        <f aca="false">$B$2*($D55/($E$2+$D55))</f>
        <v>0.0775486763063325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customFormat="false" ht="14.35" hidden="false" customHeight="false" outlineLevel="0" collapsed="false">
      <c r="A56" s="5" t="n">
        <v>53</v>
      </c>
      <c r="B56" s="6" t="n">
        <v>52</v>
      </c>
      <c r="C56" s="7" t="n">
        <f aca="false">($B56-32)*(5/9)+273.15</f>
        <v>284.261111111111</v>
      </c>
      <c r="D56" s="8" t="n">
        <f aca="false">10540 * EXP(3373 * ((1/$C56) - (1/296)))</f>
        <v>16873.735652309</v>
      </c>
      <c r="E56" s="5" t="n">
        <f aca="false">_xlfn.FLOOR.MATH( (($D56)/($D56 + $E$2)) * ((2^($A$2))-1), 1 )</f>
        <v>11</v>
      </c>
      <c r="F56" s="9" t="n">
        <f aca="false">$B$2*($D56/($E$2+$D56))</f>
        <v>0.0771415359521719</v>
      </c>
      <c r="Q56" s="12" t="s">
        <v>36</v>
      </c>
      <c r="R56" s="12" t="s">
        <v>37</v>
      </c>
      <c r="S56" s="12" t="s">
        <v>38</v>
      </c>
      <c r="T56" s="12" t="s">
        <v>39</v>
      </c>
      <c r="U56" s="12" t="s">
        <v>40</v>
      </c>
      <c r="V56" s="12" t="s">
        <v>41</v>
      </c>
      <c r="W56" s="12" t="s">
        <v>42</v>
      </c>
      <c r="X56" s="12" t="s">
        <v>43</v>
      </c>
      <c r="Y56" s="12" t="s">
        <v>44</v>
      </c>
      <c r="Z56" s="12" t="s">
        <v>45</v>
      </c>
      <c r="AA56" s="12" t="s">
        <v>46</v>
      </c>
      <c r="AB56" s="12" t="s">
        <v>47</v>
      </c>
      <c r="AC56" s="12" t="s">
        <v>48</v>
      </c>
      <c r="AD56" s="12" t="s">
        <v>49</v>
      </c>
      <c r="AE56" s="11" t="s">
        <v>36</v>
      </c>
      <c r="AF56" s="11" t="s">
        <v>37</v>
      </c>
      <c r="AG56" s="11" t="s">
        <v>38</v>
      </c>
      <c r="AH56" s="11" t="s">
        <v>39</v>
      </c>
      <c r="AI56" s="11" t="s">
        <v>40</v>
      </c>
      <c r="AJ56" s="11" t="s">
        <v>41</v>
      </c>
      <c r="AK56" s="11" t="s">
        <v>42</v>
      </c>
      <c r="AL56" s="11" t="s">
        <v>43</v>
      </c>
      <c r="AM56" s="11" t="s">
        <v>44</v>
      </c>
      <c r="AN56" s="11" t="s">
        <v>45</v>
      </c>
      <c r="AO56" s="11" t="s">
        <v>46</v>
      </c>
      <c r="AP56" s="11" t="s">
        <v>47</v>
      </c>
      <c r="AQ56" s="11" t="s">
        <v>48</v>
      </c>
      <c r="AR56" s="11" t="s">
        <v>49</v>
      </c>
    </row>
    <row r="57" customFormat="false" ht="14.35" hidden="false" customHeight="false" outlineLevel="0" collapsed="false">
      <c r="A57" s="5" t="n">
        <v>54</v>
      </c>
      <c r="B57" s="6" t="n">
        <v>53</v>
      </c>
      <c r="C57" s="7" t="n">
        <f aca="false">($B57-32)*(5/9)+273.15</f>
        <v>284.816666666667</v>
      </c>
      <c r="D57" s="8" t="n">
        <f aca="false">10540 * EXP(3373 * ((1/$C57) - (1/296)))</f>
        <v>16487.6745864327</v>
      </c>
      <c r="E57" s="5" t="n">
        <f aca="false">_xlfn.FLOOR.MATH( (($D57)/($D57 + $E$2)) * ((2^($A$2))-1), 1 )</f>
        <v>11</v>
      </c>
      <c r="F57" s="9" t="n">
        <f aca="false">$B$2*($D57/($E$2+$D57))</f>
        <v>0.0767308464213387</v>
      </c>
      <c r="Q57" s="12" t="n">
        <f aca="false">Q97</f>
        <v>13</v>
      </c>
      <c r="R57" s="12" t="n">
        <f aca="false">Q$57-R$54</f>
        <v>5</v>
      </c>
      <c r="S57" s="12" t="n">
        <f aca="false">Q57-SUM(R$54:S$54)</f>
        <v>1</v>
      </c>
      <c r="T57" s="12" t="n">
        <f aca="false">Q57-SUM(R$54:T$54)</f>
        <v>0</v>
      </c>
      <c r="U57" s="12" t="e">
        <f aca="false">Q57-SUM(R$54:U$54)</f>
        <v>#VALUE!</v>
      </c>
      <c r="V57" s="12" t="e">
        <f aca="false">Q57-SUM(R54:V54)</f>
        <v>#VALUE!</v>
      </c>
      <c r="W57" s="12" t="e">
        <f aca="false">Q57-SUM(R54:W54)</f>
        <v>#VALUE!</v>
      </c>
      <c r="X57" s="12" t="e">
        <f aca="false">Q57-SUM(R54:X54)</f>
        <v>#VALUE!</v>
      </c>
      <c r="Y57" s="12" t="e">
        <f aca="false">Q57-SUM(R54:Y54)</f>
        <v>#VALUE!</v>
      </c>
      <c r="Z57" s="12" t="e">
        <f aca="false">Q57-SUM(R54:Z54)</f>
        <v>#VALUE!</v>
      </c>
      <c r="AA57" s="12" t="e">
        <f aca="false">Q57-SUM(R54:AA54)</f>
        <v>#VALUE!</v>
      </c>
      <c r="AB57" s="12" t="e">
        <f aca="false">Q57-SUM(R54:AB54)</f>
        <v>#VALUE!</v>
      </c>
      <c r="AC57" s="12" t="e">
        <f aca="false">Q57-SUM(R54:AC54)</f>
        <v>#VALUE!</v>
      </c>
      <c r="AD57" s="12" t="e">
        <f aca="false">Q57-SUM(R54:AD54)</f>
        <v>#VALUE!</v>
      </c>
      <c r="AE57" s="11" t="n">
        <f aca="false">AE97</f>
        <v>13</v>
      </c>
      <c r="AF57" s="11" t="n">
        <f aca="false">AE$57-AF$54</f>
        <v>5</v>
      </c>
      <c r="AG57" s="11" t="n">
        <f aca="false">AE57-SUM(AF$54:AG$54)</f>
        <v>1</v>
      </c>
      <c r="AH57" s="11" t="n">
        <f aca="false">AE57-SUM(AF$54:AH$54)</f>
        <v>0</v>
      </c>
      <c r="AI57" s="11" t="e">
        <f aca="false">AE57-SUM(AF$54:AI$54)</f>
        <v>#VALUE!</v>
      </c>
      <c r="AJ57" s="11" t="e">
        <f aca="false">AE57-SUM(AF54:AJ54)</f>
        <v>#VALUE!</v>
      </c>
      <c r="AK57" s="11" t="e">
        <f aca="false">AE57-SUM(AF54:AK54)</f>
        <v>#VALUE!</v>
      </c>
      <c r="AL57" s="11" t="e">
        <f aca="false">AE57-SUM(AF54:AL54)</f>
        <v>#VALUE!</v>
      </c>
      <c r="AM57" s="11" t="e">
        <f aca="false">AE57-SUM(AF54:AM54)</f>
        <v>#VALUE!</v>
      </c>
      <c r="AN57" s="11" t="e">
        <f aca="false">AE57-SUM(AF54:AN54)</f>
        <v>#VALUE!</v>
      </c>
      <c r="AO57" s="11" t="e">
        <f aca="false">AE57-SUM(AF54:AO54)</f>
        <v>#VALUE!</v>
      </c>
      <c r="AP57" s="11" t="e">
        <f aca="false">AE57-SUM(AF54:AP54)</f>
        <v>#VALUE!</v>
      </c>
      <c r="AQ57" s="11" t="e">
        <f aca="false">AE57-SUM(AF54:AQ54)</f>
        <v>#VALUE!</v>
      </c>
      <c r="AR57" s="11" t="e">
        <f aca="false">AE57-SUM(AF54:AR54)</f>
        <v>#VALUE!</v>
      </c>
    </row>
    <row r="58" customFormat="false" ht="14.35" hidden="false" customHeight="false" outlineLevel="0" collapsed="false">
      <c r="A58" s="5" t="n">
        <v>55</v>
      </c>
      <c r="B58" s="6" t="n">
        <v>54</v>
      </c>
      <c r="C58" s="7" t="n">
        <f aca="false">($B58-32)*(5/9)+273.15</f>
        <v>285.372222222222</v>
      </c>
      <c r="D58" s="8" t="n">
        <f aca="false">10540 * EXP(3373 * ((1/$C58) - (1/296)))</f>
        <v>16111.8982595149</v>
      </c>
      <c r="E58" s="5" t="n">
        <f aca="false">_xlfn.FLOOR.MATH( (($D58)/($D58 + $E$2)) * ((2^($A$2))-1), 1 )</f>
        <v>11</v>
      </c>
      <c r="F58" s="9" t="n">
        <f aca="false">$B$2*($D58/($E$2+$D58))</f>
        <v>0.0763166725296881</v>
      </c>
      <c r="Q58" s="12" t="s">
        <v>50</v>
      </c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1" t="s">
        <v>50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customFormat="false" ht="14.35" hidden="false" customHeight="false" outlineLevel="0" collapsed="false">
      <c r="A59" s="5" t="n">
        <v>56</v>
      </c>
      <c r="B59" s="6" t="n">
        <v>55</v>
      </c>
      <c r="C59" s="7" t="n">
        <f aca="false">($B59-32)*(5/9)+273.15</f>
        <v>285.927777777778</v>
      </c>
      <c r="D59" s="8" t="n">
        <f aca="false">10540 * EXP(3373 * ((1/$C59) - (1/296)))</f>
        <v>15746.0970383283</v>
      </c>
      <c r="E59" s="5" t="n">
        <f aca="false">_xlfn.FLOOR.MATH( (($D59)/($D59 + $E$2)) * ((2^($A$2))-1), 1 )</f>
        <v>11</v>
      </c>
      <c r="F59" s="9" t="n">
        <f aca="false">$B$2*($D59/($E$2+$D59))</f>
        <v>0.075899081206636</v>
      </c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customFormat="false" ht="14.35" hidden="false" customHeight="false" outlineLevel="0" collapsed="false">
      <c r="A60" s="5" t="n">
        <v>57</v>
      </c>
      <c r="B60" s="6" t="n">
        <v>56</v>
      </c>
      <c r="C60" s="7" t="n">
        <f aca="false">($B60-32)*(5/9)+273.15</f>
        <v>286.483333333333</v>
      </c>
      <c r="D60" s="8" t="n">
        <f aca="false">10540 * EXP(3373 * ((1/$C60) - (1/296)))</f>
        <v>15389.971624274</v>
      </c>
      <c r="E60" s="5" t="n">
        <f aca="false">_xlfn.FLOOR.MATH( (($D60)/($D60 + $E$2)) * ((2^($A$2))-1), 1 )</f>
        <v>11</v>
      </c>
      <c r="F60" s="9" t="n">
        <f aca="false">$B$2*($D60/($E$2+$D60))</f>
        <v>0.0754781414504395</v>
      </c>
      <c r="Q60" s="12" t="s">
        <v>51</v>
      </c>
      <c r="R60" s="12" t="n">
        <v>0</v>
      </c>
      <c r="S60" s="12" t="n">
        <v>1</v>
      </c>
      <c r="T60" s="12" t="n">
        <v>2</v>
      </c>
      <c r="U60" s="12" t="n">
        <v>3</v>
      </c>
      <c r="V60" s="12" t="n">
        <v>4</v>
      </c>
      <c r="W60" s="12" t="n">
        <v>5</v>
      </c>
      <c r="X60" s="12" t="n">
        <v>6</v>
      </c>
      <c r="Y60" s="12" t="n">
        <v>7</v>
      </c>
      <c r="Z60" s="12" t="n">
        <v>8</v>
      </c>
      <c r="AA60" s="12" t="n">
        <v>9</v>
      </c>
      <c r="AB60" s="12" t="n">
        <v>10</v>
      </c>
      <c r="AC60" s="12" t="n">
        <v>11</v>
      </c>
      <c r="AD60" s="12" t="n">
        <v>12</v>
      </c>
      <c r="AE60" s="11" t="s">
        <v>51</v>
      </c>
      <c r="AF60" s="11" t="n">
        <v>0</v>
      </c>
      <c r="AG60" s="11" t="n">
        <v>1</v>
      </c>
      <c r="AH60" s="11" t="n">
        <v>2</v>
      </c>
      <c r="AI60" s="11" t="n">
        <v>3</v>
      </c>
      <c r="AJ60" s="11" t="n">
        <v>4</v>
      </c>
      <c r="AK60" s="11" t="n">
        <v>5</v>
      </c>
      <c r="AL60" s="11" t="n">
        <v>6</v>
      </c>
      <c r="AM60" s="11" t="n">
        <v>7</v>
      </c>
      <c r="AN60" s="11" t="n">
        <v>8</v>
      </c>
      <c r="AO60" s="11" t="n">
        <v>9</v>
      </c>
      <c r="AP60" s="11" t="n">
        <v>10</v>
      </c>
      <c r="AQ60" s="11" t="n">
        <v>11</v>
      </c>
      <c r="AR60" s="11" t="n">
        <v>12</v>
      </c>
    </row>
    <row r="61" customFormat="false" ht="15.3" hidden="false" customHeight="false" outlineLevel="0" collapsed="false">
      <c r="A61" s="5" t="n">
        <v>58</v>
      </c>
      <c r="B61" s="6" t="n">
        <v>57</v>
      </c>
      <c r="C61" s="7" t="n">
        <f aca="false">($B61-32)*(5/9)+273.15</f>
        <v>287.038888888889</v>
      </c>
      <c r="D61" s="8" t="n">
        <f aca="false">10540 * EXP(3373 * ((1/$C61) - (1/296)))</f>
        <v>15043.2326761278</v>
      </c>
      <c r="E61" s="5" t="n">
        <f aca="false">_xlfn.FLOOR.MATH( (($D61)/($D61 + $E$2)) * ((2^($A$2))-1), 1 )</f>
        <v>11</v>
      </c>
      <c r="F61" s="9" t="n">
        <f aca="false">$B$2*($D61/($E$2+$D61))</f>
        <v>0.0750539242806118</v>
      </c>
      <c r="Q61" s="12" t="s">
        <v>52</v>
      </c>
      <c r="R61" s="15" t="n">
        <f aca="false">IF($R$53 = R60, $R53 / $R53, 0)</f>
        <v>0</v>
      </c>
      <c r="S61" s="15" t="n">
        <f aca="false">IF($R$53 = S60, $R53 / $R53, 0)</f>
        <v>0</v>
      </c>
      <c r="T61" s="15" t="n">
        <f aca="false">IF($R$53 = T60, $R53 / $R53, 0)</f>
        <v>0</v>
      </c>
      <c r="U61" s="15" t="n">
        <f aca="false">IF($R$53 = U60, $R53 / $R53, 0)</f>
        <v>1</v>
      </c>
      <c r="V61" s="15" t="n">
        <f aca="false">IF($R$53 = V60, $R53 / $R53, 0)</f>
        <v>0</v>
      </c>
      <c r="W61" s="15" t="n">
        <f aca="false">IF($R$53 = W60, $R53 / $R53, 0)</f>
        <v>0</v>
      </c>
      <c r="X61" s="15" t="n">
        <f aca="false">IF($R$53 = X60, $R53 / $R53, 0)</f>
        <v>0</v>
      </c>
      <c r="Y61" s="15" t="n">
        <f aca="false">IF($R$53 = Y60, $R53 / $R53, 0)</f>
        <v>0</v>
      </c>
      <c r="Z61" s="15" t="n">
        <f aca="false">IF($R$53 = Z60, $R53 / $R53, 0)</f>
        <v>0</v>
      </c>
      <c r="AA61" s="15" t="n">
        <f aca="false">IF($R$53 = AA60, $R53 / $R53, 0)</f>
        <v>0</v>
      </c>
      <c r="AB61" s="15" t="n">
        <f aca="false">IF($R$53 = AB60, $R53 / $R53, 0)</f>
        <v>0</v>
      </c>
      <c r="AC61" s="15" t="n">
        <f aca="false">IF($R$53 = AC60, $R53 / $R53, 0)</f>
        <v>0</v>
      </c>
      <c r="AD61" s="15" t="n">
        <f aca="false">IF($R$53 = AD60, $R53 / $R53, 0)</f>
        <v>0</v>
      </c>
      <c r="AE61" s="11" t="s">
        <v>52</v>
      </c>
      <c r="AF61" s="14" t="n">
        <f aca="false">IF($AF$53 = AF60, $AF53 / $AF53, 0)</f>
        <v>0</v>
      </c>
      <c r="AG61" s="14" t="n">
        <f aca="false">IF($AF$53 = AG60, $AF53 / $AF53, 0)</f>
        <v>0</v>
      </c>
      <c r="AH61" s="14" t="n">
        <f aca="false">IF($AF$53 = AH60, $AF53 / $AF53, 0)</f>
        <v>0</v>
      </c>
      <c r="AI61" s="14" t="n">
        <f aca="false">IF($AF$53 = AI60, $AF53 / $AF53, 0)</f>
        <v>1</v>
      </c>
      <c r="AJ61" s="14" t="n">
        <f aca="false">IF($AF$53 = AJ60, $AF53 / $AF53, 0)</f>
        <v>0</v>
      </c>
      <c r="AK61" s="14" t="n">
        <f aca="false">IF($AF$53 = AK60, $AF53 / $AF53, 0)</f>
        <v>0</v>
      </c>
      <c r="AL61" s="14" t="n">
        <f aca="false">IF($AF$53 = AL60, $AF53 / $AF53, 0)</f>
        <v>0</v>
      </c>
      <c r="AM61" s="14" t="n">
        <f aca="false">IF($AF$53 = AM60, $AF53 / $AF53, 0)</f>
        <v>0</v>
      </c>
      <c r="AN61" s="14" t="n">
        <f aca="false">IF($AF$53 = AN60, $AF53 / $AF53, 0)</f>
        <v>0</v>
      </c>
      <c r="AO61" s="14" t="n">
        <f aca="false">IF($AF$53 = AO60, $AF53 / $AF53, 0)</f>
        <v>0</v>
      </c>
      <c r="AP61" s="14" t="n">
        <f aca="false">IF($AF$53 = AP60, $AF53 / $AF53, 0)</f>
        <v>0</v>
      </c>
      <c r="AQ61" s="14" t="n">
        <f aca="false">IF($AF$53 = AQ60, $AF53 / $AF53, 0)</f>
        <v>0</v>
      </c>
      <c r="AR61" s="14" t="n">
        <f aca="false">IF($AF$53 = AR60, $AF53 / $AF53, 0)</f>
        <v>0</v>
      </c>
    </row>
    <row r="62" customFormat="false" ht="15.3" hidden="false" customHeight="false" outlineLevel="0" collapsed="false">
      <c r="A62" s="5" t="n">
        <v>59</v>
      </c>
      <c r="B62" s="6" t="n">
        <v>58</v>
      </c>
      <c r="C62" s="7" t="n">
        <f aca="false">($B62-32)*(5/9)+273.15</f>
        <v>287.594444444444</v>
      </c>
      <c r="D62" s="8" t="n">
        <f aca="false">10540 * EXP(3373 * ((1/$C62) - (1/296)))</f>
        <v>14705.6004476948</v>
      </c>
      <c r="E62" s="5" t="n">
        <f aca="false">_xlfn.FLOOR.MATH( (($D62)/($D62 + $E$2)) * ((2^($A$2))-1), 1 )</f>
        <v>11</v>
      </c>
      <c r="F62" s="9" t="n">
        <f aca="false">$B$2*($D62/($E$2+$D62))</f>
        <v>0.0746265026875397</v>
      </c>
      <c r="Q62" s="12" t="s">
        <v>53</v>
      </c>
      <c r="R62" s="15" t="n">
        <f aca="false">IF($S$53 = R60, $R53 / $R53, 0)</f>
        <v>0</v>
      </c>
      <c r="S62" s="15" t="n">
        <f aca="false">IF($S$53 = S60, $R53 / $R53, 0)</f>
        <v>0</v>
      </c>
      <c r="T62" s="15" t="n">
        <f aca="false">IF($S$53 = T60, $R53 / $R53, 0)</f>
        <v>1</v>
      </c>
      <c r="U62" s="15" t="n">
        <f aca="false">IF($S$53 = U60, $R53 / $R53, 0)</f>
        <v>0</v>
      </c>
      <c r="V62" s="15" t="n">
        <f aca="false">IF($S$53 = V60, $R53 / $R53, 0)</f>
        <v>0</v>
      </c>
      <c r="W62" s="15" t="n">
        <f aca="false">IF($S$53 = W60, $R53 / $R53, 0)</f>
        <v>0</v>
      </c>
      <c r="X62" s="15" t="n">
        <f aca="false">IF($S$53 = X60, $R53 / $R53, 0)</f>
        <v>0</v>
      </c>
      <c r="Y62" s="15" t="n">
        <f aca="false">IF($S$53 = Y60, $R53 / $R53, 0)</f>
        <v>0</v>
      </c>
      <c r="Z62" s="15" t="n">
        <f aca="false">IF($S$53 = Z60, $R53 / $R53, 0)</f>
        <v>0</v>
      </c>
      <c r="AA62" s="15" t="n">
        <f aca="false">IF($S$53 = AA60, $R53 / $R53, 0)</f>
        <v>0</v>
      </c>
      <c r="AB62" s="15" t="n">
        <f aca="false">IF($S$53 = AB60, $R53 / $R53, 0)</f>
        <v>0</v>
      </c>
      <c r="AC62" s="15" t="n">
        <f aca="false">IF($S$53 = AC60, $R53 / $R53, 0)</f>
        <v>0</v>
      </c>
      <c r="AD62" s="15" t="n">
        <f aca="false">IF($S$53 = AD60, $R53 / $R53, 0)</f>
        <v>0</v>
      </c>
      <c r="AE62" s="11" t="s">
        <v>53</v>
      </c>
      <c r="AF62" s="14" t="n">
        <f aca="false">IF($AG$53 = AF60, $AF53 / $AF53, 0)</f>
        <v>0</v>
      </c>
      <c r="AG62" s="14" t="n">
        <f aca="false">IF($AG$53 = AG60, $AF53 / $AF53, 0)</f>
        <v>0</v>
      </c>
      <c r="AH62" s="14" t="n">
        <f aca="false">IF($AG$53 = AH60, $AF53 / $AF53, 0)</f>
        <v>1</v>
      </c>
      <c r="AI62" s="14" t="n">
        <f aca="false">IF($AG$53 = AI60, $AF53 / $AF53, 0)</f>
        <v>0</v>
      </c>
      <c r="AJ62" s="14" t="n">
        <f aca="false">IF($AG$53 = AJ60, $AF53 / $AF53, 0)</f>
        <v>0</v>
      </c>
      <c r="AK62" s="14" t="n">
        <f aca="false">IF($AG$53 = AK60, $AF53 / $AF53, 0)</f>
        <v>0</v>
      </c>
      <c r="AL62" s="14" t="n">
        <f aca="false">IF($AG$53 = AL60, $AF53 / $AF53, 0)</f>
        <v>0</v>
      </c>
      <c r="AM62" s="14" t="n">
        <f aca="false">IF($AG$53 = AM60, $AF53 / $AF53, 0)</f>
        <v>0</v>
      </c>
      <c r="AN62" s="14" t="n">
        <f aca="false">IF($AG$53 = AN60, $AF53 / $AF53, 0)</f>
        <v>0</v>
      </c>
      <c r="AO62" s="14" t="n">
        <f aca="false">IF($AG$53 = AO60, $AF53 / $AF53, 0)</f>
        <v>0</v>
      </c>
      <c r="AP62" s="14" t="n">
        <f aca="false">IF($AG$53 = AP60, $AF53 / $AF53, 0)</f>
        <v>0</v>
      </c>
      <c r="AQ62" s="14" t="n">
        <f aca="false">IF($AG$53 = AQ60, $AF53 / $AF53, 0)</f>
        <v>0</v>
      </c>
      <c r="AR62" s="14" t="n">
        <f aca="false">IF($AG$53 = AR60, $AF53 / $AF53, 0)</f>
        <v>0</v>
      </c>
    </row>
    <row r="63" customFormat="false" ht="15.3" hidden="false" customHeight="false" outlineLevel="0" collapsed="false">
      <c r="A63" s="5" t="n">
        <v>60</v>
      </c>
      <c r="B63" s="6" t="n">
        <v>59</v>
      </c>
      <c r="C63" s="7" t="n">
        <f aca="false">($B63-32)*(5/9)+273.15</f>
        <v>288.15</v>
      </c>
      <c r="D63" s="8" t="n">
        <f aca="false">10540 * EXP(3373 * ((1/$C63) - (1/296)))</f>
        <v>14376.8044397394</v>
      </c>
      <c r="E63" s="5" t="n">
        <f aca="false">_xlfn.FLOOR.MATH( (($D63)/($D63 + $E$2)) * ((2^($A$2))-1), 1 )</f>
        <v>11</v>
      </c>
      <c r="F63" s="9" t="n">
        <f aca="false">$B$2*($D63/($E$2+$D63))</f>
        <v>0.0741959515793759</v>
      </c>
      <c r="Q63" s="12" t="s">
        <v>54</v>
      </c>
      <c r="R63" s="15" t="n">
        <f aca="false">IF($T$53 = R60, $R53 / $R53, 0)</f>
        <v>1</v>
      </c>
      <c r="S63" s="15" t="n">
        <f aca="false">IF($T$53 = S60, $R53 / $R53, 0)</f>
        <v>0</v>
      </c>
      <c r="T63" s="15" t="n">
        <f aca="false">IF($T$53 = T60, $R53 / $R53, 0)</f>
        <v>0</v>
      </c>
      <c r="U63" s="15" t="n">
        <f aca="false">IF($T$53 = U60, $R53 / $R53, 0)</f>
        <v>0</v>
      </c>
      <c r="V63" s="15" t="n">
        <f aca="false">IF($T$53 = V60, $R53 / $R53, 0)</f>
        <v>0</v>
      </c>
      <c r="W63" s="15" t="n">
        <f aca="false">IF($T$53 = W60, $R53 / $R53, 0)</f>
        <v>0</v>
      </c>
      <c r="X63" s="15" t="n">
        <f aca="false">IF($T$53 = X60, $R53 / $R53, 0)</f>
        <v>0</v>
      </c>
      <c r="Y63" s="15" t="n">
        <f aca="false">IF($T$53 = Y60, $R53 / $R53, 0)</f>
        <v>0</v>
      </c>
      <c r="Z63" s="15" t="n">
        <f aca="false">IF($T$53 = Z60, $R53 / $R53, 0)</f>
        <v>0</v>
      </c>
      <c r="AA63" s="15" t="n">
        <f aca="false">IF($T$53 = AA60, $R53 / $R53, 0)</f>
        <v>0</v>
      </c>
      <c r="AB63" s="15" t="n">
        <f aca="false">IF($T$53 = AB60, $R53 / $R53, 0)</f>
        <v>0</v>
      </c>
      <c r="AC63" s="15" t="n">
        <f aca="false">IF($T$53 = AC60, $R53 / $R53, 0)</f>
        <v>0</v>
      </c>
      <c r="AD63" s="15" t="n">
        <f aca="false">IF($T$53 = AD60, $R53 / $R53, 0)</f>
        <v>0</v>
      </c>
      <c r="AE63" s="11" t="s">
        <v>54</v>
      </c>
      <c r="AF63" s="14" t="n">
        <f aca="false">IF($AH$53 = AF60, $AF53 / $AF53, 0)</f>
        <v>1</v>
      </c>
      <c r="AG63" s="14" t="n">
        <f aca="false">IF($AH$53 = AG60, $AF53 / $AF53, 0)</f>
        <v>0</v>
      </c>
      <c r="AH63" s="14" t="n">
        <f aca="false">IF($AH$53 = AH60, $AF53 / $AF53, 0)</f>
        <v>0</v>
      </c>
      <c r="AI63" s="14" t="n">
        <f aca="false">IF($AH$53 = AI60, $AF53 / $AF53, 0)</f>
        <v>0</v>
      </c>
      <c r="AJ63" s="14" t="n">
        <f aca="false">IF($AH$53 = AJ60, $AF53 / $AF53, 0)</f>
        <v>0</v>
      </c>
      <c r="AK63" s="14" t="n">
        <f aca="false">IF($AH$53 = AK60, $AF53 / $AF53, 0)</f>
        <v>0</v>
      </c>
      <c r="AL63" s="14" t="n">
        <f aca="false">IF($AH$53 = AL60, $AF53 / $AF53, 0)</f>
        <v>0</v>
      </c>
      <c r="AM63" s="14" t="n">
        <f aca="false">IF($AH$53 = AM60, $AF53 / $AF53, 0)</f>
        <v>0</v>
      </c>
      <c r="AN63" s="14" t="n">
        <f aca="false">IF($AH$53 = AN60, $AF53 / $AF53, 0)</f>
        <v>0</v>
      </c>
      <c r="AO63" s="14" t="n">
        <f aca="false">IF($AH$53 = AO60, $AF53 / $AF53, 0)</f>
        <v>0</v>
      </c>
      <c r="AP63" s="14" t="n">
        <f aca="false">IF($AH$53 = AP60, $AF53 / $AF53, 0)</f>
        <v>0</v>
      </c>
      <c r="AQ63" s="14" t="n">
        <f aca="false">IF($AH$53 = AQ60, $AF53 / $AF53, 0)</f>
        <v>0</v>
      </c>
      <c r="AR63" s="14" t="n">
        <f aca="false">IF($AH$53 = AR60, $AF53 / $AF53, 0)</f>
        <v>0</v>
      </c>
    </row>
    <row r="64" customFormat="false" ht="15.3" hidden="false" customHeight="false" outlineLevel="0" collapsed="false">
      <c r="A64" s="5" t="n">
        <v>61</v>
      </c>
      <c r="B64" s="6" t="n">
        <v>60</v>
      </c>
      <c r="C64" s="7" t="n">
        <f aca="false">($B64-32)*(5/9)+273.15</f>
        <v>288.705555555556</v>
      </c>
      <c r="D64" s="8" t="n">
        <f aca="false">10540 * EXP(3373 * ((1/$C64) - (1/296)))</f>
        <v>14056.5830655863</v>
      </c>
      <c r="E64" s="5" t="n">
        <f aca="false">_xlfn.FLOOR.MATH( (($D64)/($D64 + $E$2)) * ((2^($A$2))-1), 1 )</f>
        <v>11</v>
      </c>
      <c r="F64" s="9" t="n">
        <f aca="false">$B$2*($D64/($E$2+$D64))</f>
        <v>0.073762347726286</v>
      </c>
      <c r="Q64" s="12" t="s">
        <v>55</v>
      </c>
      <c r="R64" s="15" t="e">
        <f aca="false">IF($U$53 = R60, $R53 / $R53, 0)</f>
        <v>#VALUE!</v>
      </c>
      <c r="S64" s="15" t="e">
        <f aca="false">IF($U$53 = S60, $R53 / $R53, 0)</f>
        <v>#VALUE!</v>
      </c>
      <c r="T64" s="15" t="e">
        <f aca="false">IF($U$53 = T60, $R53 / $R53, 0)</f>
        <v>#VALUE!</v>
      </c>
      <c r="U64" s="15" t="e">
        <f aca="false">IF($U$53 = U60, $R53 / $R53, 0)</f>
        <v>#VALUE!</v>
      </c>
      <c r="V64" s="15" t="e">
        <f aca="false">IF($U$53 = V60, $R53 / $R53, 0)</f>
        <v>#VALUE!</v>
      </c>
      <c r="W64" s="15" t="e">
        <f aca="false">IF($U$53 = W60, $R53 / $R53, 0)</f>
        <v>#VALUE!</v>
      </c>
      <c r="X64" s="15" t="e">
        <f aca="false">IF($U$53 = X60, $R53 / $R53, 0)</f>
        <v>#VALUE!</v>
      </c>
      <c r="Y64" s="15" t="e">
        <f aca="false">IF($U$53 = Y60, $R53 / $R53, 0)</f>
        <v>#VALUE!</v>
      </c>
      <c r="Z64" s="15" t="e">
        <f aca="false">IF($U$53 = Z60, $R53 / $R53, 0)</f>
        <v>#VALUE!</v>
      </c>
      <c r="AA64" s="15" t="e">
        <f aca="false">IF($U$53 = AA60, $R53 / $R53, 0)</f>
        <v>#VALUE!</v>
      </c>
      <c r="AB64" s="15" t="e">
        <f aca="false">IF($U$53 = AB60, $R53 / $R53, 0)</f>
        <v>#VALUE!</v>
      </c>
      <c r="AC64" s="15" t="e">
        <f aca="false">IF($U$53 = AC60, $R53 / $R53, 0)</f>
        <v>#VALUE!</v>
      </c>
      <c r="AD64" s="15" t="e">
        <f aca="false">IF($U$53 = AD60, $R53 / $R53, 0)</f>
        <v>#VALUE!</v>
      </c>
      <c r="AE64" s="11" t="s">
        <v>55</v>
      </c>
      <c r="AF64" s="14" t="e">
        <f aca="false">IF($AI$53 = AF60, $AF53 / $AF53, 0)</f>
        <v>#VALUE!</v>
      </c>
      <c r="AG64" s="14" t="e">
        <f aca="false">IF($AI$53 = AG60, $AF53 / $AF53, 0)</f>
        <v>#VALUE!</v>
      </c>
      <c r="AH64" s="14" t="e">
        <f aca="false">IF($AI$53 = AH60, $AF53 / $AF53, 0)</f>
        <v>#VALUE!</v>
      </c>
      <c r="AI64" s="14" t="e">
        <f aca="false">IF($AI$53 = AI60, $AF53 / $AF53, 0)</f>
        <v>#VALUE!</v>
      </c>
      <c r="AJ64" s="14" t="e">
        <f aca="false">IF($AI$53 = AJ60, $AF53 / $AF53, 0)</f>
        <v>#VALUE!</v>
      </c>
      <c r="AK64" s="14" t="e">
        <f aca="false">IF($AI$53 = AK60, $AF53 / $AF53, 0)</f>
        <v>#VALUE!</v>
      </c>
      <c r="AL64" s="14" t="e">
        <f aca="false">IF($AI$53 = AL60, $AF53 / $AF53, 0)</f>
        <v>#VALUE!</v>
      </c>
      <c r="AM64" s="14" t="e">
        <f aca="false">IF($AI$53 = AM60, $AF53 / $AF53, 0)</f>
        <v>#VALUE!</v>
      </c>
      <c r="AN64" s="14" t="e">
        <f aca="false">IF($AI$53 = AN60, $AF53 / $AF53, 0)</f>
        <v>#VALUE!</v>
      </c>
      <c r="AO64" s="14" t="e">
        <f aca="false">IF($AI$53 = AO60, $AF53 / $AF53, 0)</f>
        <v>#VALUE!</v>
      </c>
      <c r="AP64" s="14" t="e">
        <f aca="false">IF($AI$53 = AP60, $AF53 / $AF53, 0)</f>
        <v>#VALUE!</v>
      </c>
      <c r="AQ64" s="14" t="e">
        <f aca="false">IF($AI$53 = AQ60, $AF53 / $AF53, 0)</f>
        <v>#VALUE!</v>
      </c>
      <c r="AR64" s="14" t="e">
        <f aca="false">IF($AI$53 = AR60, $AF53 / $AF53, 0)</f>
        <v>#VALUE!</v>
      </c>
    </row>
    <row r="65" customFormat="false" ht="15.3" hidden="false" customHeight="false" outlineLevel="0" collapsed="false">
      <c r="A65" s="5" t="n">
        <v>62</v>
      </c>
      <c r="B65" s="6" t="n">
        <v>61</v>
      </c>
      <c r="C65" s="7" t="n">
        <f aca="false">($B65-32)*(5/9)+273.15</f>
        <v>289.261111111111</v>
      </c>
      <c r="D65" s="8" t="n">
        <f aca="false">10540 * EXP(3373 * ((1/$C65) - (1/296)))</f>
        <v>13744.6833298167</v>
      </c>
      <c r="E65" s="5" t="n">
        <f aca="false">_xlfn.FLOOR.MATH( (($D65)/($D65 + $E$2)) * ((2^($A$2))-1), 1 )</f>
        <v>10</v>
      </c>
      <c r="F65" s="9" t="n">
        <f aca="false">$B$2*($D65/($E$2+$D65))</f>
        <v>0.0733257697021394</v>
      </c>
      <c r="Q65" s="12" t="s">
        <v>56</v>
      </c>
      <c r="R65" s="15" t="e">
        <f aca="false">IF($V$53 = R60, $R53 / $R53, 0)</f>
        <v>#VALUE!</v>
      </c>
      <c r="S65" s="15" t="e">
        <f aca="false">IF($V$53 = S60, $R53 / $R53, 0)</f>
        <v>#VALUE!</v>
      </c>
      <c r="T65" s="15" t="e">
        <f aca="false">IF($V$53 = T60, $R53 / $R53, 0)</f>
        <v>#VALUE!</v>
      </c>
      <c r="U65" s="15" t="e">
        <f aca="false">IF($V$53 = U60, $R53 / $R53, 0)</f>
        <v>#VALUE!</v>
      </c>
      <c r="V65" s="15" t="e">
        <f aca="false">IF($V$53 = V60, $R53 / $R53, 0)</f>
        <v>#VALUE!</v>
      </c>
      <c r="W65" s="15" t="e">
        <f aca="false">IF($V$53 = W60, $R53 / $R53, 0)</f>
        <v>#VALUE!</v>
      </c>
      <c r="X65" s="15" t="e">
        <f aca="false">IF($V$53 = X60, $R53 / $R53, 0)</f>
        <v>#VALUE!</v>
      </c>
      <c r="Y65" s="15" t="e">
        <f aca="false">IF($V$53 = Y60, $R53 / $R53, 0)</f>
        <v>#VALUE!</v>
      </c>
      <c r="Z65" s="15" t="e">
        <f aca="false">IF($V$53 = Z60, $R53 / $R53, 0)</f>
        <v>#VALUE!</v>
      </c>
      <c r="AA65" s="15" t="e">
        <f aca="false">IF($V$53 = AA60, $R53 / $R53, 0)</f>
        <v>#VALUE!</v>
      </c>
      <c r="AB65" s="15" t="e">
        <f aca="false">IF($V$53 = AB60, $R53 / $R53, 0)</f>
        <v>#VALUE!</v>
      </c>
      <c r="AC65" s="15" t="e">
        <f aca="false">IF($V$53 = AC60, $R53 / $R53, 0)</f>
        <v>#VALUE!</v>
      </c>
      <c r="AD65" s="15" t="e">
        <f aca="false">IF($V$53 = AD60, $R53 / $R53, 0)</f>
        <v>#VALUE!</v>
      </c>
      <c r="AE65" s="11" t="s">
        <v>56</v>
      </c>
      <c r="AF65" s="14" t="e">
        <f aca="false">IF($AJ$53 = AF60, $AF53 / $AF53, 0)</f>
        <v>#VALUE!</v>
      </c>
      <c r="AG65" s="14" t="e">
        <f aca="false">IF($AJ$53 = AG60, $AF53 / $AF53, 0)</f>
        <v>#VALUE!</v>
      </c>
      <c r="AH65" s="14" t="e">
        <f aca="false">IF($AJ$53 = AH60, $AF53 / $AF53, 0)</f>
        <v>#VALUE!</v>
      </c>
      <c r="AI65" s="14" t="e">
        <f aca="false">IF($AJ$53 = AI60, $AF53 / $AF53, 0)</f>
        <v>#VALUE!</v>
      </c>
      <c r="AJ65" s="14" t="e">
        <f aca="false">IF($AJ$53 = AJ60, $AF53 / $AF53, 0)</f>
        <v>#VALUE!</v>
      </c>
      <c r="AK65" s="14" t="e">
        <f aca="false">IF($AJ$53 = AK60, $AF53 / $AF53, 0)</f>
        <v>#VALUE!</v>
      </c>
      <c r="AL65" s="14" t="e">
        <f aca="false">IF($AJ$53 = AL60, $AF53 / $AF53, 0)</f>
        <v>#VALUE!</v>
      </c>
      <c r="AM65" s="14" t="e">
        <f aca="false">IF($AJ$53 = AM60, $AF53 / $AF53, 0)</f>
        <v>#VALUE!</v>
      </c>
      <c r="AN65" s="14" t="e">
        <f aca="false">IF($AJ$53 = AN60, $AF53 / $AF53, 0)</f>
        <v>#VALUE!</v>
      </c>
      <c r="AO65" s="14" t="e">
        <f aca="false">IF($AJ$53 = AO60, $AF53 / $AF53, 0)</f>
        <v>#VALUE!</v>
      </c>
      <c r="AP65" s="14" t="e">
        <f aca="false">IF($AJ$53 = AP60, $AF53 / $AF53, 0)</f>
        <v>#VALUE!</v>
      </c>
      <c r="AQ65" s="14" t="e">
        <f aca="false">IF($AJ$53 = AQ60, $AF53 / $AF53, 0)</f>
        <v>#VALUE!</v>
      </c>
      <c r="AR65" s="14" t="e">
        <f aca="false">IF($AJ$53 = AR60, $AF53 / $AF53, 0)</f>
        <v>#VALUE!</v>
      </c>
    </row>
    <row r="66" customFormat="false" ht="15.3" hidden="false" customHeight="false" outlineLevel="0" collapsed="false">
      <c r="A66" s="5" t="n">
        <v>63</v>
      </c>
      <c r="B66" s="6" t="n">
        <v>62</v>
      </c>
      <c r="C66" s="7" t="n">
        <f aca="false">($B66-32)*(5/9)+273.15</f>
        <v>289.816666666667</v>
      </c>
      <c r="D66" s="8" t="n">
        <f aca="false">10540 * EXP(3373 * ((1/$C66) - (1/296)))</f>
        <v>13440.8605195077</v>
      </c>
      <c r="E66" s="5" t="n">
        <f aca="false">_xlfn.FLOOR.MATH( (($D66)/($D66 + $E$2)) * ((2^($A$2))-1), 1 )</f>
        <v>10</v>
      </c>
      <c r="F66" s="9" t="n">
        <f aca="false">$B$2*($D66/($E$2+$D66))</f>
        <v>0.0728862978237337</v>
      </c>
      <c r="Q66" s="12" t="s">
        <v>57</v>
      </c>
      <c r="R66" s="15" t="e">
        <f aca="false">IF($W$53 = R60, $R53 / $R53, 0)</f>
        <v>#VALUE!</v>
      </c>
      <c r="S66" s="15" t="e">
        <f aca="false">IF($W$53 = S60, $R53 / $R53, 0)</f>
        <v>#VALUE!</v>
      </c>
      <c r="T66" s="15" t="e">
        <f aca="false">IF($W$53 = T60, $R53 / $R53, 0)</f>
        <v>#VALUE!</v>
      </c>
      <c r="U66" s="15" t="e">
        <f aca="false">IF($W$53 = U60, $R53 / $R53, 0)</f>
        <v>#VALUE!</v>
      </c>
      <c r="V66" s="15" t="e">
        <f aca="false">IF($W$53 = V60, $R53 / $R53, 0)</f>
        <v>#VALUE!</v>
      </c>
      <c r="W66" s="15" t="e">
        <f aca="false">IF($W$53 = W60, $R53 / $R53, 0)</f>
        <v>#VALUE!</v>
      </c>
      <c r="X66" s="15" t="e">
        <f aca="false">IF($W$53 = X60, $R53 / $R53, 0)</f>
        <v>#VALUE!</v>
      </c>
      <c r="Y66" s="15" t="e">
        <f aca="false">IF($W$53 = Y60, $R53 / $R53, 0)</f>
        <v>#VALUE!</v>
      </c>
      <c r="Z66" s="15" t="e">
        <f aca="false">IF($W$53 = Z60, $R53 / $R53, 0)</f>
        <v>#VALUE!</v>
      </c>
      <c r="AA66" s="15" t="e">
        <f aca="false">IF($W$53 = AA60, $R53 / $R53, 0)</f>
        <v>#VALUE!</v>
      </c>
      <c r="AB66" s="15" t="e">
        <f aca="false">IF($W$53 = AB60, $R53 / $R53, 0)</f>
        <v>#VALUE!</v>
      </c>
      <c r="AC66" s="15" t="e">
        <f aca="false">IF($W$53 = AC60, $R53 / $R53, 0)</f>
        <v>#VALUE!</v>
      </c>
      <c r="AD66" s="15" t="e">
        <f aca="false">IF($W$53 = AD60, $R53 / $R53, 0)</f>
        <v>#VALUE!</v>
      </c>
      <c r="AE66" s="11" t="s">
        <v>57</v>
      </c>
      <c r="AF66" s="14" t="e">
        <f aca="false">IF($AK$53 = AF60, $AF53 / $AF53, 0)</f>
        <v>#VALUE!</v>
      </c>
      <c r="AG66" s="14" t="e">
        <f aca="false">IF($AK$53 = AG60, $AF53 / $AF53, 0)</f>
        <v>#VALUE!</v>
      </c>
      <c r="AH66" s="14" t="e">
        <f aca="false">IF($AK$53 = AH60, $AF53 / $AF53, 0)</f>
        <v>#VALUE!</v>
      </c>
      <c r="AI66" s="14" t="e">
        <f aca="false">IF($AK$53 = AI60, $AF53 / $AF53, 0)</f>
        <v>#VALUE!</v>
      </c>
      <c r="AJ66" s="14" t="e">
        <f aca="false">IF($AK$53 = AJ60, $AF53 / $AF53, 0)</f>
        <v>#VALUE!</v>
      </c>
      <c r="AK66" s="14" t="e">
        <f aca="false">IF($AK$53 = AK60, $AF53 / $AF53, 0)</f>
        <v>#VALUE!</v>
      </c>
      <c r="AL66" s="14" t="e">
        <f aca="false">IF($AK$53 = AL60, $AF53 / $AF53, 0)</f>
        <v>#VALUE!</v>
      </c>
      <c r="AM66" s="14" t="e">
        <f aca="false">IF($AK$53 = AM60, $AF53 / $AF53, 0)</f>
        <v>#VALUE!</v>
      </c>
      <c r="AN66" s="14" t="e">
        <f aca="false">IF($AK$53 = AN60, $AF53 / $AF53, 0)</f>
        <v>#VALUE!</v>
      </c>
      <c r="AO66" s="14" t="e">
        <f aca="false">IF($AK$53 = AO60, $AF53 / $AF53, 0)</f>
        <v>#VALUE!</v>
      </c>
      <c r="AP66" s="14" t="e">
        <f aca="false">IF($AK$53 = AP60, $AF53 / $AF53, 0)</f>
        <v>#VALUE!</v>
      </c>
      <c r="AQ66" s="14" t="e">
        <f aca="false">IF($AK$53 = AQ60, $AF53 / $AF53, 0)</f>
        <v>#VALUE!</v>
      </c>
      <c r="AR66" s="14" t="e">
        <f aca="false">IF($AK$53 = AR60, $AF53 / $AF53, 0)</f>
        <v>#VALUE!</v>
      </c>
    </row>
    <row r="67" customFormat="false" ht="15.3" hidden="false" customHeight="false" outlineLevel="0" collapsed="false">
      <c r="A67" s="5" t="n">
        <v>64</v>
      </c>
      <c r="B67" s="6" t="n">
        <v>63</v>
      </c>
      <c r="C67" s="7" t="n">
        <f aca="false">($B67-32)*(5/9)+273.15</f>
        <v>290.372222222222</v>
      </c>
      <c r="D67" s="8" t="n">
        <f aca="false">10540 * EXP(3373 * ((1/$C67) - (1/296)))</f>
        <v>13144.8779074902</v>
      </c>
      <c r="E67" s="5" t="n">
        <f aca="false">_xlfn.FLOOR.MATH( (($D67)/($D67 + $E$2)) * ((2^($A$2))-1), 1 )</f>
        <v>10</v>
      </c>
      <c r="F67" s="9" t="n">
        <f aca="false">$B$2*($D67/($E$2+$D67))</f>
        <v>0.072444014087656</v>
      </c>
      <c r="Q67" s="12" t="s">
        <v>58</v>
      </c>
      <c r="R67" s="15" t="e">
        <f aca="false">IF($X$53 = R60, $R53 / $R53, 0)</f>
        <v>#VALUE!</v>
      </c>
      <c r="S67" s="15" t="e">
        <f aca="false">IF($X$53 = S60, $R53 / $R53, 0)</f>
        <v>#VALUE!</v>
      </c>
      <c r="T67" s="15" t="e">
        <f aca="false">IF($X$53 = T60, $R53 / $R53, 0)</f>
        <v>#VALUE!</v>
      </c>
      <c r="U67" s="15" t="e">
        <f aca="false">IF($X$53 = U60, $R53 / $R53, 0)</f>
        <v>#VALUE!</v>
      </c>
      <c r="V67" s="15" t="e">
        <f aca="false">IF($X$53 = V60, $R53 / $R53, 0)</f>
        <v>#VALUE!</v>
      </c>
      <c r="W67" s="15" t="e">
        <f aca="false">IF($X$53 = W60, $R53 / $R53, 0)</f>
        <v>#VALUE!</v>
      </c>
      <c r="X67" s="15" t="e">
        <f aca="false">IF($X$53 = X60, $R53 / $R53, 0)</f>
        <v>#VALUE!</v>
      </c>
      <c r="Y67" s="15" t="e">
        <f aca="false">IF($X$53 = Y60, $R53 / $R53, 0)</f>
        <v>#VALUE!</v>
      </c>
      <c r="Z67" s="15" t="e">
        <f aca="false">IF($X$53 = Z60, $R53 / $R53, 0)</f>
        <v>#VALUE!</v>
      </c>
      <c r="AA67" s="15" t="e">
        <f aca="false">IF($X$53 = AA60, $R53 / $R53, 0)</f>
        <v>#VALUE!</v>
      </c>
      <c r="AB67" s="15" t="e">
        <f aca="false">IF($X$53 = AB60, $R53 / $R53, 0)</f>
        <v>#VALUE!</v>
      </c>
      <c r="AC67" s="15" t="e">
        <f aca="false">IF($X$53 = AC60, $R53 / $R53, 0)</f>
        <v>#VALUE!</v>
      </c>
      <c r="AD67" s="15" t="e">
        <f aca="false">IF($X$53 = AD60, $R53 / $R53, 0)</f>
        <v>#VALUE!</v>
      </c>
      <c r="AE67" s="11" t="s">
        <v>58</v>
      </c>
      <c r="AF67" s="14" t="e">
        <f aca="false">IF($AL$53 = AF60, $AF53 / $AF53, 0)</f>
        <v>#VALUE!</v>
      </c>
      <c r="AG67" s="14" t="e">
        <f aca="false">IF($AL$53 = AG60, $AF53 / $AF53, 0)</f>
        <v>#VALUE!</v>
      </c>
      <c r="AH67" s="14" t="e">
        <f aca="false">IF($AL$53 = AH60, $AF53 / $AF53, 0)</f>
        <v>#VALUE!</v>
      </c>
      <c r="AI67" s="14" t="e">
        <f aca="false">IF($AL$53 = AI60, $AF53 / $AF53, 0)</f>
        <v>#VALUE!</v>
      </c>
      <c r="AJ67" s="14" t="e">
        <f aca="false">IF($AL$53 = AJ60, $AF53 / $AF53, 0)</f>
        <v>#VALUE!</v>
      </c>
      <c r="AK67" s="14" t="e">
        <f aca="false">IF($AL$53 = AK60, $AF53 / $AF53, 0)</f>
        <v>#VALUE!</v>
      </c>
      <c r="AL67" s="14" t="e">
        <f aca="false">IF($AL$53 = AL60, $AF53 / $AF53, 0)</f>
        <v>#VALUE!</v>
      </c>
      <c r="AM67" s="14" t="e">
        <f aca="false">IF($AL$53 = AM60, $AF53 / $AF53, 0)</f>
        <v>#VALUE!</v>
      </c>
      <c r="AN67" s="14" t="e">
        <f aca="false">IF($AL$53 = AN60, $AF53 / $AF53, 0)</f>
        <v>#VALUE!</v>
      </c>
      <c r="AO67" s="14" t="e">
        <f aca="false">IF($AL$53 = AO60, $AF53 / $AF53, 0)</f>
        <v>#VALUE!</v>
      </c>
      <c r="AP67" s="14" t="e">
        <f aca="false">IF($AL$53 = AP60, $AF53 / $AF53, 0)</f>
        <v>#VALUE!</v>
      </c>
      <c r="AQ67" s="14" t="e">
        <f aca="false">IF($AL$53 = AQ60, $AF53 / $AF53, 0)</f>
        <v>#VALUE!</v>
      </c>
      <c r="AR67" s="14" t="e">
        <f aca="false">IF($AL$53 = AR60, $AF53 / $AF53, 0)</f>
        <v>#VALUE!</v>
      </c>
    </row>
    <row r="68" customFormat="false" ht="15.3" hidden="false" customHeight="false" outlineLevel="0" collapsed="false">
      <c r="A68" s="5" t="n">
        <v>65</v>
      </c>
      <c r="B68" s="6" t="n">
        <v>64</v>
      </c>
      <c r="C68" s="7" t="n">
        <f aca="false">($B68-32)*(5/9)+273.15</f>
        <v>290.927777777778</v>
      </c>
      <c r="D68" s="8" t="n">
        <f aca="false">10540 * EXP(3373 * ((1/$C68) - (1/296)))</f>
        <v>12856.5064671209</v>
      </c>
      <c r="E68" s="5" t="n">
        <f aca="false">_xlfn.FLOOR.MATH( (($D68)/($D68 + $E$2)) * ((2^($A$2))-1), 1 )</f>
        <v>10</v>
      </c>
      <c r="F68" s="9" t="n">
        <f aca="false">$B$2*($D68/($E$2+$D68))</f>
        <v>0.0719990021048828</v>
      </c>
      <c r="Q68" s="12" t="s">
        <v>59</v>
      </c>
      <c r="R68" s="15" t="e">
        <f aca="false">IF($Y$53 = R60, $R53 / $R53, 0)</f>
        <v>#VALUE!</v>
      </c>
      <c r="S68" s="15" t="e">
        <f aca="false">IF($Y$53 = S60, $R53 / $R53, 0)</f>
        <v>#VALUE!</v>
      </c>
      <c r="T68" s="15" t="e">
        <f aca="false">IF($Y$53 = T60, $R53 / $R53, 0)</f>
        <v>#VALUE!</v>
      </c>
      <c r="U68" s="15" t="e">
        <f aca="false">IF($Y$53 = U60, $R53 / $R53, 0)</f>
        <v>#VALUE!</v>
      </c>
      <c r="V68" s="15" t="e">
        <f aca="false">IF($Y$53 = V60, $R53 / $R53, 0)</f>
        <v>#VALUE!</v>
      </c>
      <c r="W68" s="15" t="e">
        <f aca="false">IF($Y$53 = W60, $R53 / $R53, 0)</f>
        <v>#VALUE!</v>
      </c>
      <c r="X68" s="15" t="e">
        <f aca="false">IF($Y$53 = X60, $R53 / $R53, 0)</f>
        <v>#VALUE!</v>
      </c>
      <c r="Y68" s="15" t="e">
        <f aca="false">IF($Y$53 = Y60, $R53 / $R53, 0)</f>
        <v>#VALUE!</v>
      </c>
      <c r="Z68" s="15" t="e">
        <f aca="false">IF($Y$53 = Z60, $R53 / $R53, 0)</f>
        <v>#VALUE!</v>
      </c>
      <c r="AA68" s="15" t="e">
        <f aca="false">IF($Y$53 = AA60, $R53 / $R53, 0)</f>
        <v>#VALUE!</v>
      </c>
      <c r="AB68" s="15" t="e">
        <f aca="false">IF($Y$53 = AB60, $R53 / $R53, 0)</f>
        <v>#VALUE!</v>
      </c>
      <c r="AC68" s="15" t="e">
        <f aca="false">IF($Y$53 = AC60, $R53 / $R53, 0)</f>
        <v>#VALUE!</v>
      </c>
      <c r="AD68" s="15" t="e">
        <f aca="false">IF($Y$53 = AD60, $R53 / $R53, 0)</f>
        <v>#VALUE!</v>
      </c>
      <c r="AE68" s="11" t="s">
        <v>59</v>
      </c>
      <c r="AF68" s="14" t="e">
        <f aca="false">IF($AM$53 = AF60, $AF53 / $AF53, 0)</f>
        <v>#VALUE!</v>
      </c>
      <c r="AG68" s="14" t="e">
        <f aca="false">IF($AM$53 = AG60, $AF53 / $AF53, 0)</f>
        <v>#VALUE!</v>
      </c>
      <c r="AH68" s="14" t="e">
        <f aca="false">IF($AM$53 = AH60, $AF53 / $AF53, 0)</f>
        <v>#VALUE!</v>
      </c>
      <c r="AI68" s="14" t="e">
        <f aca="false">IF($AM$53 = AI60, $AF53 / $AF53, 0)</f>
        <v>#VALUE!</v>
      </c>
      <c r="AJ68" s="14" t="e">
        <f aca="false">IF($AM$53 = AJ60, $AF53 / $AF53, 0)</f>
        <v>#VALUE!</v>
      </c>
      <c r="AK68" s="14" t="e">
        <f aca="false">IF($AM$53 = AK60, $AF53 / $AF53, 0)</f>
        <v>#VALUE!</v>
      </c>
      <c r="AL68" s="14" t="e">
        <f aca="false">IF($AM$53 = AL60, $AF53 / $AF53, 0)</f>
        <v>#VALUE!</v>
      </c>
      <c r="AM68" s="14" t="e">
        <f aca="false">IF($AM$53 = AM60, $AF53 / $AF53, 0)</f>
        <v>#VALUE!</v>
      </c>
      <c r="AN68" s="14" t="e">
        <f aca="false">IF($AM$53 = AN60, $AF53 / $AF53, 0)</f>
        <v>#VALUE!</v>
      </c>
      <c r="AO68" s="14" t="e">
        <f aca="false">IF($AM$53 = AO60, $AF53 / $AF53, 0)</f>
        <v>#VALUE!</v>
      </c>
      <c r="AP68" s="14" t="e">
        <f aca="false">IF($AM$53 = AP60, $AF53 / $AF53, 0)</f>
        <v>#VALUE!</v>
      </c>
      <c r="AQ68" s="14" t="e">
        <f aca="false">IF($AM$53 = AQ60, $AF53 / $AF53, 0)</f>
        <v>#VALUE!</v>
      </c>
      <c r="AR68" s="14" t="e">
        <f aca="false">IF($AM$53 = AR60, $AF53 / $AF53, 0)</f>
        <v>#VALUE!</v>
      </c>
    </row>
    <row r="69" customFormat="false" ht="15.3" hidden="false" customHeight="false" outlineLevel="0" collapsed="false">
      <c r="A69" s="5" t="n">
        <v>66</v>
      </c>
      <c r="B69" s="6" t="n">
        <v>65</v>
      </c>
      <c r="C69" s="7" t="n">
        <f aca="false">($B69-32)*(5/9)+273.15</f>
        <v>291.483333333333</v>
      </c>
      <c r="D69" s="8" t="n">
        <f aca="false">10540 * EXP(3373 * ((1/$C69) - (1/296)))</f>
        <v>12575.5245980911</v>
      </c>
      <c r="E69" s="5" t="n">
        <f aca="false">_xlfn.FLOOR.MATH( (($D69)/($D69 + $E$2)) * ((2^($A$2))-1), 1 )</f>
        <v>10</v>
      </c>
      <c r="F69" s="9" t="n">
        <f aca="false">$B$2*($D69/($E$2+$D69))</f>
        <v>0.0715513470332314</v>
      </c>
      <c r="Q69" s="12" t="s">
        <v>60</v>
      </c>
      <c r="R69" s="15" t="e">
        <f aca="false">IF($Z$53 = R60, $R53 / $R53, 0)</f>
        <v>#VALUE!</v>
      </c>
      <c r="S69" s="15" t="e">
        <f aca="false">IF($Z$53 = S60, $R53 / $R53, 0)</f>
        <v>#VALUE!</v>
      </c>
      <c r="T69" s="15" t="e">
        <f aca="false">IF($Z$53 = T60, $R53 / $R53, 0)</f>
        <v>#VALUE!</v>
      </c>
      <c r="U69" s="15" t="e">
        <f aca="false">IF($Z$53 = U60, $R53 / $R53, 0)</f>
        <v>#VALUE!</v>
      </c>
      <c r="V69" s="15" t="e">
        <f aca="false">IF($Z$53 = V60, $R53 / $R53, 0)</f>
        <v>#VALUE!</v>
      </c>
      <c r="W69" s="15" t="e">
        <f aca="false">IF($Z$53 = W60, $R53 / $R53, 0)</f>
        <v>#VALUE!</v>
      </c>
      <c r="X69" s="15" t="e">
        <f aca="false">IF($Z$53 = X60, $R53 / $R53, 0)</f>
        <v>#VALUE!</v>
      </c>
      <c r="Y69" s="15" t="e">
        <f aca="false">IF($Z$53 = Y60, $R53 / $R53, 0)</f>
        <v>#VALUE!</v>
      </c>
      <c r="Z69" s="15" t="e">
        <f aca="false">IF($Z$53 = Z60, $R53 / $R53, 0)</f>
        <v>#VALUE!</v>
      </c>
      <c r="AA69" s="15" t="e">
        <f aca="false">IF($Z$53 = AA60, $R53 / $R53, 0)</f>
        <v>#VALUE!</v>
      </c>
      <c r="AB69" s="15" t="e">
        <f aca="false">IF($Z$53 = AB60, $R53 / $R53, 0)</f>
        <v>#VALUE!</v>
      </c>
      <c r="AC69" s="15" t="e">
        <f aca="false">IF($Z$53 = AC60, $R53 / $R53, 0)</f>
        <v>#VALUE!</v>
      </c>
      <c r="AD69" s="15" t="e">
        <f aca="false">IF($Z$53 = AD60, $R53 / $R53, 0)</f>
        <v>#VALUE!</v>
      </c>
      <c r="AE69" s="11" t="s">
        <v>60</v>
      </c>
      <c r="AF69" s="14" t="e">
        <f aca="false">IF($AN$53 = AF60, $AF53 / $AF53, 0)</f>
        <v>#VALUE!</v>
      </c>
      <c r="AG69" s="14" t="e">
        <f aca="false">IF($AN$53 = AG60, $AF53 / $AF53, 0)</f>
        <v>#VALUE!</v>
      </c>
      <c r="AH69" s="14" t="e">
        <f aca="false">IF($AN$53 = AH60, $AF53 / $AF53, 0)</f>
        <v>#VALUE!</v>
      </c>
      <c r="AI69" s="14" t="e">
        <f aca="false">IF($AN$53 = AI60, $AF53 / $AF53, 0)</f>
        <v>#VALUE!</v>
      </c>
      <c r="AJ69" s="14" t="e">
        <f aca="false">IF($AN$53 = AJ60, $AF53 / $AF53, 0)</f>
        <v>#VALUE!</v>
      </c>
      <c r="AK69" s="14" t="e">
        <f aca="false">IF($AN$53 = AK60, $AF53 / $AF53, 0)</f>
        <v>#VALUE!</v>
      </c>
      <c r="AL69" s="14" t="e">
        <f aca="false">IF($AN$53 = AL60, $AF53 / $AF53, 0)</f>
        <v>#VALUE!</v>
      </c>
      <c r="AM69" s="14" t="e">
        <f aca="false">IF($AN$53 = AM60, $AF53 / $AF53, 0)</f>
        <v>#VALUE!</v>
      </c>
      <c r="AN69" s="14" t="e">
        <f aca="false">IF($AN$53 = AN60, $AF53 / $AF53, 0)</f>
        <v>#VALUE!</v>
      </c>
      <c r="AO69" s="14" t="e">
        <f aca="false">IF($AN$53 = AO60, $AF53 / $AF53, 0)</f>
        <v>#VALUE!</v>
      </c>
      <c r="AP69" s="14" t="e">
        <f aca="false">IF($AN$53 = AP60, $AF53 / $AF53, 0)</f>
        <v>#VALUE!</v>
      </c>
      <c r="AQ69" s="14" t="e">
        <f aca="false">IF($AN$53 = AQ60, $AF53 / $AF53, 0)</f>
        <v>#VALUE!</v>
      </c>
      <c r="AR69" s="14" t="e">
        <f aca="false">IF($AN$53 = AR60, $AF53 / $AF53, 0)</f>
        <v>#VALUE!</v>
      </c>
    </row>
    <row r="70" customFormat="false" ht="15.3" hidden="false" customHeight="false" outlineLevel="0" collapsed="false">
      <c r="A70" s="5" t="n">
        <v>67</v>
      </c>
      <c r="B70" s="6" t="n">
        <v>66</v>
      </c>
      <c r="C70" s="7" t="n">
        <f aca="false">($B70-32)*(5/9)+273.15</f>
        <v>292.038888888889</v>
      </c>
      <c r="D70" s="8" t="n">
        <f aca="false">10540 * EXP(3373 * ((1/$C70) - (1/296)))</f>
        <v>12301.7178628103</v>
      </c>
      <c r="E70" s="5" t="n">
        <f aca="false">_xlfn.FLOOR.MATH( (($D70)/($D70 + $E$2)) * ((2^($A$2))-1), 1 )</f>
        <v>10</v>
      </c>
      <c r="F70" s="9" t="n">
        <f aca="false">$B$2*($D70/($E$2+$D70))</f>
        <v>0.0711011355077787</v>
      </c>
      <c r="Q70" s="12" t="s">
        <v>61</v>
      </c>
      <c r="R70" s="15" t="e">
        <f aca="false">IF($AA$53 = R60, $R53 / $R53, 0)</f>
        <v>#VALUE!</v>
      </c>
      <c r="S70" s="15" t="e">
        <f aca="false">IF($AA$53 = S60, $R53 / $R53, 0)</f>
        <v>#VALUE!</v>
      </c>
      <c r="T70" s="15" t="e">
        <f aca="false">IF($AA$53 = T60, $R53 / $R53, 0)</f>
        <v>#VALUE!</v>
      </c>
      <c r="U70" s="15" t="e">
        <f aca="false">IF($AA$53 = U60, $R53 / $R53, 0)</f>
        <v>#VALUE!</v>
      </c>
      <c r="V70" s="15" t="e">
        <f aca="false">IF($AA$53 = V60, $R53 / $R53, 0)</f>
        <v>#VALUE!</v>
      </c>
      <c r="W70" s="15" t="e">
        <f aca="false">IF($AA$53 = W60, $R53 / $R53, 0)</f>
        <v>#VALUE!</v>
      </c>
      <c r="X70" s="15" t="e">
        <f aca="false">IF($AA$53 = X60, $R53 / $R53, 0)</f>
        <v>#VALUE!</v>
      </c>
      <c r="Y70" s="15" t="e">
        <f aca="false">IF($AA$53 = Y60, $R53 / $R53, 0)</f>
        <v>#VALUE!</v>
      </c>
      <c r="Z70" s="15" t="e">
        <f aca="false">IF($AA$53 = Z60, $R53 / $R53, 0)</f>
        <v>#VALUE!</v>
      </c>
      <c r="AA70" s="15" t="e">
        <f aca="false">IF($AA$53 = AA60, $R53 / $R53, 0)</f>
        <v>#VALUE!</v>
      </c>
      <c r="AB70" s="15" t="e">
        <f aca="false">IF($AA$53 = AB60, $R53 / $R53, 0)</f>
        <v>#VALUE!</v>
      </c>
      <c r="AC70" s="15" t="e">
        <f aca="false">IF($AA$53 = AC60, $R53 / $R53, 0)</f>
        <v>#VALUE!</v>
      </c>
      <c r="AD70" s="15" t="e">
        <f aca="false">IF($AA$53 = AD60, $R53 / $R53, 0)</f>
        <v>#VALUE!</v>
      </c>
      <c r="AE70" s="11" t="s">
        <v>61</v>
      </c>
      <c r="AF70" s="14" t="e">
        <f aca="false">IF($AO$53 = AF60, $AF53 / $AF53, 0)</f>
        <v>#VALUE!</v>
      </c>
      <c r="AG70" s="14" t="e">
        <f aca="false">IF($AO$53 = AG60, $AF53 / $AF53, 0)</f>
        <v>#VALUE!</v>
      </c>
      <c r="AH70" s="14" t="e">
        <f aca="false">IF($AO$53 = AH60, $AF53 / $AF53, 0)</f>
        <v>#VALUE!</v>
      </c>
      <c r="AI70" s="14" t="e">
        <f aca="false">IF($AO$53 = AI60, $AF53 / $AF53, 0)</f>
        <v>#VALUE!</v>
      </c>
      <c r="AJ70" s="14" t="e">
        <f aca="false">IF($AO$53 = AJ60, $AF53 / $AF53, 0)</f>
        <v>#VALUE!</v>
      </c>
      <c r="AK70" s="14" t="e">
        <f aca="false">IF($AO$53 = AK60, $AF53 / $AF53, 0)</f>
        <v>#VALUE!</v>
      </c>
      <c r="AL70" s="14" t="e">
        <f aca="false">IF($AO$53 = AL60, $AF53 / $AF53, 0)</f>
        <v>#VALUE!</v>
      </c>
      <c r="AM70" s="14" t="e">
        <f aca="false">IF($AO$53 = AM60, $AF53 / $AF53, 0)</f>
        <v>#VALUE!</v>
      </c>
      <c r="AN70" s="14" t="e">
        <f aca="false">IF($AO$53 = AN60, $AF53 / $AF53, 0)</f>
        <v>#VALUE!</v>
      </c>
      <c r="AO70" s="14" t="e">
        <f aca="false">IF($AO$53 = AO60, $AF53 / $AF53, 0)</f>
        <v>#VALUE!</v>
      </c>
      <c r="AP70" s="14" t="e">
        <f aca="false">IF($AO$53 = AP60, $AF53 / $AF53, 0)</f>
        <v>#VALUE!</v>
      </c>
      <c r="AQ70" s="14" t="e">
        <f aca="false">IF($AO$53 = AQ60, $AF53 / $AF53, 0)</f>
        <v>#VALUE!</v>
      </c>
      <c r="AR70" s="14" t="e">
        <f aca="false">IF($AO$53 = AR60, $AF53 / $AF53, 0)</f>
        <v>#VALUE!</v>
      </c>
    </row>
    <row r="71" customFormat="false" ht="15.3" hidden="false" customHeight="false" outlineLevel="0" collapsed="false">
      <c r="A71" s="5" t="n">
        <v>68</v>
      </c>
      <c r="B71" s="6" t="n">
        <v>67</v>
      </c>
      <c r="C71" s="7" t="n">
        <f aca="false">($B71-32)*(5/9)+273.15</f>
        <v>292.594444444444</v>
      </c>
      <c r="D71" s="8" t="n">
        <f aca="false">10540 * EXP(3373 * ((1/$C71) - (1/296)))</f>
        <v>12034.8787329291</v>
      </c>
      <c r="E71" s="5" t="n">
        <f aca="false">_xlfn.FLOOR.MATH( (($D71)/($D71 + $E$2)) * ((2^($A$2))-1), 1 )</f>
        <v>10</v>
      </c>
      <c r="F71" s="9" t="n">
        <f aca="false">$B$2*($D71/($E$2+$D71))</f>
        <v>0.0706484555693678</v>
      </c>
      <c r="Q71" s="12" t="s">
        <v>62</v>
      </c>
      <c r="R71" s="15" t="e">
        <f aca="false">IF($AB$53 = R60, $R53 / $R53, 0)</f>
        <v>#VALUE!</v>
      </c>
      <c r="S71" s="15" t="e">
        <f aca="false">IF($AB$53 = S60, $R53 / $R53, 0)</f>
        <v>#VALUE!</v>
      </c>
      <c r="T71" s="15" t="e">
        <f aca="false">IF($AB$53 = T60, $R53 / $R53, 0)</f>
        <v>#VALUE!</v>
      </c>
      <c r="U71" s="15" t="e">
        <f aca="false">IF($AB$53 = U60, $R53 / $R53, 0)</f>
        <v>#VALUE!</v>
      </c>
      <c r="V71" s="15" t="e">
        <f aca="false">IF($AB$53 = V60, $R53 / $R53, 0)</f>
        <v>#VALUE!</v>
      </c>
      <c r="W71" s="15" t="e">
        <f aca="false">IF($AB$53 = W60, $R53 / $R53, 0)</f>
        <v>#VALUE!</v>
      </c>
      <c r="X71" s="15" t="e">
        <f aca="false">IF($AB$53 = X60, $R53 / $R53, 0)</f>
        <v>#VALUE!</v>
      </c>
      <c r="Y71" s="15" t="e">
        <f aca="false">IF($AB$53 = Y60, $R53 / $R53, 0)</f>
        <v>#VALUE!</v>
      </c>
      <c r="Z71" s="15" t="e">
        <f aca="false">IF($AB$53 = Z60, $R53 / $R53, 0)</f>
        <v>#VALUE!</v>
      </c>
      <c r="AA71" s="15" t="e">
        <f aca="false">IF($AB$53 = AA60, $R53 / $R53, 0)</f>
        <v>#VALUE!</v>
      </c>
      <c r="AB71" s="15" t="e">
        <f aca="false">IF($AB$53 = AB60, $R53 / $R53, 0)</f>
        <v>#VALUE!</v>
      </c>
      <c r="AC71" s="15" t="e">
        <f aca="false">IF($AB$53 = AC60, $R53 / $R53, 0)</f>
        <v>#VALUE!</v>
      </c>
      <c r="AD71" s="15" t="e">
        <f aca="false">IF($AB$53 = AD60, $R53 / $R53, 0)</f>
        <v>#VALUE!</v>
      </c>
      <c r="AE71" s="11" t="s">
        <v>62</v>
      </c>
      <c r="AF71" s="14" t="e">
        <f aca="false">IF($AP$53 = AF60, $AF53 / $AF53, 0)</f>
        <v>#VALUE!</v>
      </c>
      <c r="AG71" s="14" t="e">
        <f aca="false">IF($AP$53 = AG60, $AF53 / $AF53, 0)</f>
        <v>#VALUE!</v>
      </c>
      <c r="AH71" s="14" t="e">
        <f aca="false">IF($AP$53 = AH60, $AF53 / $AF53, 0)</f>
        <v>#VALUE!</v>
      </c>
      <c r="AI71" s="14" t="e">
        <f aca="false">IF($AP$53 = AI60, $AF53 / $AF53, 0)</f>
        <v>#VALUE!</v>
      </c>
      <c r="AJ71" s="14" t="e">
        <f aca="false">IF($AP$53 = AJ60, $AF53 / $AF53, 0)</f>
        <v>#VALUE!</v>
      </c>
      <c r="AK71" s="14" t="e">
        <f aca="false">IF($AP$53 = AK60, $AF53 / $AF53, 0)</f>
        <v>#VALUE!</v>
      </c>
      <c r="AL71" s="14" t="e">
        <f aca="false">IF($AP$53 = AL60, $AF53 / $AF53, 0)</f>
        <v>#VALUE!</v>
      </c>
      <c r="AM71" s="14" t="e">
        <f aca="false">IF($AP$53 = AM60, $AF53 / $AF53, 0)</f>
        <v>#VALUE!</v>
      </c>
      <c r="AN71" s="14" t="e">
        <f aca="false">IF($AP$53 = AN60, $AF53 / $AF53, 0)</f>
        <v>#VALUE!</v>
      </c>
      <c r="AO71" s="14" t="e">
        <f aca="false">IF($AP$53 = AO60, $AF53 / $AF53, 0)</f>
        <v>#VALUE!</v>
      </c>
      <c r="AP71" s="14" t="e">
        <f aca="false">IF($AP$53 = AP60, $AF53 / $AF53, 0)</f>
        <v>#VALUE!</v>
      </c>
      <c r="AQ71" s="14" t="e">
        <f aca="false">IF($AP$53 = AQ60, $AF53 / $AF53, 0)</f>
        <v>#VALUE!</v>
      </c>
      <c r="AR71" s="14" t="e">
        <f aca="false">IF($AP$53 = AR60, $AF53 / $AF53, 0)</f>
        <v>#VALUE!</v>
      </c>
    </row>
    <row r="72" customFormat="false" ht="15.3" hidden="false" customHeight="false" outlineLevel="0" collapsed="false">
      <c r="A72" s="5" t="n">
        <v>69</v>
      </c>
      <c r="B72" s="6" t="n">
        <v>68</v>
      </c>
      <c r="C72" s="7" t="n">
        <f aca="false">($B72-32)*(5/9)+273.15</f>
        <v>293.15</v>
      </c>
      <c r="D72" s="8" t="n">
        <f aca="false">10540 * EXP(3373 * ((1/$C72) - (1/296)))</f>
        <v>11774.8063455802</v>
      </c>
      <c r="E72" s="5" t="n">
        <f aca="false">_xlfn.FLOOR.MATH( (($D72)/($D72 + $E$2)) * ((2^($A$2))-1), 1 )</f>
        <v>10</v>
      </c>
      <c r="F72" s="9" t="n">
        <f aca="false">$B$2*($D72/($E$2+$D72))</f>
        <v>0.070193396591327</v>
      </c>
      <c r="Q72" s="12" t="s">
        <v>63</v>
      </c>
      <c r="R72" s="15" t="e">
        <f aca="false">IF($AC$53 = R60, $R53 / $R53, 0)</f>
        <v>#VALUE!</v>
      </c>
      <c r="S72" s="15" t="e">
        <f aca="false">IF($AC$53 = S60, $R53 / $R53, 0)</f>
        <v>#VALUE!</v>
      </c>
      <c r="T72" s="15" t="e">
        <f aca="false">IF($AC$53 = T60, $R53 / $R53, 0)</f>
        <v>#VALUE!</v>
      </c>
      <c r="U72" s="15" t="e">
        <f aca="false">IF($AC$53 = U60, $R53 / $R53, 0)</f>
        <v>#VALUE!</v>
      </c>
      <c r="V72" s="15" t="e">
        <f aca="false">IF($AC$53 = V60, $R53 / $R53, 0)</f>
        <v>#VALUE!</v>
      </c>
      <c r="W72" s="15" t="e">
        <f aca="false">IF($AC$53 = W60, $R53 / $R53, 0)</f>
        <v>#VALUE!</v>
      </c>
      <c r="X72" s="15" t="e">
        <f aca="false">IF($AC$53 = X60, $R53 / $R53, 0)</f>
        <v>#VALUE!</v>
      </c>
      <c r="Y72" s="15" t="e">
        <f aca="false">IF($AC$53 = Y60, $R53 / $R53, 0)</f>
        <v>#VALUE!</v>
      </c>
      <c r="Z72" s="15" t="e">
        <f aca="false">IF($AC$53 = Z60, $R53 / $R53, 0)</f>
        <v>#VALUE!</v>
      </c>
      <c r="AA72" s="15" t="e">
        <f aca="false">IF($AC$53 = AA60, $R53 / $R53, 0)</f>
        <v>#VALUE!</v>
      </c>
      <c r="AB72" s="15" t="e">
        <f aca="false">IF($AC$53 = AB60, $R53 / $R53, 0)</f>
        <v>#VALUE!</v>
      </c>
      <c r="AC72" s="15" t="e">
        <f aca="false">IF($AC$53 = AC60, $R53 / $R53, 0)</f>
        <v>#VALUE!</v>
      </c>
      <c r="AD72" s="15" t="e">
        <f aca="false">IF($AC$53 = AD60, $R53 / $R53, 0)</f>
        <v>#VALUE!</v>
      </c>
      <c r="AE72" s="11" t="s">
        <v>63</v>
      </c>
      <c r="AF72" s="14" t="e">
        <f aca="false">IF($AQ$53 = AF60, $AF53 / $AF53, 0)</f>
        <v>#VALUE!</v>
      </c>
      <c r="AG72" s="14" t="e">
        <f aca="false">IF($AQ$53 = AG60, $AF53 / $AF53, 0)</f>
        <v>#VALUE!</v>
      </c>
      <c r="AH72" s="14" t="e">
        <f aca="false">IF($AQ$53 = AH60, $AF53 / $AF53, 0)</f>
        <v>#VALUE!</v>
      </c>
      <c r="AI72" s="14" t="e">
        <f aca="false">IF($AQ$53 = AI60, $AF53 / $AF53, 0)</f>
        <v>#VALUE!</v>
      </c>
      <c r="AJ72" s="14" t="e">
        <f aca="false">IF($AQ$53 = AJ60, $AF53 / $AF53, 0)</f>
        <v>#VALUE!</v>
      </c>
      <c r="AK72" s="14" t="e">
        <f aca="false">IF($AQ$53 = AK60, $AF53 / $AF53, 0)</f>
        <v>#VALUE!</v>
      </c>
      <c r="AL72" s="14" t="e">
        <f aca="false">IF($AQ$53 = AL60, $AF53 / $AF53, 0)</f>
        <v>#VALUE!</v>
      </c>
      <c r="AM72" s="14" t="e">
        <f aca="false">IF($AQ$53 = AM60, $AF53 / $AF53, 0)</f>
        <v>#VALUE!</v>
      </c>
      <c r="AN72" s="14" t="e">
        <f aca="false">IF($AQ$53 = AN60, $AF53 / $AF53, 0)</f>
        <v>#VALUE!</v>
      </c>
      <c r="AO72" s="14" t="e">
        <f aca="false">IF($AQ$53 = AO60, $AF53 / $AF53, 0)</f>
        <v>#VALUE!</v>
      </c>
      <c r="AP72" s="14" t="e">
        <f aca="false">IF($AQ$53 = AP60, $AF53 / $AF53, 0)</f>
        <v>#VALUE!</v>
      </c>
      <c r="AQ72" s="14" t="e">
        <f aca="false">IF($AQ$53 = AQ60, $AF53 / $AF53, 0)</f>
        <v>#VALUE!</v>
      </c>
      <c r="AR72" s="14" t="e">
        <f aca="false">IF($AQ$53 = AR60, $AF53 / $AF53, 0)</f>
        <v>#VALUE!</v>
      </c>
    </row>
    <row r="73" customFormat="false" ht="15.3" hidden="false" customHeight="false" outlineLevel="0" collapsed="false">
      <c r="A73" s="5" t="n">
        <v>70</v>
      </c>
      <c r="B73" s="6" t="n">
        <v>69</v>
      </c>
      <c r="C73" s="7" t="n">
        <f aca="false">($B73-32)*(5/9)+273.15</f>
        <v>293.705555555556</v>
      </c>
      <c r="D73" s="8" t="n">
        <f aca="false">10540 * EXP(3373 * ((1/$C73) - (1/296)))</f>
        <v>11521.306268939</v>
      </c>
      <c r="E73" s="5" t="n">
        <f aca="false">_xlfn.FLOOR.MATH( (($D73)/($D73 + $E$2)) * ((2^($A$2))-1), 1 )</f>
        <v>10</v>
      </c>
      <c r="F73" s="9" t="n">
        <f aca="false">$B$2*($D73/($E$2+$D73))</f>
        <v>0.0697360492045336</v>
      </c>
      <c r="Q73" s="12" t="s">
        <v>64</v>
      </c>
      <c r="R73" s="15" t="e">
        <f aca="false">IF($AD$53 = R60, $R53 / $R53, 0)</f>
        <v>#VALUE!</v>
      </c>
      <c r="S73" s="15" t="e">
        <f aca="false">IF($AD$53 = S60, $R53 / $R53, 0)</f>
        <v>#VALUE!</v>
      </c>
      <c r="T73" s="15" t="e">
        <f aca="false">IF($AD$53 = T60, $R53 / $R53, 0)</f>
        <v>#VALUE!</v>
      </c>
      <c r="U73" s="15" t="e">
        <f aca="false">IF($AD$53 = U60, $R53 / $R53, 0)</f>
        <v>#VALUE!</v>
      </c>
      <c r="V73" s="15" t="e">
        <f aca="false">IF($AD$53 = V60, $R53 / $R53, 0)</f>
        <v>#VALUE!</v>
      </c>
      <c r="W73" s="15" t="e">
        <f aca="false">IF($AD$53 = W60, $R53 / $R53, 0)</f>
        <v>#VALUE!</v>
      </c>
      <c r="X73" s="15" t="e">
        <f aca="false">IF($AD$53 = X60, $R53 / $R53, 0)</f>
        <v>#VALUE!</v>
      </c>
      <c r="Y73" s="15" t="e">
        <f aca="false">IF($AD$53 = Y60, $R53 / $R53, 0)</f>
        <v>#VALUE!</v>
      </c>
      <c r="Z73" s="15" t="e">
        <f aca="false">IF($AD$53 = Z60, $R53 / $R53, 0)</f>
        <v>#VALUE!</v>
      </c>
      <c r="AA73" s="15" t="e">
        <f aca="false">IF($AD$53 = AA60, $R53 / $R53, 0)</f>
        <v>#VALUE!</v>
      </c>
      <c r="AB73" s="15" t="e">
        <f aca="false">IF($AD$53 = AB60, $R53 / $R53, 0)</f>
        <v>#VALUE!</v>
      </c>
      <c r="AC73" s="15" t="e">
        <f aca="false">IF($AD$53 = AC60, $R53 / $R53, 0)</f>
        <v>#VALUE!</v>
      </c>
      <c r="AD73" s="15" t="e">
        <f aca="false">IF($AD$53 = AD60, $R53 / $R53, 0)</f>
        <v>#VALUE!</v>
      </c>
      <c r="AE73" s="11" t="s">
        <v>64</v>
      </c>
      <c r="AF73" s="14" t="e">
        <f aca="false">IF($AR$53 = AF60, $AF53 / $AF53, 0)</f>
        <v>#VALUE!</v>
      </c>
      <c r="AG73" s="14" t="e">
        <f aca="false">IF($AR$53 = AG60, $AF53 / $AF53, 0)</f>
        <v>#VALUE!</v>
      </c>
      <c r="AH73" s="14" t="e">
        <f aca="false">IF($AR$53 = AH60, $AF53 / $AF53, 0)</f>
        <v>#VALUE!</v>
      </c>
      <c r="AI73" s="14" t="e">
        <f aca="false">IF($AR$53 = AI60, $AF53 / $AF53, 0)</f>
        <v>#VALUE!</v>
      </c>
      <c r="AJ73" s="14" t="e">
        <f aca="false">IF($AR$53 = AJ60, $AF53 / $AF53, 0)</f>
        <v>#VALUE!</v>
      </c>
      <c r="AK73" s="14" t="e">
        <f aca="false">IF($AR$53 = AK60, $AF53 / $AF53, 0)</f>
        <v>#VALUE!</v>
      </c>
      <c r="AL73" s="14" t="e">
        <f aca="false">IF($AR$53 = AL60, $AF53 / $AF53, 0)</f>
        <v>#VALUE!</v>
      </c>
      <c r="AM73" s="14" t="e">
        <f aca="false">IF($AR$53 = AM60, $AF53 / $AF53, 0)</f>
        <v>#VALUE!</v>
      </c>
      <c r="AN73" s="14" t="e">
        <f aca="false">IF($AR$53 = AN60, $AF53 / $AF53, 0)</f>
        <v>#VALUE!</v>
      </c>
      <c r="AO73" s="14" t="e">
        <f aca="false">IF($AR$53 = AO60, $AF53 / $AF53, 0)</f>
        <v>#VALUE!</v>
      </c>
      <c r="AP73" s="14" t="e">
        <f aca="false">IF($AR$53 = AP60, $AF53 / $AF53, 0)</f>
        <v>#VALUE!</v>
      </c>
      <c r="AQ73" s="14" t="e">
        <f aca="false">IF($AR$53 = AQ60, $AF53 / $AF53, 0)</f>
        <v>#VALUE!</v>
      </c>
      <c r="AR73" s="14" t="e">
        <f aca="false">IF($AR$53 = AR60, $AF53 / $AF53, 0)</f>
        <v>#VALUE!</v>
      </c>
    </row>
    <row r="74" customFormat="false" ht="14.35" hidden="false" customHeight="false" outlineLevel="0" collapsed="false">
      <c r="A74" s="5" t="n">
        <v>71</v>
      </c>
      <c r="B74" s="6" t="n">
        <v>70</v>
      </c>
      <c r="C74" s="7" t="n">
        <f aca="false">($B74-32)*(5/9)+273.15</f>
        <v>294.261111111111</v>
      </c>
      <c r="D74" s="8" t="n">
        <f aca="false">10540 * EXP(3373 * ((1/$C74) - (1/296)))</f>
        <v>11274.190276719</v>
      </c>
      <c r="E74" s="5" t="n">
        <f aca="false">_xlfn.FLOOR.MATH( (($D74)/($D74 + $E$2)) * ((2^($A$2))-1), 1 )</f>
        <v>10</v>
      </c>
      <c r="F74" s="9" t="n">
        <f aca="false">$B$2*($D74/($E$2+$D74))</f>
        <v>0.0692765052209526</v>
      </c>
      <c r="Q74" s="12" t="s">
        <v>65</v>
      </c>
      <c r="R74" s="12" t="e">
        <f aca="false">SUMPRODUCT(IF(R61:R73 = 1, 1, 0))</f>
        <v>#VALUE!</v>
      </c>
      <c r="S74" s="12" t="e">
        <f aca="false">SUMPRODUCT(IF(R61:R73 = 1, 1, 0))</f>
        <v>#VALUE!</v>
      </c>
      <c r="T74" s="12" t="e">
        <f aca="false">SUMPRODUCT(IF(R61:R73 = 1, 1, 0))</f>
        <v>#VALUE!</v>
      </c>
      <c r="U74" s="12" t="e">
        <f aca="false">SUMPRODUCT(IF(R61:R73 = 1, 1, 0))</f>
        <v>#VALUE!</v>
      </c>
      <c r="V74" s="12" t="e">
        <f aca="false">SUMPRODUCT(IF(R61:R73 = 1, 1, 0))</f>
        <v>#VALUE!</v>
      </c>
      <c r="W74" s="12" t="e">
        <f aca="false">SUMPRODUCT(IF(R61:R73 = 1, 1, 0))</f>
        <v>#VALUE!</v>
      </c>
      <c r="X74" s="12" t="e">
        <f aca="false">SUMPRODUCT(IF(R61:R73 = 1, 1, 0))</f>
        <v>#VALUE!</v>
      </c>
      <c r="Y74" s="12" t="e">
        <f aca="false">SUMPRODUCT(IF(R61:R73 = 1, 1, 0))</f>
        <v>#VALUE!</v>
      </c>
      <c r="Z74" s="12" t="e">
        <f aca="false">SUMPRODUCT(IF(R61:R73 = 1, 1, 0))</f>
        <v>#VALUE!</v>
      </c>
      <c r="AA74" s="12" t="e">
        <f aca="false">SUMPRODUCT(IF(R61:R73 = 1, 1, 0))</f>
        <v>#VALUE!</v>
      </c>
      <c r="AB74" s="12" t="e">
        <f aca="false">SUMPRODUCT(IF(R61:R73 = 1, 1, 0))</f>
        <v>#VALUE!</v>
      </c>
      <c r="AC74" s="12" t="e">
        <f aca="false">SUMPRODUCT(IF(R61:R73 = 1, 1, 0))</f>
        <v>#VALUE!</v>
      </c>
      <c r="AD74" s="12" t="e">
        <f aca="false">SUMPRODUCT(IF(R61:R73 = 1, 1, 0))</f>
        <v>#VALUE!</v>
      </c>
      <c r="AE74" s="11" t="s">
        <v>65</v>
      </c>
      <c r="AF74" s="11" t="e">
        <f aca="false">SUMPRODUCT(IF(AF61:AF73 = 1, 1, 0))</f>
        <v>#VALUE!</v>
      </c>
      <c r="AG74" s="11" t="e">
        <f aca="false">SUMPRODUCT(IF(AF61:AF73 = 1, 1, 0))</f>
        <v>#VALUE!</v>
      </c>
      <c r="AH74" s="11" t="e">
        <f aca="false">SUMPRODUCT(IF(AF61:AF73 = 1, 1, 0))</f>
        <v>#VALUE!</v>
      </c>
      <c r="AI74" s="11" t="e">
        <f aca="false">SUMPRODUCT(IF(AF61:AF73 = 1, 1, 0))</f>
        <v>#VALUE!</v>
      </c>
      <c r="AJ74" s="11" t="e">
        <f aca="false">SUMPRODUCT(IF(AF61:AF73 = 1, 1, 0))</f>
        <v>#VALUE!</v>
      </c>
      <c r="AK74" s="11" t="e">
        <f aca="false">SUMPRODUCT(IF(AF61:AF73 = 1, 1, 0))</f>
        <v>#VALUE!</v>
      </c>
      <c r="AL74" s="11" t="e">
        <f aca="false">SUMPRODUCT(IF(AF61:AF73 = 1, 1, 0))</f>
        <v>#VALUE!</v>
      </c>
      <c r="AM74" s="11" t="e">
        <f aca="false">SUMPRODUCT(IF(AF61:AF73 = 1, 1, 0))</f>
        <v>#VALUE!</v>
      </c>
      <c r="AN74" s="11" t="e">
        <f aca="false">SUMPRODUCT(IF(AF61:AF73 = 1, 1, 0))</f>
        <v>#VALUE!</v>
      </c>
      <c r="AO74" s="11" t="e">
        <f aca="false">SUMPRODUCT(IF(AF61:AF73 = 1, 1, 0))</f>
        <v>#VALUE!</v>
      </c>
      <c r="AP74" s="11" t="e">
        <f aca="false">SUMPRODUCT(IF(AF61:AF73 = 1, 1, 0))</f>
        <v>#VALUE!</v>
      </c>
      <c r="AQ74" s="11" t="e">
        <f aca="false">SUMPRODUCT(IF(AF61:AF73 = 1, 1, 0))</f>
        <v>#VALUE!</v>
      </c>
      <c r="AR74" s="11" t="e">
        <f aca="false">SUMPRODUCT(IF(AF61:AF73 = 1, 1, 0))</f>
        <v>#VALUE!</v>
      </c>
    </row>
    <row r="75" customFormat="false" ht="14.35" hidden="false" customHeight="false" outlineLevel="0" collapsed="false">
      <c r="A75" s="5" t="n">
        <v>72</v>
      </c>
      <c r="B75" s="6" t="n">
        <v>71</v>
      </c>
      <c r="C75" s="7" t="n">
        <f aca="false">($B75-32)*(5/9)+273.15</f>
        <v>294.816666666667</v>
      </c>
      <c r="D75" s="8" t="n">
        <f aca="false">10540 * EXP(3373 * ((1/$C75) - (1/296)))</f>
        <v>11033.2761312375</v>
      </c>
      <c r="E75" s="5" t="n">
        <f aca="false">_xlfn.FLOOR.MATH( (($D75)/($D75 + $E$2)) * ((2^($A$2))-1), 1 )</f>
        <v>10</v>
      </c>
      <c r="F75" s="9" t="n">
        <f aca="false">$B$2*($D75/($E$2+$D75))</f>
        <v>0.0688148575557897</v>
      </c>
      <c r="Q75" s="12" t="s">
        <v>66</v>
      </c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1" t="s">
        <v>66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customFormat="false" ht="14.35" hidden="false" customHeight="false" outlineLevel="0" collapsed="false">
      <c r="A76" s="5" t="n">
        <v>73</v>
      </c>
      <c r="B76" s="6" t="n">
        <v>72</v>
      </c>
      <c r="C76" s="7" t="n">
        <f aca="false">($B76-32)*(5/9)+273.15</f>
        <v>295.372222222222</v>
      </c>
      <c r="D76" s="8" t="n">
        <f aca="false">10540 * EXP(3373 * ((1/$C76) - (1/296)))</f>
        <v>10798.3873747009</v>
      </c>
      <c r="E76" s="5" t="n">
        <f aca="false">_xlfn.FLOOR.MATH( (($D76)/($D76 + $E$2)) * ((2^($A$2))-1), 1 )</f>
        <v>10</v>
      </c>
      <c r="F76" s="9" t="n">
        <f aca="false">$B$2*($D76/($E$2+$D76))</f>
        <v>0.068351200148397</v>
      </c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customFormat="false" ht="14.35" hidden="false" customHeight="false" outlineLevel="0" collapsed="false">
      <c r="A77" s="5" t="n">
        <v>74</v>
      </c>
      <c r="B77" s="6" t="n">
        <v>73</v>
      </c>
      <c r="C77" s="7" t="n">
        <f aca="false">($B77-32)*(5/9)+273.15</f>
        <v>295.927777777778</v>
      </c>
      <c r="D77" s="8" t="n">
        <f aca="false">10540 * EXP(3373 * ((1/$C77) - (1/296)))</f>
        <v>10569.3531283738</v>
      </c>
      <c r="E77" s="5" t="n">
        <f aca="false">_xlfn.FLOOR.MATH( (($D77)/($D77 + $E$2)) * ((2^($A$2))-1), 1 )</f>
        <v>10</v>
      </c>
      <c r="F77" s="9" t="n">
        <f aca="false">$B$2*($D77/($E$2+$D77))</f>
        <v>0.0678856278820735</v>
      </c>
      <c r="Q77" s="12" t="s">
        <v>51</v>
      </c>
      <c r="R77" s="12" t="n">
        <v>0</v>
      </c>
      <c r="S77" s="12" t="n">
        <v>1</v>
      </c>
      <c r="T77" s="12" t="n">
        <v>2</v>
      </c>
      <c r="U77" s="12" t="n">
        <v>3</v>
      </c>
      <c r="V77" s="12" t="n">
        <v>4</v>
      </c>
      <c r="W77" s="12" t="n">
        <v>5</v>
      </c>
      <c r="X77" s="12" t="n">
        <v>6</v>
      </c>
      <c r="Y77" s="12" t="n">
        <v>7</v>
      </c>
      <c r="Z77" s="12" t="n">
        <v>8</v>
      </c>
      <c r="AA77" s="12" t="n">
        <v>9</v>
      </c>
      <c r="AB77" s="12" t="n">
        <v>10</v>
      </c>
      <c r="AC77" s="12" t="n">
        <v>11</v>
      </c>
      <c r="AD77" s="12" t="n">
        <v>12</v>
      </c>
      <c r="AE77" s="11" t="s">
        <v>51</v>
      </c>
      <c r="AF77" s="11" t="n">
        <v>0</v>
      </c>
      <c r="AG77" s="11" t="n">
        <v>1</v>
      </c>
      <c r="AH77" s="11" t="n">
        <v>2</v>
      </c>
      <c r="AI77" s="11" t="n">
        <v>3</v>
      </c>
      <c r="AJ77" s="11" t="n">
        <v>4</v>
      </c>
      <c r="AK77" s="11" t="n">
        <v>5</v>
      </c>
      <c r="AL77" s="11" t="n">
        <v>6</v>
      </c>
      <c r="AM77" s="11" t="n">
        <v>7</v>
      </c>
      <c r="AN77" s="11" t="n">
        <v>8</v>
      </c>
      <c r="AO77" s="11" t="n">
        <v>9</v>
      </c>
      <c r="AP77" s="11" t="n">
        <v>10</v>
      </c>
      <c r="AQ77" s="11" t="n">
        <v>11</v>
      </c>
      <c r="AR77" s="11" t="n">
        <v>12</v>
      </c>
    </row>
    <row r="78" customFormat="false" ht="15.3" hidden="false" customHeight="false" outlineLevel="0" collapsed="false">
      <c r="A78" s="5" t="n">
        <v>75</v>
      </c>
      <c r="B78" s="6" t="n">
        <v>74</v>
      </c>
      <c r="C78" s="7" t="n">
        <f aca="false">($B78-32)*(5/9)+273.15</f>
        <v>296.483333333333</v>
      </c>
      <c r="D78" s="8" t="n">
        <f aca="false">10540 * EXP(3373 * ((1/$C78) - (1/296)))</f>
        <v>10346.0078993145</v>
      </c>
      <c r="E78" s="5" t="n">
        <f aca="false">_xlfn.FLOOR.MATH( (($D78)/($D78 + $E$2)) * ((2^($A$2))-1), 1 )</f>
        <v>10</v>
      </c>
      <c r="F78" s="9" t="n">
        <f aca="false">$B$2*($D78/($E$2+$D78))</f>
        <v>0.0674182365029061</v>
      </c>
      <c r="Q78" s="12" t="s">
        <v>52</v>
      </c>
      <c r="R78" s="15" t="n">
        <f aca="false">IFERROR(R61, 0)</f>
        <v>0</v>
      </c>
      <c r="S78" s="15" t="n">
        <f aca="false">IFERROR(S61, 0)</f>
        <v>0</v>
      </c>
      <c r="T78" s="15" t="n">
        <f aca="false">IFERROR(T61, 0)</f>
        <v>0</v>
      </c>
      <c r="U78" s="15" t="n">
        <f aca="false">IFERROR(U61, 0)</f>
        <v>1</v>
      </c>
      <c r="V78" s="15" t="n">
        <f aca="false">IFERROR(V61, 0)</f>
        <v>0</v>
      </c>
      <c r="W78" s="15" t="n">
        <f aca="false">IFERROR(W61, 0)</f>
        <v>0</v>
      </c>
      <c r="X78" s="15" t="n">
        <f aca="false">IFERROR(X61, 0)</f>
        <v>0</v>
      </c>
      <c r="Y78" s="15" t="n">
        <f aca="false">IFERROR(Y61, 0)</f>
        <v>0</v>
      </c>
      <c r="Z78" s="15" t="n">
        <f aca="false">IFERROR(Z61, 0)</f>
        <v>0</v>
      </c>
      <c r="AA78" s="15" t="n">
        <f aca="false">IFERROR(AA61, 0)</f>
        <v>0</v>
      </c>
      <c r="AB78" s="15" t="n">
        <f aca="false">IFERROR(AB61, 0)</f>
        <v>0</v>
      </c>
      <c r="AC78" s="15" t="n">
        <f aca="false">IFERROR(AC61, 0)</f>
        <v>0</v>
      </c>
      <c r="AD78" s="15" t="n">
        <f aca="false">IFERROR(AD61, 0)</f>
        <v>0</v>
      </c>
      <c r="AE78" s="11" t="s">
        <v>52</v>
      </c>
      <c r="AF78" s="14" t="n">
        <f aca="false">IFERROR(AF61, 0)</f>
        <v>0</v>
      </c>
      <c r="AG78" s="14" t="n">
        <f aca="false">IFERROR(AG61, 0)</f>
        <v>0</v>
      </c>
      <c r="AH78" s="14" t="n">
        <f aca="false">IFERROR(AH61, 0)</f>
        <v>0</v>
      </c>
      <c r="AI78" s="14" t="n">
        <f aca="false">IFERROR(AI61, 0)</f>
        <v>1</v>
      </c>
      <c r="AJ78" s="14" t="n">
        <f aca="false">IFERROR(AJ61, 0)</f>
        <v>0</v>
      </c>
      <c r="AK78" s="14" t="n">
        <f aca="false">IFERROR(AK61, 0)</f>
        <v>0</v>
      </c>
      <c r="AL78" s="14" t="n">
        <f aca="false">IFERROR(AL61, 0)</f>
        <v>0</v>
      </c>
      <c r="AM78" s="14" t="n">
        <f aca="false">IFERROR(AM61, 0)</f>
        <v>0</v>
      </c>
      <c r="AN78" s="14" t="n">
        <f aca="false">IFERROR(AN61, 0)</f>
        <v>0</v>
      </c>
      <c r="AO78" s="14" t="n">
        <f aca="false">IFERROR(AO61, 0)</f>
        <v>0</v>
      </c>
      <c r="AP78" s="14" t="n">
        <f aca="false">IFERROR(AP61, 0)</f>
        <v>0</v>
      </c>
      <c r="AQ78" s="14" t="n">
        <f aca="false">IFERROR(AQ61, 0)</f>
        <v>0</v>
      </c>
      <c r="AR78" s="14" t="n">
        <f aca="false">IFERROR(AR61, 0)</f>
        <v>0</v>
      </c>
    </row>
    <row r="79" customFormat="false" ht="15.3" hidden="false" customHeight="false" outlineLevel="0" collapsed="false">
      <c r="A79" s="5" t="n">
        <v>76</v>
      </c>
      <c r="B79" s="6" t="n">
        <v>75</v>
      </c>
      <c r="C79" s="7" t="n">
        <f aca="false">($B79-32)*(5/9)+273.15</f>
        <v>297.038888888889</v>
      </c>
      <c r="D79" s="8" t="n">
        <f aca="false">10540 * EXP(3373 * ((1/$C79) - (1/296)))</f>
        <v>10128.1913943666</v>
      </c>
      <c r="E79" s="5" t="n">
        <f aca="false">_xlfn.FLOOR.MATH( (($D79)/($D79 + $E$2)) * ((2^($A$2))-1), 1 )</f>
        <v>10</v>
      </c>
      <c r="F79" s="9" t="n">
        <f aca="false">$B$2*($D79/($E$2+$D79))</f>
        <v>0.0669491225377947</v>
      </c>
      <c r="Q79" s="12" t="s">
        <v>53</v>
      </c>
      <c r="R79" s="15" t="n">
        <f aca="false">IFERROR(R62, 0)</f>
        <v>0</v>
      </c>
      <c r="S79" s="15" t="n">
        <f aca="false">IFERROR(S62, 0)</f>
        <v>0</v>
      </c>
      <c r="T79" s="15" t="n">
        <f aca="false">IFERROR(T62, 0)</f>
        <v>1</v>
      </c>
      <c r="U79" s="15" t="n">
        <f aca="false">IFERROR(U62, 0)</f>
        <v>0</v>
      </c>
      <c r="V79" s="15" t="n">
        <f aca="false">IFERROR(V62, 0)</f>
        <v>0</v>
      </c>
      <c r="W79" s="15" t="n">
        <f aca="false">IFERROR(W62, 0)</f>
        <v>0</v>
      </c>
      <c r="X79" s="15" t="n">
        <f aca="false">IFERROR(X62, 0)</f>
        <v>0</v>
      </c>
      <c r="Y79" s="15" t="n">
        <f aca="false">IFERROR(Y62, 0)</f>
        <v>0</v>
      </c>
      <c r="Z79" s="15" t="n">
        <f aca="false">IFERROR(Z62, 0)</f>
        <v>0</v>
      </c>
      <c r="AA79" s="15" t="n">
        <f aca="false">IFERROR(AA62, 0)</f>
        <v>0</v>
      </c>
      <c r="AB79" s="15" t="n">
        <f aca="false">IFERROR(AB62, 0)</f>
        <v>0</v>
      </c>
      <c r="AC79" s="15" t="n">
        <f aca="false">IFERROR(AC62, 0)</f>
        <v>0</v>
      </c>
      <c r="AD79" s="15" t="n">
        <f aca="false">IFERROR(AD62, 0)</f>
        <v>0</v>
      </c>
      <c r="AE79" s="11" t="s">
        <v>53</v>
      </c>
      <c r="AF79" s="14" t="n">
        <f aca="false">IFERROR(AF62, 0)</f>
        <v>0</v>
      </c>
      <c r="AG79" s="14" t="n">
        <f aca="false">IFERROR(AG62, 0)</f>
        <v>0</v>
      </c>
      <c r="AH79" s="14" t="n">
        <f aca="false">IFERROR(AH62, 0)</f>
        <v>1</v>
      </c>
      <c r="AI79" s="14" t="n">
        <f aca="false">IFERROR(AI62, 0)</f>
        <v>0</v>
      </c>
      <c r="AJ79" s="14" t="n">
        <f aca="false">IFERROR(AJ62, 0)</f>
        <v>0</v>
      </c>
      <c r="AK79" s="14" t="n">
        <f aca="false">IFERROR(AK62, 0)</f>
        <v>0</v>
      </c>
      <c r="AL79" s="14" t="n">
        <f aca="false">IFERROR(AL62, 0)</f>
        <v>0</v>
      </c>
      <c r="AM79" s="14" t="n">
        <f aca="false">IFERROR(AM62, 0)</f>
        <v>0</v>
      </c>
      <c r="AN79" s="14" t="n">
        <f aca="false">IFERROR(AN62, 0)</f>
        <v>0</v>
      </c>
      <c r="AO79" s="14" t="n">
        <f aca="false">IFERROR(AO62, 0)</f>
        <v>0</v>
      </c>
      <c r="AP79" s="14" t="n">
        <f aca="false">IFERROR(AP62, 0)</f>
        <v>0</v>
      </c>
      <c r="AQ79" s="14" t="n">
        <f aca="false">IFERROR(AQ62, 0)</f>
        <v>0</v>
      </c>
      <c r="AR79" s="14" t="n">
        <f aca="false">IFERROR(AR62, 0)</f>
        <v>0</v>
      </c>
    </row>
    <row r="80" customFormat="false" ht="15.3" hidden="false" customHeight="false" outlineLevel="0" collapsed="false">
      <c r="A80" s="5" t="n">
        <v>77</v>
      </c>
      <c r="B80" s="6" t="n">
        <v>76</v>
      </c>
      <c r="C80" s="7" t="n">
        <f aca="false">($B80-32)*(5/9)+273.15</f>
        <v>297.594444444444</v>
      </c>
      <c r="D80" s="8" t="n">
        <f aca="false">10540 * EXP(3373 * ((1/$C80) - (1/296)))</f>
        <v>9915.74834111784</v>
      </c>
      <c r="E80" s="5" t="n">
        <f aca="false">_xlfn.FLOOR.MATH( (($D80)/($D80 + $E$2)) * ((2^($A$2))-1), 1 )</f>
        <v>9</v>
      </c>
      <c r="F80" s="9" t="n">
        <f aca="false">$B$2*($D80/($E$2+$D80))</f>
        <v>0.0664783832118122</v>
      </c>
      <c r="Q80" s="12" t="s">
        <v>54</v>
      </c>
      <c r="R80" s="15" t="n">
        <f aca="false">IFERROR(R63, 0)</f>
        <v>1</v>
      </c>
      <c r="S80" s="15" t="n">
        <f aca="false">IFERROR(S63, 0)</f>
        <v>0</v>
      </c>
      <c r="T80" s="15" t="n">
        <f aca="false">IFERROR(T63, 0)</f>
        <v>0</v>
      </c>
      <c r="U80" s="15" t="n">
        <f aca="false">IFERROR(U63, 0)</f>
        <v>0</v>
      </c>
      <c r="V80" s="15" t="n">
        <f aca="false">IFERROR(V63, 0)</f>
        <v>0</v>
      </c>
      <c r="W80" s="15" t="n">
        <f aca="false">IFERROR(W63, 0)</f>
        <v>0</v>
      </c>
      <c r="X80" s="15" t="n">
        <f aca="false">IFERROR(X63, 0)</f>
        <v>0</v>
      </c>
      <c r="Y80" s="15" t="n">
        <f aca="false">IFERROR(Y63, 0)</f>
        <v>0</v>
      </c>
      <c r="Z80" s="15" t="n">
        <f aca="false">IFERROR(Z63, 0)</f>
        <v>0</v>
      </c>
      <c r="AA80" s="15" t="n">
        <f aca="false">IFERROR(AA63, 0)</f>
        <v>0</v>
      </c>
      <c r="AB80" s="15" t="n">
        <f aca="false">IFERROR(AB63, 0)</f>
        <v>0</v>
      </c>
      <c r="AC80" s="15" t="n">
        <f aca="false">IFERROR(AC63, 0)</f>
        <v>0</v>
      </c>
      <c r="AD80" s="15" t="n">
        <f aca="false">IFERROR(AD63, 0)</f>
        <v>0</v>
      </c>
      <c r="AE80" s="11" t="s">
        <v>54</v>
      </c>
      <c r="AF80" s="14" t="n">
        <f aca="false">IFERROR(AF63, 0)</f>
        <v>1</v>
      </c>
      <c r="AG80" s="14" t="n">
        <f aca="false">IFERROR(AG63, 0)</f>
        <v>0</v>
      </c>
      <c r="AH80" s="14" t="n">
        <f aca="false">IFERROR(AH63, 0)</f>
        <v>0</v>
      </c>
      <c r="AI80" s="14" t="n">
        <f aca="false">IFERROR(AI63, 0)</f>
        <v>0</v>
      </c>
      <c r="AJ80" s="14" t="n">
        <f aca="false">IFERROR(AJ63, 0)</f>
        <v>0</v>
      </c>
      <c r="AK80" s="14" t="n">
        <f aca="false">IFERROR(AK63, 0)</f>
        <v>0</v>
      </c>
      <c r="AL80" s="14" t="n">
        <f aca="false">IFERROR(AL63, 0)</f>
        <v>0</v>
      </c>
      <c r="AM80" s="14" t="n">
        <f aca="false">IFERROR(AM63, 0)</f>
        <v>0</v>
      </c>
      <c r="AN80" s="14" t="n">
        <f aca="false">IFERROR(AN63, 0)</f>
        <v>0</v>
      </c>
      <c r="AO80" s="14" t="n">
        <f aca="false">IFERROR(AO63, 0)</f>
        <v>0</v>
      </c>
      <c r="AP80" s="14" t="n">
        <f aca="false">IFERROR(AP63, 0)</f>
        <v>0</v>
      </c>
      <c r="AQ80" s="14" t="n">
        <f aca="false">IFERROR(AQ63, 0)</f>
        <v>0</v>
      </c>
      <c r="AR80" s="14" t="n">
        <f aca="false">IFERROR(AR63, 0)</f>
        <v>0</v>
      </c>
    </row>
    <row r="81" customFormat="false" ht="15.3" hidden="false" customHeight="false" outlineLevel="0" collapsed="false">
      <c r="A81" s="5" t="n">
        <v>78</v>
      </c>
      <c r="B81" s="6" t="n">
        <v>77</v>
      </c>
      <c r="C81" s="7" t="n">
        <f aca="false">($B81-32)*(5/9)+273.15</f>
        <v>298.15</v>
      </c>
      <c r="D81" s="8" t="n">
        <f aca="false">10540 * EXP(3373 * ((1/$C81) - (1/296)))</f>
        <v>9708.52831554175</v>
      </c>
      <c r="E81" s="5" t="n">
        <f aca="false">_xlfn.FLOOR.MATH( (($D81)/($D81 + $E$2)) * ((2^($A$2))-1), 1 )</f>
        <v>9</v>
      </c>
      <c r="F81" s="9" t="n">
        <f aca="false">$B$2*($D81/($E$2+$D81))</f>
        <v>0.0660061163650428</v>
      </c>
      <c r="Q81" s="12" t="s">
        <v>55</v>
      </c>
      <c r="R81" s="15" t="n">
        <f aca="false">IFERROR(R64, 0)</f>
        <v>0</v>
      </c>
      <c r="S81" s="15" t="n">
        <f aca="false">IFERROR(S64, 0)</f>
        <v>0</v>
      </c>
      <c r="T81" s="15" t="n">
        <f aca="false">IFERROR(T64, 0)</f>
        <v>0</v>
      </c>
      <c r="U81" s="15" t="n">
        <f aca="false">IFERROR(U64, 0)</f>
        <v>0</v>
      </c>
      <c r="V81" s="15" t="n">
        <f aca="false">IFERROR(V64, 0)</f>
        <v>0</v>
      </c>
      <c r="W81" s="15" t="n">
        <f aca="false">IFERROR(W64, 0)</f>
        <v>0</v>
      </c>
      <c r="X81" s="15" t="n">
        <f aca="false">IFERROR(X64, 0)</f>
        <v>0</v>
      </c>
      <c r="Y81" s="15" t="n">
        <f aca="false">IFERROR(Y64, 0)</f>
        <v>0</v>
      </c>
      <c r="Z81" s="15" t="n">
        <f aca="false">IFERROR(Z64, 0)</f>
        <v>0</v>
      </c>
      <c r="AA81" s="15" t="n">
        <f aca="false">IFERROR(AA64, 0)</f>
        <v>0</v>
      </c>
      <c r="AB81" s="15" t="n">
        <f aca="false">IFERROR(AB64, 0)</f>
        <v>0</v>
      </c>
      <c r="AC81" s="15" t="n">
        <f aca="false">IFERROR(AC64, 0)</f>
        <v>0</v>
      </c>
      <c r="AD81" s="15" t="n">
        <f aca="false">IFERROR(AD64, 0)</f>
        <v>0</v>
      </c>
      <c r="AE81" s="11" t="s">
        <v>55</v>
      </c>
      <c r="AF81" s="14" t="n">
        <f aca="false">IFERROR(AF64, 0)</f>
        <v>0</v>
      </c>
      <c r="AG81" s="14" t="n">
        <f aca="false">IFERROR(AG64, 0)</f>
        <v>0</v>
      </c>
      <c r="AH81" s="14" t="n">
        <f aca="false">IFERROR(AH64, 0)</f>
        <v>0</v>
      </c>
      <c r="AI81" s="14" t="n">
        <f aca="false">IFERROR(AI64, 0)</f>
        <v>0</v>
      </c>
      <c r="AJ81" s="14" t="n">
        <f aca="false">IFERROR(AJ64, 0)</f>
        <v>0</v>
      </c>
      <c r="AK81" s="14" t="n">
        <f aca="false">IFERROR(AK64, 0)</f>
        <v>0</v>
      </c>
      <c r="AL81" s="14" t="n">
        <f aca="false">IFERROR(AL64, 0)</f>
        <v>0</v>
      </c>
      <c r="AM81" s="14" t="n">
        <f aca="false">IFERROR(AM64, 0)</f>
        <v>0</v>
      </c>
      <c r="AN81" s="14" t="n">
        <f aca="false">IFERROR(AN64, 0)</f>
        <v>0</v>
      </c>
      <c r="AO81" s="14" t="n">
        <f aca="false">IFERROR(AO64, 0)</f>
        <v>0</v>
      </c>
      <c r="AP81" s="14" t="n">
        <f aca="false">IFERROR(AP64, 0)</f>
        <v>0</v>
      </c>
      <c r="AQ81" s="14" t="n">
        <f aca="false">IFERROR(AQ64, 0)</f>
        <v>0</v>
      </c>
      <c r="AR81" s="14" t="n">
        <f aca="false">IFERROR(AR64, 0)</f>
        <v>0</v>
      </c>
    </row>
    <row r="82" customFormat="false" ht="15.3" hidden="false" customHeight="false" outlineLevel="0" collapsed="false">
      <c r="A82" s="5" t="n">
        <v>79</v>
      </c>
      <c r="B82" s="6" t="n">
        <v>78</v>
      </c>
      <c r="C82" s="7" t="n">
        <f aca="false">($B82-32)*(5/9)+273.15</f>
        <v>298.705555555556</v>
      </c>
      <c r="D82" s="8" t="n">
        <f aca="false">10540 * EXP(3373 * ((1/$C82) - (1/296)))</f>
        <v>9506.38557605696</v>
      </c>
      <c r="E82" s="5" t="n">
        <f aca="false">_xlfn.FLOOR.MATH( (($D82)/($D82 + $E$2)) * ((2^($A$2))-1), 1 )</f>
        <v>9</v>
      </c>
      <c r="F82" s="9" t="n">
        <f aca="false">$B$2*($D82/($E$2+$D82))</f>
        <v>0.0655324203690505</v>
      </c>
      <c r="Q82" s="12" t="s">
        <v>56</v>
      </c>
      <c r="R82" s="15" t="n">
        <f aca="false">IFERROR(R65, 0)</f>
        <v>0</v>
      </c>
      <c r="S82" s="15" t="n">
        <f aca="false">IFERROR(S65, 0)</f>
        <v>0</v>
      </c>
      <c r="T82" s="15" t="n">
        <f aca="false">IFERROR(T65, 0)</f>
        <v>0</v>
      </c>
      <c r="U82" s="15" t="n">
        <f aca="false">IFERROR(U65, 0)</f>
        <v>0</v>
      </c>
      <c r="V82" s="15" t="n">
        <f aca="false">IFERROR(V65, 0)</f>
        <v>0</v>
      </c>
      <c r="W82" s="15" t="n">
        <f aca="false">IFERROR(W65, 0)</f>
        <v>0</v>
      </c>
      <c r="X82" s="15" t="n">
        <f aca="false">IFERROR(X65, 0)</f>
        <v>0</v>
      </c>
      <c r="Y82" s="15" t="n">
        <f aca="false">IFERROR(Y65, 0)</f>
        <v>0</v>
      </c>
      <c r="Z82" s="15" t="n">
        <f aca="false">IFERROR(Z65, 0)</f>
        <v>0</v>
      </c>
      <c r="AA82" s="15" t="n">
        <f aca="false">IFERROR(AA65, 0)</f>
        <v>0</v>
      </c>
      <c r="AB82" s="15" t="n">
        <f aca="false">IFERROR(AB65, 0)</f>
        <v>0</v>
      </c>
      <c r="AC82" s="15" t="n">
        <f aca="false">IFERROR(AC65, 0)</f>
        <v>0</v>
      </c>
      <c r="AD82" s="15" t="n">
        <f aca="false">IFERROR(AD65, 0)</f>
        <v>0</v>
      </c>
      <c r="AE82" s="11" t="s">
        <v>56</v>
      </c>
      <c r="AF82" s="14" t="n">
        <f aca="false">IFERROR(AF65, 0)</f>
        <v>0</v>
      </c>
      <c r="AG82" s="14" t="n">
        <f aca="false">IFERROR(AG65, 0)</f>
        <v>0</v>
      </c>
      <c r="AH82" s="14" t="n">
        <f aca="false">IFERROR(AH65, 0)</f>
        <v>0</v>
      </c>
      <c r="AI82" s="14" t="n">
        <f aca="false">IFERROR(AI65, 0)</f>
        <v>0</v>
      </c>
      <c r="AJ82" s="14" t="n">
        <f aca="false">IFERROR(AJ65, 0)</f>
        <v>0</v>
      </c>
      <c r="AK82" s="14" t="n">
        <f aca="false">IFERROR(AK65, 0)</f>
        <v>0</v>
      </c>
      <c r="AL82" s="14" t="n">
        <f aca="false">IFERROR(AL65, 0)</f>
        <v>0</v>
      </c>
      <c r="AM82" s="14" t="n">
        <f aca="false">IFERROR(AM65, 0)</f>
        <v>0</v>
      </c>
      <c r="AN82" s="14" t="n">
        <f aca="false">IFERROR(AN65, 0)</f>
        <v>0</v>
      </c>
      <c r="AO82" s="14" t="n">
        <f aca="false">IFERROR(AO65, 0)</f>
        <v>0</v>
      </c>
      <c r="AP82" s="14" t="n">
        <f aca="false">IFERROR(AP65, 0)</f>
        <v>0</v>
      </c>
      <c r="AQ82" s="14" t="n">
        <f aca="false">IFERROR(AQ65, 0)</f>
        <v>0</v>
      </c>
      <c r="AR82" s="14" t="n">
        <f aca="false">IFERROR(AR65, 0)</f>
        <v>0</v>
      </c>
    </row>
    <row r="83" customFormat="false" ht="15.3" hidden="false" customHeight="false" outlineLevel="0" collapsed="false">
      <c r="A83" s="5" t="n">
        <v>80</v>
      </c>
      <c r="B83" s="6" t="n">
        <v>79</v>
      </c>
      <c r="C83" s="7" t="n">
        <f aca="false">($B83-32)*(5/9)+273.15</f>
        <v>299.261111111111</v>
      </c>
      <c r="D83" s="8" t="n">
        <f aca="false">10540 * EXP(3373 * ((1/$C83) - (1/296)))</f>
        <v>9309.17890374528</v>
      </c>
      <c r="E83" s="5" t="n">
        <f aca="false">_xlfn.FLOOR.MATH( (($D83)/($D83 + $E$2)) * ((2^($A$2))-1), 1 )</f>
        <v>9</v>
      </c>
      <c r="F83" s="9" t="n">
        <f aca="false">$B$2*($D83/($E$2+$D83))</f>
        <v>0.065057394043125</v>
      </c>
      <c r="Q83" s="12" t="s">
        <v>57</v>
      </c>
      <c r="R83" s="15" t="n">
        <f aca="false">IFERROR(R66, 0)</f>
        <v>0</v>
      </c>
      <c r="S83" s="15" t="n">
        <f aca="false">IFERROR(S66, 0)</f>
        <v>0</v>
      </c>
      <c r="T83" s="15" t="n">
        <f aca="false">IFERROR(T66, 0)</f>
        <v>0</v>
      </c>
      <c r="U83" s="15" t="n">
        <f aca="false">IFERROR(U66, 0)</f>
        <v>0</v>
      </c>
      <c r="V83" s="15" t="n">
        <f aca="false">IFERROR(V66, 0)</f>
        <v>0</v>
      </c>
      <c r="W83" s="15" t="n">
        <f aca="false">IFERROR(W66, 0)</f>
        <v>0</v>
      </c>
      <c r="X83" s="15" t="n">
        <f aca="false">IFERROR(X66, 0)</f>
        <v>0</v>
      </c>
      <c r="Y83" s="15" t="n">
        <f aca="false">IFERROR(Y66, 0)</f>
        <v>0</v>
      </c>
      <c r="Z83" s="15" t="n">
        <f aca="false">IFERROR(Z66, 0)</f>
        <v>0</v>
      </c>
      <c r="AA83" s="15" t="n">
        <f aca="false">IFERROR(AA66, 0)</f>
        <v>0</v>
      </c>
      <c r="AB83" s="15" t="n">
        <f aca="false">IFERROR(AB66, 0)</f>
        <v>0</v>
      </c>
      <c r="AC83" s="15" t="n">
        <f aca="false">IFERROR(AC66, 0)</f>
        <v>0</v>
      </c>
      <c r="AD83" s="15" t="n">
        <f aca="false">IFERROR(AD66, 0)</f>
        <v>0</v>
      </c>
      <c r="AE83" s="11" t="s">
        <v>57</v>
      </c>
      <c r="AF83" s="14" t="n">
        <f aca="false">IFERROR(AF66, 0)</f>
        <v>0</v>
      </c>
      <c r="AG83" s="14" t="n">
        <f aca="false">IFERROR(AG66, 0)</f>
        <v>0</v>
      </c>
      <c r="AH83" s="14" t="n">
        <f aca="false">IFERROR(AH66, 0)</f>
        <v>0</v>
      </c>
      <c r="AI83" s="14" t="n">
        <f aca="false">IFERROR(AI66, 0)</f>
        <v>0</v>
      </c>
      <c r="AJ83" s="14" t="n">
        <f aca="false">IFERROR(AJ66, 0)</f>
        <v>0</v>
      </c>
      <c r="AK83" s="14" t="n">
        <f aca="false">IFERROR(AK66, 0)</f>
        <v>0</v>
      </c>
      <c r="AL83" s="14" t="n">
        <f aca="false">IFERROR(AL66, 0)</f>
        <v>0</v>
      </c>
      <c r="AM83" s="14" t="n">
        <f aca="false">IFERROR(AM66, 0)</f>
        <v>0</v>
      </c>
      <c r="AN83" s="14" t="n">
        <f aca="false">IFERROR(AN66, 0)</f>
        <v>0</v>
      </c>
      <c r="AO83" s="14" t="n">
        <f aca="false">IFERROR(AO66, 0)</f>
        <v>0</v>
      </c>
      <c r="AP83" s="14" t="n">
        <f aca="false">IFERROR(AP66, 0)</f>
        <v>0</v>
      </c>
      <c r="AQ83" s="14" t="n">
        <f aca="false">IFERROR(AQ66, 0)</f>
        <v>0</v>
      </c>
      <c r="AR83" s="14" t="n">
        <f aca="false">IFERROR(AR66, 0)</f>
        <v>0</v>
      </c>
    </row>
    <row r="84" customFormat="false" ht="15.3" hidden="false" customHeight="false" outlineLevel="0" collapsed="false">
      <c r="A84" s="5" t="n">
        <v>81</v>
      </c>
      <c r="B84" s="6" t="n">
        <v>80</v>
      </c>
      <c r="C84" s="7" t="n">
        <f aca="false">($B84-32)*(5/9)+273.15</f>
        <v>299.816666666667</v>
      </c>
      <c r="D84" s="8" t="n">
        <f aca="false">10540 * EXP(3373 * ((1/$C84) - (1/296)))</f>
        <v>9116.77144848345</v>
      </c>
      <c r="E84" s="5" t="n">
        <f aca="false">_xlfn.FLOOR.MATH( (($D84)/($D84 + $E$2)) * ((2^($A$2))-1), 1 )</f>
        <v>9</v>
      </c>
      <c r="F84" s="9" t="n">
        <f aca="false">$B$2*($D84/($E$2+$D84))</f>
        <v>0.0645811365704504</v>
      </c>
      <c r="Q84" s="12" t="s">
        <v>58</v>
      </c>
      <c r="R84" s="15" t="n">
        <f aca="false">IFERROR(R67, 0)</f>
        <v>0</v>
      </c>
      <c r="S84" s="15" t="n">
        <f aca="false">IFERROR(S67, 0)</f>
        <v>0</v>
      </c>
      <c r="T84" s="15" t="n">
        <f aca="false">IFERROR(T67, 0)</f>
        <v>0</v>
      </c>
      <c r="U84" s="15" t="n">
        <f aca="false">IFERROR(U67, 0)</f>
        <v>0</v>
      </c>
      <c r="V84" s="15" t="n">
        <f aca="false">IFERROR(V67, 0)</f>
        <v>0</v>
      </c>
      <c r="W84" s="15" t="n">
        <f aca="false">IFERROR(W67, 0)</f>
        <v>0</v>
      </c>
      <c r="X84" s="15" t="n">
        <f aca="false">IFERROR(X67, 0)</f>
        <v>0</v>
      </c>
      <c r="Y84" s="15" t="n">
        <f aca="false">IFERROR(Y67, 0)</f>
        <v>0</v>
      </c>
      <c r="Z84" s="15" t="n">
        <f aca="false">IFERROR(Z67, 0)</f>
        <v>0</v>
      </c>
      <c r="AA84" s="15" t="n">
        <f aca="false">IFERROR(AA67, 0)</f>
        <v>0</v>
      </c>
      <c r="AB84" s="15" t="n">
        <f aca="false">IFERROR(AB67, 0)</f>
        <v>0</v>
      </c>
      <c r="AC84" s="15" t="n">
        <f aca="false">IFERROR(AC67, 0)</f>
        <v>0</v>
      </c>
      <c r="AD84" s="15" t="n">
        <f aca="false">IFERROR(AD67, 0)</f>
        <v>0</v>
      </c>
      <c r="AE84" s="11" t="s">
        <v>58</v>
      </c>
      <c r="AF84" s="14" t="n">
        <f aca="false">IFERROR(AF67, 0)</f>
        <v>0</v>
      </c>
      <c r="AG84" s="14" t="n">
        <f aca="false">IFERROR(AG67, 0)</f>
        <v>0</v>
      </c>
      <c r="AH84" s="14" t="n">
        <f aca="false">IFERROR(AH67, 0)</f>
        <v>0</v>
      </c>
      <c r="AI84" s="14" t="n">
        <f aca="false">IFERROR(AI67, 0)</f>
        <v>0</v>
      </c>
      <c r="AJ84" s="14" t="n">
        <f aca="false">IFERROR(AJ67, 0)</f>
        <v>0</v>
      </c>
      <c r="AK84" s="14" t="n">
        <f aca="false">IFERROR(AK67, 0)</f>
        <v>0</v>
      </c>
      <c r="AL84" s="14" t="n">
        <f aca="false">IFERROR(AL67, 0)</f>
        <v>0</v>
      </c>
      <c r="AM84" s="14" t="n">
        <f aca="false">IFERROR(AM67, 0)</f>
        <v>0</v>
      </c>
      <c r="AN84" s="14" t="n">
        <f aca="false">IFERROR(AN67, 0)</f>
        <v>0</v>
      </c>
      <c r="AO84" s="14" t="n">
        <f aca="false">IFERROR(AO67, 0)</f>
        <v>0</v>
      </c>
      <c r="AP84" s="14" t="n">
        <f aca="false">IFERROR(AP67, 0)</f>
        <v>0</v>
      </c>
      <c r="AQ84" s="14" t="n">
        <f aca="false">IFERROR(AQ67, 0)</f>
        <v>0</v>
      </c>
      <c r="AR84" s="14" t="n">
        <f aca="false">IFERROR(AR67, 0)</f>
        <v>0</v>
      </c>
    </row>
    <row r="85" customFormat="false" ht="15.3" hidden="false" customHeight="false" outlineLevel="0" collapsed="false">
      <c r="A85" s="5" t="n">
        <v>82</v>
      </c>
      <c r="B85" s="6" t="n">
        <v>81</v>
      </c>
      <c r="C85" s="7" t="n">
        <f aca="false">($B85-32)*(5/9)+273.15</f>
        <v>300.372222222222</v>
      </c>
      <c r="D85" s="8" t="n">
        <f aca="false">10540 * EXP(3373 * ((1/$C85) - (1/296)))</f>
        <v>8929.03058075312</v>
      </c>
      <c r="E85" s="5" t="n">
        <f aca="false">_xlfn.FLOOR.MATH( (($D85)/($D85 + $E$2)) * ((2^($A$2))-1), 1 )</f>
        <v>9</v>
      </c>
      <c r="F85" s="9" t="n">
        <f aca="false">$B$2*($D85/($E$2+$D85))</f>
        <v>0.0641037474143469</v>
      </c>
      <c r="Q85" s="12" t="s">
        <v>59</v>
      </c>
      <c r="R85" s="15" t="n">
        <f aca="false">IFERROR(R68, 0)</f>
        <v>0</v>
      </c>
      <c r="S85" s="15" t="n">
        <f aca="false">IFERROR(S68, 0)</f>
        <v>0</v>
      </c>
      <c r="T85" s="15" t="n">
        <f aca="false">IFERROR(T68, 0)</f>
        <v>0</v>
      </c>
      <c r="U85" s="15" t="n">
        <f aca="false">IFERROR(U68, 0)</f>
        <v>0</v>
      </c>
      <c r="V85" s="15" t="n">
        <f aca="false">IFERROR(V68, 0)</f>
        <v>0</v>
      </c>
      <c r="W85" s="15" t="n">
        <f aca="false">IFERROR(W68, 0)</f>
        <v>0</v>
      </c>
      <c r="X85" s="15" t="n">
        <f aca="false">IFERROR(X68, 0)</f>
        <v>0</v>
      </c>
      <c r="Y85" s="15" t="n">
        <f aca="false">IFERROR(Y68, 0)</f>
        <v>0</v>
      </c>
      <c r="Z85" s="15" t="n">
        <f aca="false">IFERROR(Z68, 0)</f>
        <v>0</v>
      </c>
      <c r="AA85" s="15" t="n">
        <f aca="false">IFERROR(AA68, 0)</f>
        <v>0</v>
      </c>
      <c r="AB85" s="15" t="n">
        <f aca="false">IFERROR(AB68, 0)</f>
        <v>0</v>
      </c>
      <c r="AC85" s="15" t="n">
        <f aca="false">IFERROR(AC68, 0)</f>
        <v>0</v>
      </c>
      <c r="AD85" s="15" t="n">
        <f aca="false">IFERROR(AD68, 0)</f>
        <v>0</v>
      </c>
      <c r="AE85" s="11" t="s">
        <v>59</v>
      </c>
      <c r="AF85" s="14" t="n">
        <f aca="false">IFERROR(AF68, 0)</f>
        <v>0</v>
      </c>
      <c r="AG85" s="14" t="n">
        <f aca="false">IFERROR(AG68, 0)</f>
        <v>0</v>
      </c>
      <c r="AH85" s="14" t="n">
        <f aca="false">IFERROR(AH68, 0)</f>
        <v>0</v>
      </c>
      <c r="AI85" s="14" t="n">
        <f aca="false">IFERROR(AI68, 0)</f>
        <v>0</v>
      </c>
      <c r="AJ85" s="14" t="n">
        <f aca="false">IFERROR(AJ68, 0)</f>
        <v>0</v>
      </c>
      <c r="AK85" s="14" t="n">
        <f aca="false">IFERROR(AK68, 0)</f>
        <v>0</v>
      </c>
      <c r="AL85" s="14" t="n">
        <f aca="false">IFERROR(AL68, 0)</f>
        <v>0</v>
      </c>
      <c r="AM85" s="14" t="n">
        <f aca="false">IFERROR(AM68, 0)</f>
        <v>0</v>
      </c>
      <c r="AN85" s="14" t="n">
        <f aca="false">IFERROR(AN68, 0)</f>
        <v>0</v>
      </c>
      <c r="AO85" s="14" t="n">
        <f aca="false">IFERROR(AO68, 0)</f>
        <v>0</v>
      </c>
      <c r="AP85" s="14" t="n">
        <f aca="false">IFERROR(AP68, 0)</f>
        <v>0</v>
      </c>
      <c r="AQ85" s="14" t="n">
        <f aca="false">IFERROR(AQ68, 0)</f>
        <v>0</v>
      </c>
      <c r="AR85" s="14" t="n">
        <f aca="false">IFERROR(AR68, 0)</f>
        <v>0</v>
      </c>
    </row>
    <row r="86" customFormat="false" ht="15.3" hidden="false" customHeight="false" outlineLevel="0" collapsed="false">
      <c r="A86" s="5" t="n">
        <v>83</v>
      </c>
      <c r="B86" s="6" t="n">
        <v>82</v>
      </c>
      <c r="C86" s="7" t="n">
        <f aca="false">($B86-32)*(5/9)+273.15</f>
        <v>300.927777777778</v>
      </c>
      <c r="D86" s="8" t="n">
        <f aca="false">10540 * EXP(3373 * ((1/$C86) - (1/296)))</f>
        <v>8745.82774890333</v>
      </c>
      <c r="E86" s="5" t="n">
        <f aca="false">_xlfn.FLOOR.MATH( (($D86)/($D86 + $E$2)) * ((2^($A$2))-1), 1 )</f>
        <v>9</v>
      </c>
      <c r="F86" s="9" t="n">
        <f aca="false">$B$2*($D86/($E$2+$D86))</f>
        <v>0.0636253262347267</v>
      </c>
      <c r="Q86" s="12" t="s">
        <v>60</v>
      </c>
      <c r="R86" s="15" t="n">
        <f aca="false">IFERROR(R69, 0)</f>
        <v>0</v>
      </c>
      <c r="S86" s="15" t="n">
        <f aca="false">IFERROR(S69, 0)</f>
        <v>0</v>
      </c>
      <c r="T86" s="15" t="n">
        <f aca="false">IFERROR(T69, 0)</f>
        <v>0</v>
      </c>
      <c r="U86" s="15" t="n">
        <f aca="false">IFERROR(U69, 0)</f>
        <v>0</v>
      </c>
      <c r="V86" s="15" t="n">
        <f aca="false">IFERROR(V69, 0)</f>
        <v>0</v>
      </c>
      <c r="W86" s="15" t="n">
        <f aca="false">IFERROR(W69, 0)</f>
        <v>0</v>
      </c>
      <c r="X86" s="15" t="n">
        <f aca="false">IFERROR(X69, 0)</f>
        <v>0</v>
      </c>
      <c r="Y86" s="15" t="n">
        <f aca="false">IFERROR(Y69, 0)</f>
        <v>0</v>
      </c>
      <c r="Z86" s="15" t="n">
        <f aca="false">IFERROR(Z69, 0)</f>
        <v>0</v>
      </c>
      <c r="AA86" s="15" t="n">
        <f aca="false">IFERROR(AA69, 0)</f>
        <v>0</v>
      </c>
      <c r="AB86" s="15" t="n">
        <f aca="false">IFERROR(AB69, 0)</f>
        <v>0</v>
      </c>
      <c r="AC86" s="15" t="n">
        <f aca="false">IFERROR(AC69, 0)</f>
        <v>0</v>
      </c>
      <c r="AD86" s="15" t="n">
        <f aca="false">IFERROR(AD69, 0)</f>
        <v>0</v>
      </c>
      <c r="AE86" s="11" t="s">
        <v>60</v>
      </c>
      <c r="AF86" s="14" t="n">
        <f aca="false">IFERROR(AF69, 0)</f>
        <v>0</v>
      </c>
      <c r="AG86" s="14" t="n">
        <f aca="false">IFERROR(AG69, 0)</f>
        <v>0</v>
      </c>
      <c r="AH86" s="14" t="n">
        <f aca="false">IFERROR(AH69, 0)</f>
        <v>0</v>
      </c>
      <c r="AI86" s="14" t="n">
        <f aca="false">IFERROR(AI69, 0)</f>
        <v>0</v>
      </c>
      <c r="AJ86" s="14" t="n">
        <f aca="false">IFERROR(AJ69, 0)</f>
        <v>0</v>
      </c>
      <c r="AK86" s="14" t="n">
        <f aca="false">IFERROR(AK69, 0)</f>
        <v>0</v>
      </c>
      <c r="AL86" s="14" t="n">
        <f aca="false">IFERROR(AL69, 0)</f>
        <v>0</v>
      </c>
      <c r="AM86" s="14" t="n">
        <f aca="false">IFERROR(AM69, 0)</f>
        <v>0</v>
      </c>
      <c r="AN86" s="14" t="n">
        <f aca="false">IFERROR(AN69, 0)</f>
        <v>0</v>
      </c>
      <c r="AO86" s="14" t="n">
        <f aca="false">IFERROR(AO69, 0)</f>
        <v>0</v>
      </c>
      <c r="AP86" s="14" t="n">
        <f aca="false">IFERROR(AP69, 0)</f>
        <v>0</v>
      </c>
      <c r="AQ86" s="14" t="n">
        <f aca="false">IFERROR(AQ69, 0)</f>
        <v>0</v>
      </c>
      <c r="AR86" s="14" t="n">
        <f aca="false">IFERROR(AR69, 0)</f>
        <v>0</v>
      </c>
    </row>
    <row r="87" customFormat="false" ht="15.3" hidden="false" customHeight="false" outlineLevel="0" collapsed="false">
      <c r="A87" s="5" t="n">
        <v>84</v>
      </c>
      <c r="B87" s="6" t="n">
        <v>83</v>
      </c>
      <c r="C87" s="7" t="n">
        <f aca="false">($B87-32)*(5/9)+273.15</f>
        <v>301.483333333333</v>
      </c>
      <c r="D87" s="8" t="n">
        <f aca="false">10540 * EXP(3373 * ((1/$C87) - (1/296)))</f>
        <v>8567.03834165019</v>
      </c>
      <c r="E87" s="5" t="n">
        <f aca="false">_xlfn.FLOOR.MATH( (($D87)/($D87 + $E$2)) * ((2^($A$2))-1), 1 )</f>
        <v>9</v>
      </c>
      <c r="F87" s="9" t="n">
        <f aca="false">$B$2*($D87/($E$2+$D87))</f>
        <v>0.0631459728049103</v>
      </c>
      <c r="Q87" s="12" t="s">
        <v>61</v>
      </c>
      <c r="R87" s="15" t="n">
        <f aca="false">IFERROR(R70, 0)</f>
        <v>0</v>
      </c>
      <c r="S87" s="15" t="n">
        <f aca="false">IFERROR(S70, 0)</f>
        <v>0</v>
      </c>
      <c r="T87" s="15" t="n">
        <f aca="false">IFERROR(T70, 0)</f>
        <v>0</v>
      </c>
      <c r="U87" s="15" t="n">
        <f aca="false">IFERROR(U70, 0)</f>
        <v>0</v>
      </c>
      <c r="V87" s="15" t="n">
        <f aca="false">IFERROR(V70, 0)</f>
        <v>0</v>
      </c>
      <c r="W87" s="15" t="n">
        <f aca="false">IFERROR(W70, 0)</f>
        <v>0</v>
      </c>
      <c r="X87" s="15" t="n">
        <f aca="false">IFERROR(X70, 0)</f>
        <v>0</v>
      </c>
      <c r="Y87" s="15" t="n">
        <f aca="false">IFERROR(Y70, 0)</f>
        <v>0</v>
      </c>
      <c r="Z87" s="15" t="n">
        <f aca="false">IFERROR(Z70, 0)</f>
        <v>0</v>
      </c>
      <c r="AA87" s="15" t="n">
        <f aca="false">IFERROR(AA70, 0)</f>
        <v>0</v>
      </c>
      <c r="AB87" s="15" t="n">
        <f aca="false">IFERROR(AB70, 0)</f>
        <v>0</v>
      </c>
      <c r="AC87" s="15" t="n">
        <f aca="false">IFERROR(AC70, 0)</f>
        <v>0</v>
      </c>
      <c r="AD87" s="15" t="n">
        <f aca="false">IFERROR(AD70, 0)</f>
        <v>0</v>
      </c>
      <c r="AE87" s="11" t="s">
        <v>61</v>
      </c>
      <c r="AF87" s="14" t="n">
        <f aca="false">IFERROR(AF70, 0)</f>
        <v>0</v>
      </c>
      <c r="AG87" s="14" t="n">
        <f aca="false">IFERROR(AG70, 0)</f>
        <v>0</v>
      </c>
      <c r="AH87" s="14" t="n">
        <f aca="false">IFERROR(AH70, 0)</f>
        <v>0</v>
      </c>
      <c r="AI87" s="14" t="n">
        <f aca="false">IFERROR(AI70, 0)</f>
        <v>0</v>
      </c>
      <c r="AJ87" s="14" t="n">
        <f aca="false">IFERROR(AJ70, 0)</f>
        <v>0</v>
      </c>
      <c r="AK87" s="14" t="n">
        <f aca="false">IFERROR(AK70, 0)</f>
        <v>0</v>
      </c>
      <c r="AL87" s="14" t="n">
        <f aca="false">IFERROR(AL70, 0)</f>
        <v>0</v>
      </c>
      <c r="AM87" s="14" t="n">
        <f aca="false">IFERROR(AM70, 0)</f>
        <v>0</v>
      </c>
      <c r="AN87" s="14" t="n">
        <f aca="false">IFERROR(AN70, 0)</f>
        <v>0</v>
      </c>
      <c r="AO87" s="14" t="n">
        <f aca="false">IFERROR(AO70, 0)</f>
        <v>0</v>
      </c>
      <c r="AP87" s="14" t="n">
        <f aca="false">IFERROR(AP70, 0)</f>
        <v>0</v>
      </c>
      <c r="AQ87" s="14" t="n">
        <f aca="false">IFERROR(AQ70, 0)</f>
        <v>0</v>
      </c>
      <c r="AR87" s="14" t="n">
        <f aca="false">IFERROR(AR70, 0)</f>
        <v>0</v>
      </c>
    </row>
    <row r="88" customFormat="false" ht="15.3" hidden="false" customHeight="false" outlineLevel="0" collapsed="false">
      <c r="A88" s="5" t="n">
        <v>85</v>
      </c>
      <c r="B88" s="6" t="n">
        <v>84</v>
      </c>
      <c r="C88" s="7" t="n">
        <f aca="false">($B88-32)*(5/9)+273.15</f>
        <v>302.038888888889</v>
      </c>
      <c r="D88" s="8" t="n">
        <f aca="false">10540 * EXP(3373 * ((1/$C88) - (1/296)))</f>
        <v>8392.54155560645</v>
      </c>
      <c r="E88" s="5" t="n">
        <f aca="false">_xlfn.FLOOR.MATH( (($D88)/($D88 + $E$2)) * ((2^($A$2))-1), 1 )</f>
        <v>9</v>
      </c>
      <c r="F88" s="9" t="n">
        <f aca="false">$B$2*($D88/($E$2+$D88))</f>
        <v>0.0626657869289427</v>
      </c>
      <c r="Q88" s="12" t="s">
        <v>62</v>
      </c>
      <c r="R88" s="15" t="n">
        <f aca="false">IFERROR(R71, 0)</f>
        <v>0</v>
      </c>
      <c r="S88" s="15" t="n">
        <f aca="false">IFERROR(S71, 0)</f>
        <v>0</v>
      </c>
      <c r="T88" s="15" t="n">
        <f aca="false">IFERROR(T71, 0)</f>
        <v>0</v>
      </c>
      <c r="U88" s="15" t="n">
        <f aca="false">IFERROR(U71, 0)</f>
        <v>0</v>
      </c>
      <c r="V88" s="15" t="n">
        <f aca="false">IFERROR(V71, 0)</f>
        <v>0</v>
      </c>
      <c r="W88" s="15" t="n">
        <f aca="false">IFERROR(W71, 0)</f>
        <v>0</v>
      </c>
      <c r="X88" s="15" t="n">
        <f aca="false">IFERROR(X71, 0)</f>
        <v>0</v>
      </c>
      <c r="Y88" s="15" t="n">
        <f aca="false">IFERROR(Y71, 0)</f>
        <v>0</v>
      </c>
      <c r="Z88" s="15" t="n">
        <f aca="false">IFERROR(Z71, 0)</f>
        <v>0</v>
      </c>
      <c r="AA88" s="15" t="n">
        <f aca="false">IFERROR(AA71, 0)</f>
        <v>0</v>
      </c>
      <c r="AB88" s="15" t="n">
        <f aca="false">IFERROR(AB71, 0)</f>
        <v>0</v>
      </c>
      <c r="AC88" s="15" t="n">
        <f aca="false">IFERROR(AC71, 0)</f>
        <v>0</v>
      </c>
      <c r="AD88" s="15" t="n">
        <f aca="false">IFERROR(AD71, 0)</f>
        <v>0</v>
      </c>
      <c r="AE88" s="11" t="s">
        <v>62</v>
      </c>
      <c r="AF88" s="14" t="n">
        <f aca="false">IFERROR(AF71, 0)</f>
        <v>0</v>
      </c>
      <c r="AG88" s="14" t="n">
        <f aca="false">IFERROR(AG71, 0)</f>
        <v>0</v>
      </c>
      <c r="AH88" s="14" t="n">
        <f aca="false">IFERROR(AH71, 0)</f>
        <v>0</v>
      </c>
      <c r="AI88" s="14" t="n">
        <f aca="false">IFERROR(AI71, 0)</f>
        <v>0</v>
      </c>
      <c r="AJ88" s="14" t="n">
        <f aca="false">IFERROR(AJ71, 0)</f>
        <v>0</v>
      </c>
      <c r="AK88" s="14" t="n">
        <f aca="false">IFERROR(AK71, 0)</f>
        <v>0</v>
      </c>
      <c r="AL88" s="14" t="n">
        <f aca="false">IFERROR(AL71, 0)</f>
        <v>0</v>
      </c>
      <c r="AM88" s="14" t="n">
        <f aca="false">IFERROR(AM71, 0)</f>
        <v>0</v>
      </c>
      <c r="AN88" s="14" t="n">
        <f aca="false">IFERROR(AN71, 0)</f>
        <v>0</v>
      </c>
      <c r="AO88" s="14" t="n">
        <f aca="false">IFERROR(AO71, 0)</f>
        <v>0</v>
      </c>
      <c r="AP88" s="14" t="n">
        <f aca="false">IFERROR(AP71, 0)</f>
        <v>0</v>
      </c>
      <c r="AQ88" s="14" t="n">
        <f aca="false">IFERROR(AQ71, 0)</f>
        <v>0</v>
      </c>
      <c r="AR88" s="14" t="n">
        <f aca="false">IFERROR(AR71, 0)</f>
        <v>0</v>
      </c>
    </row>
    <row r="89" customFormat="false" ht="15.3" hidden="false" customHeight="false" outlineLevel="0" collapsed="false">
      <c r="A89" s="5" t="n">
        <v>86</v>
      </c>
      <c r="B89" s="6" t="n">
        <v>85</v>
      </c>
      <c r="C89" s="7" t="n">
        <f aca="false">($B89-32)*(5/9)+273.15</f>
        <v>302.594444444444</v>
      </c>
      <c r="D89" s="8" t="n">
        <f aca="false">10540 * EXP(3373 * ((1/$C89) - (1/296)))</f>
        <v>8222.22026764368</v>
      </c>
      <c r="E89" s="5" t="n">
        <f aca="false">_xlfn.FLOOR.MATH( (($D89)/($D89 + $E$2)) * ((2^($A$2))-1), 1 )</f>
        <v>9</v>
      </c>
      <c r="F89" s="9" t="n">
        <f aca="false">$B$2*($D89/($E$2+$D89))</f>
        <v>0.0621848683595479</v>
      </c>
      <c r="Q89" s="12" t="s">
        <v>63</v>
      </c>
      <c r="R89" s="15" t="n">
        <f aca="false">IFERROR(R72, 0)</f>
        <v>0</v>
      </c>
      <c r="S89" s="15" t="n">
        <f aca="false">IFERROR(S72, 0)</f>
        <v>0</v>
      </c>
      <c r="T89" s="15" t="n">
        <f aca="false">IFERROR(T72, 0)</f>
        <v>0</v>
      </c>
      <c r="U89" s="15" t="n">
        <f aca="false">IFERROR(U72, 0)</f>
        <v>0</v>
      </c>
      <c r="V89" s="15" t="n">
        <f aca="false">IFERROR(V72, 0)</f>
        <v>0</v>
      </c>
      <c r="W89" s="15" t="n">
        <f aca="false">IFERROR(W72, 0)</f>
        <v>0</v>
      </c>
      <c r="X89" s="15" t="n">
        <f aca="false">IFERROR(X72, 0)</f>
        <v>0</v>
      </c>
      <c r="Y89" s="15" t="n">
        <f aca="false">IFERROR(Y72, 0)</f>
        <v>0</v>
      </c>
      <c r="Z89" s="15" t="n">
        <f aca="false">IFERROR(Z72, 0)</f>
        <v>0</v>
      </c>
      <c r="AA89" s="15" t="n">
        <f aca="false">IFERROR(AA72, 0)</f>
        <v>0</v>
      </c>
      <c r="AB89" s="15" t="n">
        <f aca="false">IFERROR(AB72, 0)</f>
        <v>0</v>
      </c>
      <c r="AC89" s="15" t="n">
        <f aca="false">IFERROR(AC72, 0)</f>
        <v>0</v>
      </c>
      <c r="AD89" s="15" t="n">
        <f aca="false">IFERROR(AD72, 0)</f>
        <v>0</v>
      </c>
      <c r="AE89" s="11" t="s">
        <v>63</v>
      </c>
      <c r="AF89" s="14" t="n">
        <f aca="false">IFERROR(AF72, 0)</f>
        <v>0</v>
      </c>
      <c r="AG89" s="14" t="n">
        <f aca="false">IFERROR(AG72, 0)</f>
        <v>0</v>
      </c>
      <c r="AH89" s="14" t="n">
        <f aca="false">IFERROR(AH72, 0)</f>
        <v>0</v>
      </c>
      <c r="AI89" s="14" t="n">
        <f aca="false">IFERROR(AI72, 0)</f>
        <v>0</v>
      </c>
      <c r="AJ89" s="14" t="n">
        <f aca="false">IFERROR(AJ72, 0)</f>
        <v>0</v>
      </c>
      <c r="AK89" s="14" t="n">
        <f aca="false">IFERROR(AK72, 0)</f>
        <v>0</v>
      </c>
      <c r="AL89" s="14" t="n">
        <f aca="false">IFERROR(AL72, 0)</f>
        <v>0</v>
      </c>
      <c r="AM89" s="14" t="n">
        <f aca="false">IFERROR(AM72, 0)</f>
        <v>0</v>
      </c>
      <c r="AN89" s="14" t="n">
        <f aca="false">IFERROR(AN72, 0)</f>
        <v>0</v>
      </c>
      <c r="AO89" s="14" t="n">
        <f aca="false">IFERROR(AO72, 0)</f>
        <v>0</v>
      </c>
      <c r="AP89" s="14" t="n">
        <f aca="false">IFERROR(AP72, 0)</f>
        <v>0</v>
      </c>
      <c r="AQ89" s="14" t="n">
        <f aca="false">IFERROR(AQ72, 0)</f>
        <v>0</v>
      </c>
      <c r="AR89" s="14" t="n">
        <f aca="false">IFERROR(AR72, 0)</f>
        <v>0</v>
      </c>
    </row>
    <row r="90" customFormat="false" ht="15.3" hidden="false" customHeight="false" outlineLevel="0" collapsed="false">
      <c r="A90" s="5" t="n">
        <v>87</v>
      </c>
      <c r="B90" s="6" t="n">
        <v>86</v>
      </c>
      <c r="C90" s="7" t="n">
        <f aca="false">($B90-32)*(5/9)+273.15</f>
        <v>303.15</v>
      </c>
      <c r="D90" s="8" t="n">
        <f aca="false">10540 * EXP(3373 * ((1/$C90) - (1/296)))</f>
        <v>8055.96091189651</v>
      </c>
      <c r="E90" s="5" t="n">
        <f aca="false">_xlfn.FLOOR.MATH( (($D90)/($D90 + $E$2)) * ((2^($A$2))-1), 1 )</f>
        <v>9</v>
      </c>
      <c r="F90" s="9" t="n">
        <f aca="false">$B$2*($D90/($E$2+$D90))</f>
        <v>0.0617033167168567</v>
      </c>
      <c r="Q90" s="12" t="s">
        <v>64</v>
      </c>
      <c r="R90" s="15" t="n">
        <f aca="false">IFERROR(R73, 0)</f>
        <v>0</v>
      </c>
      <c r="S90" s="15" t="n">
        <f aca="false">IFERROR(S73, 0)</f>
        <v>0</v>
      </c>
      <c r="T90" s="15" t="n">
        <f aca="false">IFERROR(T73, 0)</f>
        <v>0</v>
      </c>
      <c r="U90" s="15" t="n">
        <f aca="false">IFERROR(U73, 0)</f>
        <v>0</v>
      </c>
      <c r="V90" s="15" t="n">
        <f aca="false">IFERROR(V73, 0)</f>
        <v>0</v>
      </c>
      <c r="W90" s="15" t="n">
        <f aca="false">IFERROR(W73, 0)</f>
        <v>0</v>
      </c>
      <c r="X90" s="15" t="n">
        <f aca="false">IFERROR(X73, 0)</f>
        <v>0</v>
      </c>
      <c r="Y90" s="15" t="n">
        <f aca="false">IFERROR(Y73, 0)</f>
        <v>0</v>
      </c>
      <c r="Z90" s="15" t="n">
        <f aca="false">IFERROR(Z73, 0)</f>
        <v>0</v>
      </c>
      <c r="AA90" s="15" t="n">
        <f aca="false">IFERROR(AA73, 0)</f>
        <v>0</v>
      </c>
      <c r="AB90" s="15" t="n">
        <f aca="false">IFERROR(AB73, 0)</f>
        <v>0</v>
      </c>
      <c r="AC90" s="15" t="n">
        <f aca="false">IFERROR(AC73, 0)</f>
        <v>0</v>
      </c>
      <c r="AD90" s="15" t="n">
        <f aca="false">IFERROR(AD73, 0)</f>
        <v>0</v>
      </c>
      <c r="AE90" s="11" t="s">
        <v>64</v>
      </c>
      <c r="AF90" s="14" t="n">
        <f aca="false">IFERROR(AF73, 0)</f>
        <v>0</v>
      </c>
      <c r="AG90" s="14" t="n">
        <f aca="false">IFERROR(AG73, 0)</f>
        <v>0</v>
      </c>
      <c r="AH90" s="14" t="n">
        <f aca="false">IFERROR(AH73, 0)</f>
        <v>0</v>
      </c>
      <c r="AI90" s="14" t="n">
        <f aca="false">IFERROR(AI73, 0)</f>
        <v>0</v>
      </c>
      <c r="AJ90" s="14" t="n">
        <f aca="false">IFERROR(AJ73, 0)</f>
        <v>0</v>
      </c>
      <c r="AK90" s="14" t="n">
        <f aca="false">IFERROR(AK73, 0)</f>
        <v>0</v>
      </c>
      <c r="AL90" s="14" t="n">
        <f aca="false">IFERROR(AL73, 0)</f>
        <v>0</v>
      </c>
      <c r="AM90" s="14" t="n">
        <f aca="false">IFERROR(AM73, 0)</f>
        <v>0</v>
      </c>
      <c r="AN90" s="14" t="n">
        <f aca="false">IFERROR(AN73, 0)</f>
        <v>0</v>
      </c>
      <c r="AO90" s="14" t="n">
        <f aca="false">IFERROR(AO73, 0)</f>
        <v>0</v>
      </c>
      <c r="AP90" s="14" t="n">
        <f aca="false">IFERROR(AP73, 0)</f>
        <v>0</v>
      </c>
      <c r="AQ90" s="14" t="n">
        <f aca="false">IFERROR(AQ73, 0)</f>
        <v>0</v>
      </c>
      <c r="AR90" s="14" t="n">
        <f aca="false">IFERROR(AR73, 0)</f>
        <v>0</v>
      </c>
    </row>
    <row r="91" customFormat="false" ht="14.35" hidden="false" customHeight="false" outlineLevel="0" collapsed="false">
      <c r="A91" s="5" t="n">
        <v>88</v>
      </c>
      <c r="B91" s="6" t="n">
        <v>87</v>
      </c>
      <c r="C91" s="7" t="n">
        <f aca="false">($B91-32)*(5/9)+273.15</f>
        <v>303.705555555556</v>
      </c>
      <c r="D91" s="8" t="n">
        <f aca="false">10540 * EXP(3373 * ((1/$C91) - (1/296)))</f>
        <v>7893.65336122811</v>
      </c>
      <c r="E91" s="5" t="n">
        <f aca="false">_xlfn.FLOOR.MATH( (($D91)/($D91 + $E$2)) * ((2^($A$2))-1), 1 )</f>
        <v>9</v>
      </c>
      <c r="F91" s="9" t="n">
        <f aca="false">$B$2*($D91/($E$2+$D91))</f>
        <v>0.061221231408041</v>
      </c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customFormat="false" ht="15.3" hidden="false" customHeight="false" outlineLevel="0" collapsed="false">
      <c r="A92" s="5" t="n">
        <v>89</v>
      </c>
      <c r="B92" s="6" t="n">
        <v>88</v>
      </c>
      <c r="C92" s="7" t="n">
        <f aca="false">($B92-32)*(5/9)+273.15</f>
        <v>304.261111111111</v>
      </c>
      <c r="D92" s="8" t="n">
        <f aca="false">10540 * EXP(3373 * ((1/$C92) - (1/296)))</f>
        <v>7735.1908129823</v>
      </c>
      <c r="E92" s="5" t="n">
        <f aca="false">_xlfn.FLOOR.MATH( (($D92)/($D92 + $E$2)) * ((2^($A$2))-1), 1 )</f>
        <v>9</v>
      </c>
      <c r="F92" s="9" t="n">
        <f aca="false">$B$2*($D92/($E$2+$D92))</f>
        <v>0.060738711547981</v>
      </c>
      <c r="Q92" s="12" t="s">
        <v>65</v>
      </c>
      <c r="R92" s="15" t="n">
        <f aca="false">SUMPRODUCT(IF(R78:R90 = 1, 1, 0))</f>
        <v>1</v>
      </c>
      <c r="S92" s="15" t="n">
        <f aca="false">SUMPRODUCT(IF(S78:S90 = 1, 1, 0))</f>
        <v>0</v>
      </c>
      <c r="T92" s="15" t="n">
        <f aca="false">SUMPRODUCT(IF(T78:T90 = 1, 1, 0))</f>
        <v>1</v>
      </c>
      <c r="U92" s="15" t="n">
        <f aca="false">SUMPRODUCT(IF(U78:U90 = 1, 1, 0))</f>
        <v>1</v>
      </c>
      <c r="V92" s="15" t="n">
        <f aca="false">SUMPRODUCT(IF(V78:V90 = 1, 1, 0))</f>
        <v>0</v>
      </c>
      <c r="W92" s="15" t="n">
        <f aca="false">SUMPRODUCT(IF(W78:W90 = 1, 1, 0))</f>
        <v>0</v>
      </c>
      <c r="X92" s="15" t="n">
        <f aca="false">SUMPRODUCT(IF(X78:X90 = 1, 1, 0))</f>
        <v>0</v>
      </c>
      <c r="Y92" s="15" t="n">
        <f aca="false">SUMPRODUCT(IF(Y78:Y90 = 1, 1, 0))</f>
        <v>0</v>
      </c>
      <c r="Z92" s="15" t="n">
        <f aca="false">SUMPRODUCT(IF(Z78:Z90 = 1, 1, 0))</f>
        <v>0</v>
      </c>
      <c r="AA92" s="15" t="n">
        <f aca="false">SUMPRODUCT(IF(AA78:AA90 = 1, 1, 0))</f>
        <v>0</v>
      </c>
      <c r="AB92" s="15" t="n">
        <f aca="false">SUMPRODUCT(IF(AB78:AB90 = 1, 1, 0))</f>
        <v>0</v>
      </c>
      <c r="AC92" s="15" t="n">
        <f aca="false">SUMPRODUCT(IF(AC78:AC90 = 1, 1, 0))</f>
        <v>0</v>
      </c>
      <c r="AD92" s="15" t="n">
        <f aca="false">SUMPRODUCT(IF(AD78:AD90 = 1, 1, 0))</f>
        <v>0</v>
      </c>
      <c r="AE92" s="11" t="s">
        <v>65</v>
      </c>
      <c r="AF92" s="14" t="n">
        <f aca="false">SUMPRODUCT(IF(AF78:AF90 = 1, 1, 0))</f>
        <v>1</v>
      </c>
      <c r="AG92" s="14" t="n">
        <f aca="false">SUMPRODUCT(IF(AG78:AG90 = 1, 1, 0))</f>
        <v>0</v>
      </c>
      <c r="AH92" s="14" t="n">
        <f aca="false">SUMPRODUCT(IF(AH78:AH90 = 1, 1, 0))</f>
        <v>1</v>
      </c>
      <c r="AI92" s="14" t="n">
        <f aca="false">SUMPRODUCT(IF(AI78:AI90 = 1, 1, 0))</f>
        <v>1</v>
      </c>
      <c r="AJ92" s="14" t="n">
        <f aca="false">SUMPRODUCT(IF(AJ78:AJ90 = 1, 1, 0))</f>
        <v>0</v>
      </c>
      <c r="AK92" s="14" t="n">
        <f aca="false">SUMPRODUCT(IF(AK78:AK90 = 1, 1, 0))</f>
        <v>0</v>
      </c>
      <c r="AL92" s="14" t="n">
        <f aca="false">SUMPRODUCT(IF(AL78:AL90 = 1, 1, 0))</f>
        <v>0</v>
      </c>
      <c r="AM92" s="14" t="n">
        <f aca="false">SUMPRODUCT(IF(AM78:AM90 = 1, 1, 0))</f>
        <v>0</v>
      </c>
      <c r="AN92" s="14" t="n">
        <f aca="false">SUMPRODUCT(IF(AN78:AN90 = 1, 1, 0))</f>
        <v>0</v>
      </c>
      <c r="AO92" s="14" t="n">
        <f aca="false">SUMPRODUCT(IF(AO78:AO90 = 1, 1, 0))</f>
        <v>0</v>
      </c>
      <c r="AP92" s="14" t="n">
        <f aca="false">SUMPRODUCT(IF(AP78:AP90 = 1, 1, 0))</f>
        <v>0</v>
      </c>
      <c r="AQ92" s="14" t="n">
        <f aca="false">SUMPRODUCT(IF(AQ78:AQ90 = 1, 1, 0))</f>
        <v>0</v>
      </c>
      <c r="AR92" s="14" t="n">
        <f aca="false">SUMPRODUCT(IF(AR78:AR90 = 1, 1, 0))</f>
        <v>0</v>
      </c>
    </row>
    <row r="93" customFormat="false" ht="14.35" hidden="false" customHeight="false" outlineLevel="0" collapsed="false">
      <c r="A93" s="5" t="n">
        <v>90</v>
      </c>
      <c r="B93" s="6" t="n">
        <v>89</v>
      </c>
      <c r="C93" s="7" t="n">
        <f aca="false">($B93-32)*(5/9)+273.15</f>
        <v>304.816666666667</v>
      </c>
      <c r="D93" s="8" t="n">
        <f aca="false">10540 * EXP(3373 * ((1/$C93) - (1/296)))</f>
        <v>7580.4696788555</v>
      </c>
      <c r="E93" s="5" t="n">
        <f aca="false">_xlfn.FLOOR.MATH( (($D93)/($D93 + $E$2)) * ((2^($A$2))-1), 1 )</f>
        <v>9</v>
      </c>
      <c r="F93" s="9" t="n">
        <f aca="false">$B$2*($D93/($E$2+$D93))</f>
        <v>0.0602558558810908</v>
      </c>
      <c r="Q93" s="12" t="s">
        <v>67</v>
      </c>
      <c r="R93" s="12" t="n">
        <f aca="false">2^R$77</f>
        <v>1</v>
      </c>
      <c r="S93" s="12" t="n">
        <f aca="false">2^S$77</f>
        <v>2</v>
      </c>
      <c r="T93" s="12" t="n">
        <f aca="false">2^T$77</f>
        <v>4</v>
      </c>
      <c r="U93" s="12" t="n">
        <f aca="false">2^U$77</f>
        <v>8</v>
      </c>
      <c r="V93" s="12" t="n">
        <f aca="false">2^V$77</f>
        <v>16</v>
      </c>
      <c r="W93" s="12" t="n">
        <f aca="false">2^W$77</f>
        <v>32</v>
      </c>
      <c r="X93" s="12" t="n">
        <f aca="false">2^X$77</f>
        <v>64</v>
      </c>
      <c r="Y93" s="12" t="n">
        <f aca="false">2^Y$77</f>
        <v>128</v>
      </c>
      <c r="Z93" s="12" t="n">
        <f aca="false">2^Z$77</f>
        <v>256</v>
      </c>
      <c r="AA93" s="12" t="n">
        <f aca="false">2^AA$77</f>
        <v>512</v>
      </c>
      <c r="AB93" s="12" t="n">
        <f aca="false">2^AB$77</f>
        <v>1024</v>
      </c>
      <c r="AC93" s="12" t="n">
        <f aca="false">2^AC$77</f>
        <v>2048</v>
      </c>
      <c r="AD93" s="12" t="n">
        <f aca="false">2^AD$77</f>
        <v>4096</v>
      </c>
      <c r="AE93" s="11" t="s">
        <v>67</v>
      </c>
      <c r="AF93" s="11" t="n">
        <f aca="false">2^AF$77</f>
        <v>1</v>
      </c>
      <c r="AG93" s="11" t="n">
        <f aca="false">2^AG$77</f>
        <v>2</v>
      </c>
      <c r="AH93" s="11" t="n">
        <f aca="false">2^AH$77</f>
        <v>4</v>
      </c>
      <c r="AI93" s="11" t="n">
        <f aca="false">2^AI$77</f>
        <v>8</v>
      </c>
      <c r="AJ93" s="11" t="n">
        <f aca="false">2^AJ$77</f>
        <v>16</v>
      </c>
      <c r="AK93" s="11" t="n">
        <f aca="false">2^AK$77</f>
        <v>32</v>
      </c>
      <c r="AL93" s="11" t="n">
        <f aca="false">2^AL$77</f>
        <v>64</v>
      </c>
      <c r="AM93" s="11" t="n">
        <f aca="false">2^AM$77</f>
        <v>128</v>
      </c>
      <c r="AN93" s="11" t="n">
        <f aca="false">2^AN$77</f>
        <v>256</v>
      </c>
      <c r="AO93" s="11" t="n">
        <f aca="false">2^AO$77</f>
        <v>512</v>
      </c>
      <c r="AP93" s="11" t="n">
        <f aca="false">2^AP$77</f>
        <v>1024</v>
      </c>
      <c r="AQ93" s="11" t="n">
        <f aca="false">2^AQ$77</f>
        <v>2048</v>
      </c>
      <c r="AR93" s="11" t="n">
        <f aca="false">2^AR$77</f>
        <v>4096</v>
      </c>
    </row>
    <row r="94" customFormat="false" ht="14.35" hidden="false" customHeight="false" outlineLevel="0" collapsed="false">
      <c r="A94" s="5" t="n">
        <v>91</v>
      </c>
      <c r="B94" s="6" t="n">
        <v>90</v>
      </c>
      <c r="C94" s="7" t="n">
        <f aca="false">($B94-32)*(5/9)+273.15</f>
        <v>305.372222222222</v>
      </c>
      <c r="D94" s="8" t="n">
        <f aca="false">10540 * EXP(3373 * ((1/$C94) - (1/296)))</f>
        <v>7429.38947872883</v>
      </c>
      <c r="E94" s="5" t="n">
        <f aca="false">_xlfn.FLOOR.MATH( (($D94)/($D94 + $E$2)) * ((2^($A$2))-1), 1 )</f>
        <v>8</v>
      </c>
      <c r="F94" s="9" t="n">
        <f aca="false">$B$2*($D94/($E$2+$D94))</f>
        <v>0.0597727627044208</v>
      </c>
      <c r="Q94" s="13"/>
      <c r="R94" s="12" t="n">
        <f aca="false">R$93*R$92</f>
        <v>1</v>
      </c>
      <c r="S94" s="12" t="n">
        <f aca="false">S$93*S$92</f>
        <v>0</v>
      </c>
      <c r="T94" s="12" t="n">
        <f aca="false">T$93*T$92</f>
        <v>4</v>
      </c>
      <c r="U94" s="12" t="n">
        <f aca="false">U$93*U$92</f>
        <v>8</v>
      </c>
      <c r="V94" s="12" t="n">
        <f aca="false">V$93*V$92</f>
        <v>0</v>
      </c>
      <c r="W94" s="12" t="n">
        <f aca="false">W$93*W$92</f>
        <v>0</v>
      </c>
      <c r="X94" s="12" t="n">
        <f aca="false">X$93*X$92</f>
        <v>0</v>
      </c>
      <c r="Y94" s="12" t="n">
        <f aca="false">Y$93*Y$92</f>
        <v>0</v>
      </c>
      <c r="Z94" s="12" t="n">
        <f aca="false">Z$93*Z$92</f>
        <v>0</v>
      </c>
      <c r="AA94" s="12" t="n">
        <f aca="false">AA$93*AA$92</f>
        <v>0</v>
      </c>
      <c r="AB94" s="12" t="n">
        <f aca="false">AB$93*AB$92</f>
        <v>0</v>
      </c>
      <c r="AC94" s="12" t="n">
        <f aca="false">AC$93*AC$92</f>
        <v>0</v>
      </c>
      <c r="AD94" s="12" t="n">
        <f aca="false">AD$93*AD$92</f>
        <v>0</v>
      </c>
      <c r="AE94" s="1"/>
      <c r="AF94" s="11" t="n">
        <f aca="false">AF$93*AF$92</f>
        <v>1</v>
      </c>
      <c r="AG94" s="11" t="n">
        <f aca="false">AG$93*AG$92</f>
        <v>0</v>
      </c>
      <c r="AH94" s="11" t="n">
        <f aca="false">AH$93*AH$92</f>
        <v>4</v>
      </c>
      <c r="AI94" s="11" t="n">
        <f aca="false">AI$93*AI$92</f>
        <v>8</v>
      </c>
      <c r="AJ94" s="11" t="n">
        <f aca="false">AJ$93*AJ$92</f>
        <v>0</v>
      </c>
      <c r="AK94" s="11" t="n">
        <f aca="false">AK$93*AK$92</f>
        <v>0</v>
      </c>
      <c r="AL94" s="11" t="n">
        <f aca="false">AL$93*AL$92</f>
        <v>0</v>
      </c>
      <c r="AM94" s="11" t="n">
        <f aca="false">AM$93*AM$92</f>
        <v>0</v>
      </c>
      <c r="AN94" s="11" t="n">
        <f aca="false">AN$93*AN$92</f>
        <v>0</v>
      </c>
      <c r="AO94" s="11" t="n">
        <f aca="false">AO$93*AO$92</f>
        <v>0</v>
      </c>
      <c r="AP94" s="11" t="n">
        <f aca="false">AP$93*AP$92</f>
        <v>0</v>
      </c>
      <c r="AQ94" s="11" t="n">
        <f aca="false">AQ$93*AQ$92</f>
        <v>0</v>
      </c>
      <c r="AR94" s="11" t="n">
        <f aca="false">AR$93*AR$92</f>
        <v>0</v>
      </c>
    </row>
    <row r="95" customFormat="false" ht="14.35" hidden="false" customHeight="false" outlineLevel="0" collapsed="false">
      <c r="A95" s="5" t="n">
        <v>92</v>
      </c>
      <c r="B95" s="6" t="n">
        <v>91</v>
      </c>
      <c r="C95" s="7" t="n">
        <f aca="false">($B95-32)*(5/9)+273.15</f>
        <v>305.927777777778</v>
      </c>
      <c r="D95" s="8" t="n">
        <f aca="false">10540 * EXP(3373 * ((1/$C95) - (1/296)))</f>
        <v>7281.85273830678</v>
      </c>
      <c r="E95" s="5" t="n">
        <f aca="false">_xlfn.FLOOR.MATH( (($D95)/($D95 + $E$2)) * ((2^($A$2))-1), 1 )</f>
        <v>8</v>
      </c>
      <c r="F95" s="9" t="n">
        <f aca="false">$B$2*($D95/($E$2+$D95))</f>
        <v>0.0592895297921532</v>
      </c>
      <c r="Q95" s="12" t="s">
        <v>68</v>
      </c>
      <c r="R95" s="12" t="n">
        <f aca="false">SUM(R94:AD94)</f>
        <v>13</v>
      </c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1" t="s">
        <v>68</v>
      </c>
      <c r="AF95" s="11" t="n">
        <f aca="false">SUM(AF94:AR94)</f>
        <v>13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customFormat="false" ht="14.35" hidden="false" customHeight="false" outlineLevel="0" collapsed="false">
      <c r="A96" s="5" t="n">
        <v>93</v>
      </c>
      <c r="B96" s="6" t="n">
        <v>92</v>
      </c>
      <c r="C96" s="7" t="n">
        <f aca="false">($B96-32)*(5/9)+273.15</f>
        <v>306.483333333333</v>
      </c>
      <c r="D96" s="8" t="n">
        <f aca="false">10540 * EXP(3373 * ((1/$C96) - (1/296)))</f>
        <v>7137.76489041585</v>
      </c>
      <c r="E96" s="5" t="n">
        <f aca="false">_xlfn.FLOOR.MATH( (($D96)/($D96 + $E$2)) * ((2^($A$2))-1), 1 )</f>
        <v>8</v>
      </c>
      <c r="F96" s="9" t="n">
        <f aca="false">$B$2*($D96/($E$2+$D96))</f>
        <v>0.0588062543216003</v>
      </c>
      <c r="Q96" s="12" t="s">
        <v>69</v>
      </c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1" t="s">
        <v>69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customFormat="false" ht="14.35" hidden="false" customHeight="false" outlineLevel="0" collapsed="false">
      <c r="A97" s="5" t="n">
        <v>94</v>
      </c>
      <c r="B97" s="6" t="n">
        <v>93</v>
      </c>
      <c r="C97" s="7" t="n">
        <f aca="false">($B97-32)*(5/9)+273.15</f>
        <v>307.038888888889</v>
      </c>
      <c r="D97" s="8" t="n">
        <f aca="false">10540 * EXP(3373 * ((1/$C97) - (1/296)))</f>
        <v>6997.0341798221</v>
      </c>
      <c r="E97" s="5" t="n">
        <f aca="false">_xlfn.FLOOR.MATH( (($D97)/($D97 + $E$2)) * ((2^($A$2))-1), 1 )</f>
        <v>8</v>
      </c>
      <c r="F97" s="9" t="n">
        <f aca="false">$B$2*($D97/($E$2+$D97))</f>
        <v>0.0583230328008106</v>
      </c>
      <c r="Q97" s="12" t="n">
        <f aca="false">E6</f>
        <v>13</v>
      </c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1" t="n">
        <f aca="false">E7</f>
        <v>13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customFormat="false" ht="14.35" hidden="false" customHeight="false" outlineLevel="0" collapsed="false">
      <c r="A98" s="5" t="n">
        <v>95</v>
      </c>
      <c r="B98" s="6" t="n">
        <v>94</v>
      </c>
      <c r="C98" s="7" t="n">
        <f aca="false">($B98-32)*(5/9)+273.15</f>
        <v>307.594444444444</v>
      </c>
      <c r="D98" s="8" t="n">
        <f aca="false">10540 * EXP(3373 * ((1/$C98) - (1/296)))</f>
        <v>6859.57157143264</v>
      </c>
      <c r="E98" s="5" t="n">
        <f aca="false">_xlfn.FLOOR.MATH( (($D98)/($D98 + $E$2)) * ((2^($A$2))-1), 1 )</f>
        <v>8</v>
      </c>
      <c r="F98" s="9" t="n">
        <f aca="false">$B$2*($D98/($E$2+$D98))</f>
        <v>0.0578399609978828</v>
      </c>
      <c r="Q98" s="11" t="s">
        <v>21</v>
      </c>
      <c r="R98" s="11" t="s">
        <v>22</v>
      </c>
      <c r="S98" s="11" t="s">
        <v>23</v>
      </c>
      <c r="T98" s="11" t="s">
        <v>24</v>
      </c>
      <c r="U98" s="11" t="s">
        <v>25</v>
      </c>
      <c r="V98" s="11" t="s">
        <v>26</v>
      </c>
      <c r="W98" s="11" t="s">
        <v>27</v>
      </c>
      <c r="X98" s="11" t="s">
        <v>28</v>
      </c>
      <c r="Y98" s="11" t="s">
        <v>29</v>
      </c>
      <c r="Z98" s="11" t="s">
        <v>30</v>
      </c>
      <c r="AA98" s="11" t="s">
        <v>31</v>
      </c>
      <c r="AB98" s="11" t="s">
        <v>32</v>
      </c>
      <c r="AC98" s="11" t="s">
        <v>33</v>
      </c>
      <c r="AD98" s="11" t="s">
        <v>34</v>
      </c>
      <c r="AE98" s="12" t="s">
        <v>50</v>
      </c>
      <c r="AF98" s="12" t="s">
        <v>22</v>
      </c>
      <c r="AG98" s="12" t="s">
        <v>23</v>
      </c>
      <c r="AH98" s="12" t="s">
        <v>24</v>
      </c>
      <c r="AI98" s="12" t="s">
        <v>25</v>
      </c>
      <c r="AJ98" s="12" t="s">
        <v>26</v>
      </c>
      <c r="AK98" s="12" t="s">
        <v>27</v>
      </c>
      <c r="AL98" s="12" t="s">
        <v>28</v>
      </c>
      <c r="AM98" s="12" t="s">
        <v>29</v>
      </c>
      <c r="AN98" s="12" t="s">
        <v>30</v>
      </c>
      <c r="AO98" s="12" t="s">
        <v>31</v>
      </c>
      <c r="AP98" s="12" t="s">
        <v>32</v>
      </c>
      <c r="AQ98" s="12" t="s">
        <v>33</v>
      </c>
      <c r="AR98" s="12" t="s">
        <v>34</v>
      </c>
    </row>
    <row r="99" customFormat="false" ht="14.35" hidden="false" customHeight="false" outlineLevel="0" collapsed="false">
      <c r="A99" s="5" t="n">
        <v>96</v>
      </c>
      <c r="B99" s="6" t="n">
        <v>95</v>
      </c>
      <c r="C99" s="7" t="n">
        <f aca="false">($B99-32)*(5/9)+273.15</f>
        <v>308.15</v>
      </c>
      <c r="D99" s="8" t="n">
        <f aca="false">10540 * EXP(3373 * ((1/$C99) - (1/296)))</f>
        <v>6725.29066175139</v>
      </c>
      <c r="E99" s="5" t="n">
        <f aca="false">_xlfn.FLOOR.MATH( (($D99)/($D99 + $E$2)) * ((2^($A$2))-1), 1 )</f>
        <v>8</v>
      </c>
      <c r="F99" s="9" t="n">
        <f aca="false">$B$2*($D99/($E$2+$D99))</f>
        <v>0.0573571338720813</v>
      </c>
      <c r="Q99" s="1"/>
      <c r="R99" s="11" t="n">
        <f aca="false">_xlfn.FLOOR.MATH(LOG(Q$103,2))</f>
        <v>3</v>
      </c>
      <c r="S99" s="11" t="n">
        <f aca="false">_xlfn.FLOOR.MATH(LOG(R$103,2))</f>
        <v>2</v>
      </c>
      <c r="T99" s="11" t="n">
        <f aca="false">_xlfn.FLOOR.MATH(LOG(S$103,2))</f>
        <v>0</v>
      </c>
      <c r="U99" s="11" t="e">
        <f aca="false">_xlfn.FLOOR.MATH(LOG(T$103,2))</f>
        <v>#VALUE!</v>
      </c>
      <c r="V99" s="11" t="e">
        <f aca="false">_xlfn.FLOOR.MATH(LOG(U$103,2))</f>
        <v>#VALUE!</v>
      </c>
      <c r="W99" s="11" t="e">
        <f aca="false">_xlfn.FLOOR.MATH(LOG(V$103,2))</f>
        <v>#VALUE!</v>
      </c>
      <c r="X99" s="11" t="e">
        <f aca="false">_xlfn.FLOOR.MATH(LOG(W$103,2))</f>
        <v>#VALUE!</v>
      </c>
      <c r="Y99" s="11" t="e">
        <f aca="false">_xlfn.FLOOR.MATH(LOG(X$103,2))</f>
        <v>#VALUE!</v>
      </c>
      <c r="Z99" s="11" t="e">
        <f aca="false">_xlfn.FLOOR.MATH(LOG(Y$103,2))</f>
        <v>#VALUE!</v>
      </c>
      <c r="AA99" s="11" t="e">
        <f aca="false">_xlfn.FLOOR.MATH(LOG(Z$103,2))</f>
        <v>#VALUE!</v>
      </c>
      <c r="AB99" s="11" t="e">
        <f aca="false">_xlfn.FLOOR.MATH(LOG(AA$103,2))</f>
        <v>#VALUE!</v>
      </c>
      <c r="AC99" s="11" t="e">
        <f aca="false">_xlfn.FLOOR.MATH(LOG(AB$103,2))</f>
        <v>#VALUE!</v>
      </c>
      <c r="AD99" s="11" t="e">
        <f aca="false">_xlfn.FLOOR.MATH(LOG(AC$103,2))</f>
        <v>#VALUE!</v>
      </c>
      <c r="AE99" s="13"/>
      <c r="AF99" s="12" t="n">
        <f aca="false">_xlfn.FLOOR.MATH(LOG(AE$103,2))</f>
        <v>3</v>
      </c>
      <c r="AG99" s="12" t="n">
        <f aca="false">_xlfn.FLOOR.MATH(LOG(AF$103,2))</f>
        <v>2</v>
      </c>
      <c r="AH99" s="12" t="n">
        <f aca="false">_xlfn.FLOOR.MATH(LOG(AG$103,2))</f>
        <v>0</v>
      </c>
      <c r="AI99" s="12" t="e">
        <f aca="false">_xlfn.FLOOR.MATH(LOG(AH$103,2))</f>
        <v>#VALUE!</v>
      </c>
      <c r="AJ99" s="12" t="e">
        <f aca="false">_xlfn.FLOOR.MATH(LOG(AI$103,2))</f>
        <v>#VALUE!</v>
      </c>
      <c r="AK99" s="12" t="e">
        <f aca="false">_xlfn.FLOOR.MATH(LOG(AJ$103,2))</f>
        <v>#VALUE!</v>
      </c>
      <c r="AL99" s="12" t="e">
        <f aca="false">_xlfn.FLOOR.MATH(LOG(AK$103,2))</f>
        <v>#VALUE!</v>
      </c>
      <c r="AM99" s="12" t="e">
        <f aca="false">_xlfn.FLOOR.MATH(LOG(AL$103,2))</f>
        <v>#VALUE!</v>
      </c>
      <c r="AN99" s="12" t="e">
        <f aca="false">_xlfn.FLOOR.MATH(LOG(AM$103,2))</f>
        <v>#VALUE!</v>
      </c>
      <c r="AO99" s="12" t="e">
        <f aca="false">_xlfn.FLOOR.MATH(LOG(AN$103,2))</f>
        <v>#VALUE!</v>
      </c>
      <c r="AP99" s="12" t="e">
        <f aca="false">_xlfn.FLOOR.MATH(LOG(AO$103,2))</f>
        <v>#VALUE!</v>
      </c>
      <c r="AQ99" s="12" t="e">
        <f aca="false">_xlfn.FLOOR.MATH(LOG(AP$103,2))</f>
        <v>#VALUE!</v>
      </c>
      <c r="AR99" s="12" t="e">
        <f aca="false">_xlfn.FLOOR.MATH(LOG(AQ$103,2))</f>
        <v>#VALUE!</v>
      </c>
    </row>
    <row r="100" customFormat="false" ht="14.35" hidden="false" customHeight="false" outlineLevel="0" collapsed="false">
      <c r="A100" s="5" t="n">
        <v>97</v>
      </c>
      <c r="B100" s="6" t="n">
        <v>96</v>
      </c>
      <c r="C100" s="7" t="n">
        <f aca="false">($B100-32)*(5/9)+273.15</f>
        <v>308.705555555556</v>
      </c>
      <c r="D100" s="8" t="n">
        <f aca="false">10540 * EXP(3373 * ((1/$C100) - (1/296)))</f>
        <v>6594.10759346508</v>
      </c>
      <c r="E100" s="5" t="n">
        <f aca="false">_xlfn.FLOOR.MATH( (($D100)/($D100 + $E$2)) * ((2^($A$2))-1), 1 )</f>
        <v>8</v>
      </c>
      <c r="F100" s="9" t="n">
        <f aca="false">$B$2*($D100/($E$2+$D100))</f>
        <v>0.0568746455068417</v>
      </c>
      <c r="Q100" s="11" t="s">
        <v>35</v>
      </c>
      <c r="R100" s="11" t="n">
        <f aca="false">2^R$99</f>
        <v>8</v>
      </c>
      <c r="S100" s="11" t="n">
        <f aca="false">2^S$99</f>
        <v>4</v>
      </c>
      <c r="T100" s="11" t="n">
        <f aca="false">2^T$99</f>
        <v>1</v>
      </c>
      <c r="U100" s="11" t="e">
        <f aca="false">2^U$99</f>
        <v>#VALUE!</v>
      </c>
      <c r="V100" s="11" t="e">
        <f aca="false">2^V$99</f>
        <v>#VALUE!</v>
      </c>
      <c r="W100" s="11" t="e">
        <f aca="false">2^W$99</f>
        <v>#VALUE!</v>
      </c>
      <c r="X100" s="11" t="e">
        <f aca="false">2^X$99</f>
        <v>#VALUE!</v>
      </c>
      <c r="Y100" s="11" t="e">
        <f aca="false">2^Y$99</f>
        <v>#VALUE!</v>
      </c>
      <c r="Z100" s="11" t="e">
        <f aca="false">2^Z$99</f>
        <v>#VALUE!</v>
      </c>
      <c r="AA100" s="11" t="e">
        <f aca="false">2^AA$99</f>
        <v>#VALUE!</v>
      </c>
      <c r="AB100" s="11" t="e">
        <f aca="false">2^AB$99</f>
        <v>#VALUE!</v>
      </c>
      <c r="AC100" s="11" t="e">
        <f aca="false">2^AC$99</f>
        <v>#VALUE!</v>
      </c>
      <c r="AD100" s="11" t="e">
        <f aca="false">2^AD$99</f>
        <v>#VALUE!</v>
      </c>
      <c r="AE100" s="12" t="s">
        <v>35</v>
      </c>
      <c r="AF100" s="12" t="n">
        <f aca="false">2^AF$99</f>
        <v>8</v>
      </c>
      <c r="AG100" s="12" t="n">
        <f aca="false">2^AG$99</f>
        <v>4</v>
      </c>
      <c r="AH100" s="12" t="n">
        <f aca="false">2^AH$99</f>
        <v>1</v>
      </c>
      <c r="AI100" s="12" t="e">
        <f aca="false">2^AI$99</f>
        <v>#VALUE!</v>
      </c>
      <c r="AJ100" s="12" t="e">
        <f aca="false">2^AJ$99</f>
        <v>#VALUE!</v>
      </c>
      <c r="AK100" s="12" t="e">
        <f aca="false">2^AK$99</f>
        <v>#VALUE!</v>
      </c>
      <c r="AL100" s="12" t="e">
        <f aca="false">2^AL$99</f>
        <v>#VALUE!</v>
      </c>
      <c r="AM100" s="12" t="e">
        <f aca="false">2^AM$99</f>
        <v>#VALUE!</v>
      </c>
      <c r="AN100" s="12" t="e">
        <f aca="false">2^AN$99</f>
        <v>#VALUE!</v>
      </c>
      <c r="AO100" s="12" t="e">
        <f aca="false">2^AO$99</f>
        <v>#VALUE!</v>
      </c>
      <c r="AP100" s="12" t="e">
        <f aca="false">2^AP$99</f>
        <v>#VALUE!</v>
      </c>
      <c r="AQ100" s="12" t="e">
        <f aca="false">2^AQ$99</f>
        <v>#VALUE!</v>
      </c>
      <c r="AR100" s="12" t="e">
        <f aca="false">2^AR$99</f>
        <v>#VALUE!</v>
      </c>
    </row>
    <row r="101" customFormat="false" ht="14.35" hidden="false" customHeight="false" outlineLevel="0" collapsed="false">
      <c r="A101" s="5" t="n">
        <v>98</v>
      </c>
      <c r="B101" s="6" t="n">
        <v>97</v>
      </c>
      <c r="C101" s="7" t="n">
        <f aca="false">($B101-32)*(5/9)+273.15</f>
        <v>309.261111111111</v>
      </c>
      <c r="D101" s="8" t="n">
        <f aca="false">10540 * EXP(3373 * ((1/$C101) - (1/296)))</f>
        <v>6465.94097304027</v>
      </c>
      <c r="E101" s="5" t="n">
        <f aca="false">_xlfn.FLOOR.MATH( (($D101)/($D101 + $E$2)) * ((2^($A$2))-1), 1 )</f>
        <v>8</v>
      </c>
      <c r="F101" s="9" t="n">
        <f aca="false">$B$2*($D101/($E$2+$D101))</f>
        <v>0.0563925890447505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</row>
    <row r="102" customFormat="false" ht="14.35" hidden="false" customHeight="false" outlineLevel="0" collapsed="false">
      <c r="A102" s="5" t="n">
        <v>99</v>
      </c>
      <c r="B102" s="6" t="n">
        <v>98</v>
      </c>
      <c r="C102" s="7" t="n">
        <f aca="false">($B102-32)*(5/9)+273.15</f>
        <v>309.816666666667</v>
      </c>
      <c r="D102" s="8" t="n">
        <f aca="false">10540 * EXP(3373 * ((1/$C102) - (1/296)))</f>
        <v>6340.71179121699</v>
      </c>
      <c r="E102" s="5" t="n">
        <f aca="false">_xlfn.FLOOR.MATH( (($D102)/($D102 + $E$2)) * ((2^($A$2))-1), 1 )</f>
        <v>8</v>
      </c>
      <c r="F102" s="9" t="n">
        <f aca="false">$B$2*($D102/($E$2+$D102))</f>
        <v>0.0559110566245733</v>
      </c>
      <c r="Q102" s="11" t="s">
        <v>36</v>
      </c>
      <c r="R102" s="11" t="s">
        <v>37</v>
      </c>
      <c r="S102" s="11" t="s">
        <v>38</v>
      </c>
      <c r="T102" s="11" t="s">
        <v>39</v>
      </c>
      <c r="U102" s="11" t="s">
        <v>40</v>
      </c>
      <c r="V102" s="11" t="s">
        <v>41</v>
      </c>
      <c r="W102" s="11" t="s">
        <v>42</v>
      </c>
      <c r="X102" s="11" t="s">
        <v>43</v>
      </c>
      <c r="Y102" s="11" t="s">
        <v>44</v>
      </c>
      <c r="Z102" s="11" t="s">
        <v>45</v>
      </c>
      <c r="AA102" s="11" t="s">
        <v>46</v>
      </c>
      <c r="AB102" s="11" t="s">
        <v>47</v>
      </c>
      <c r="AC102" s="11" t="s">
        <v>48</v>
      </c>
      <c r="AD102" s="11" t="s">
        <v>49</v>
      </c>
      <c r="AE102" s="12" t="s">
        <v>36</v>
      </c>
      <c r="AF102" s="12" t="s">
        <v>37</v>
      </c>
      <c r="AG102" s="12" t="s">
        <v>38</v>
      </c>
      <c r="AH102" s="12" t="s">
        <v>39</v>
      </c>
      <c r="AI102" s="12" t="s">
        <v>40</v>
      </c>
      <c r="AJ102" s="12" t="s">
        <v>41</v>
      </c>
      <c r="AK102" s="12" t="s">
        <v>42</v>
      </c>
      <c r="AL102" s="12" t="s">
        <v>43</v>
      </c>
      <c r="AM102" s="12" t="s">
        <v>44</v>
      </c>
      <c r="AN102" s="12" t="s">
        <v>45</v>
      </c>
      <c r="AO102" s="12" t="s">
        <v>46</v>
      </c>
      <c r="AP102" s="12" t="s">
        <v>47</v>
      </c>
      <c r="AQ102" s="12" t="s">
        <v>48</v>
      </c>
      <c r="AR102" s="12" t="s">
        <v>49</v>
      </c>
    </row>
    <row r="103" customFormat="false" ht="14.35" hidden="false" customHeight="false" outlineLevel="0" collapsed="false">
      <c r="A103" s="5" t="n">
        <v>100</v>
      </c>
      <c r="B103" s="6" t="n">
        <v>99</v>
      </c>
      <c r="C103" s="7" t="n">
        <f aca="false">($B103-32)*(5/9)+273.15</f>
        <v>310.372222222222</v>
      </c>
      <c r="D103" s="8" t="n">
        <f aca="false">10540 * EXP(3373 * ((1/$C103) - (1/296)))</f>
        <v>6218.34334628956</v>
      </c>
      <c r="E103" s="5" t="n">
        <f aca="false">_xlfn.FLOOR.MATH( (($D103)/($D103 + $E$2)) * ((2^($A$2))-1), 1 )</f>
        <v>8</v>
      </c>
      <c r="F103" s="9" t="n">
        <f aca="false">$B$2*($D103/($E$2+$D103))</f>
        <v>0.0554301393204038</v>
      </c>
      <c r="Q103" s="11" t="n">
        <f aca="false">Q143</f>
        <v>13</v>
      </c>
      <c r="R103" s="11" t="n">
        <f aca="false">Q$103-R$100</f>
        <v>5</v>
      </c>
      <c r="S103" s="11" t="n">
        <f aca="false">Q103-SUM(R$100:S$100)</f>
        <v>1</v>
      </c>
      <c r="T103" s="11" t="n">
        <f aca="false">Q103-SUM(R$100:T$100)</f>
        <v>0</v>
      </c>
      <c r="U103" s="11" t="e">
        <f aca="false">Q103-SUM(R$100:U$100)</f>
        <v>#VALUE!</v>
      </c>
      <c r="V103" s="11" t="e">
        <f aca="false">Q103-SUM(R100:V100)</f>
        <v>#VALUE!</v>
      </c>
      <c r="W103" s="11" t="e">
        <f aca="false">Q103-SUM(R100:W100)</f>
        <v>#VALUE!</v>
      </c>
      <c r="X103" s="11" t="e">
        <f aca="false">Q103-SUM(R100:X100)</f>
        <v>#VALUE!</v>
      </c>
      <c r="Y103" s="11" t="e">
        <f aca="false">Q103-SUM(R100:Y100)</f>
        <v>#VALUE!</v>
      </c>
      <c r="Z103" s="11" t="e">
        <f aca="false">Q103-SUM(R100:Z100)</f>
        <v>#VALUE!</v>
      </c>
      <c r="AA103" s="11" t="e">
        <f aca="false">Q103-SUM(R100:AA100)</f>
        <v>#VALUE!</v>
      </c>
      <c r="AB103" s="11" t="e">
        <f aca="false">Q103-SUM(R100:AB100)</f>
        <v>#VALUE!</v>
      </c>
      <c r="AC103" s="11" t="e">
        <f aca="false">Q103-SUM(R100:AC100)</f>
        <v>#VALUE!</v>
      </c>
      <c r="AD103" s="11" t="e">
        <f aca="false">Q103-SUM(R100:AD100)</f>
        <v>#VALUE!</v>
      </c>
      <c r="AE103" s="12" t="n">
        <f aca="false">AE143</f>
        <v>13</v>
      </c>
      <c r="AF103" s="12" t="n">
        <f aca="false">AE$103-AF$100</f>
        <v>5</v>
      </c>
      <c r="AG103" s="12" t="n">
        <f aca="false">AE103-SUM(AF$100:AG$100)</f>
        <v>1</v>
      </c>
      <c r="AH103" s="12" t="n">
        <f aca="false">AE103-SUM(AF$100:AH$100)</f>
        <v>0</v>
      </c>
      <c r="AI103" s="12" t="e">
        <f aca="false">AE103-SUM(AF$100:AI$100)</f>
        <v>#VALUE!</v>
      </c>
      <c r="AJ103" s="12" t="e">
        <f aca="false">AE103-SUM(AF100:AJ100)</f>
        <v>#VALUE!</v>
      </c>
      <c r="AK103" s="12" t="e">
        <f aca="false">AE103-SUM(AF100:AK100)</f>
        <v>#VALUE!</v>
      </c>
      <c r="AL103" s="12" t="e">
        <f aca="false">AE103-SUM(AF100:AL100)</f>
        <v>#VALUE!</v>
      </c>
      <c r="AM103" s="12" t="e">
        <f aca="false">AE103-SUM(AF100:AM100)</f>
        <v>#VALUE!</v>
      </c>
      <c r="AN103" s="12" t="e">
        <f aca="false">AE103-SUM(AF100:AN100)</f>
        <v>#VALUE!</v>
      </c>
      <c r="AO103" s="12" t="e">
        <f aca="false">AE103-SUM(AF100:AO100)</f>
        <v>#VALUE!</v>
      </c>
      <c r="AP103" s="12" t="e">
        <f aca="false">AE103-SUM(AF100:AP100)</f>
        <v>#VALUE!</v>
      </c>
      <c r="AQ103" s="12" t="e">
        <f aca="false">AE103-SUM(AF100:AQ100)</f>
        <v>#VALUE!</v>
      </c>
      <c r="AR103" s="12" t="e">
        <f aca="false">AE103-SUM(AF100:AR100)</f>
        <v>#VALUE!</v>
      </c>
    </row>
    <row r="104" customFormat="false" ht="14.35" hidden="false" customHeight="false" outlineLevel="0" collapsed="false">
      <c r="A104" s="5" t="n">
        <v>101</v>
      </c>
      <c r="B104" s="6" t="n">
        <v>100</v>
      </c>
      <c r="C104" s="7" t="n">
        <f aca="false">($B104-32)*(5/9)+273.15</f>
        <v>310.927777777778</v>
      </c>
      <c r="D104" s="8" t="n">
        <f aca="false">10540 * EXP(3373 * ((1/$C104) - (1/296)))</f>
        <v>6098.76117006903</v>
      </c>
      <c r="E104" s="5" t="n">
        <f aca="false">_xlfn.FLOOR.MATH( (($D104)/($D104 + $E$2)) * ((2^($A$2))-1), 1 )</f>
        <v>8</v>
      </c>
      <c r="F104" s="9" t="n">
        <f aca="false">$B$2*($D104/($E$2+$D104))</f>
        <v>0.054949927082998</v>
      </c>
      <c r="Q104" s="11" t="s">
        <v>50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2" t="s">
        <v>50</v>
      </c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</row>
    <row r="105" customFormat="false" ht="14.35" hidden="false" customHeight="false" outlineLevel="0" collapsed="false">
      <c r="A105" s="5" t="n">
        <v>102</v>
      </c>
      <c r="B105" s="6" t="n">
        <v>101</v>
      </c>
      <c r="C105" s="7" t="n">
        <f aca="false">($B105-32)*(5/9)+273.15</f>
        <v>311.483333333333</v>
      </c>
      <c r="D105" s="8" t="n">
        <f aca="false">10540 * EXP(3373 * ((1/$C105) - (1/296)))</f>
        <v>5981.8929564267</v>
      </c>
      <c r="E105" s="5" t="n">
        <f aca="false">_xlfn.FLOOR.MATH( (($D105)/($D105 + $E$2)) * ((2^($A$2))-1), 1 )</f>
        <v>8</v>
      </c>
      <c r="F105" s="9" t="n">
        <f aca="false">$B$2*($D105/($E$2+$D105))</f>
        <v>0.0544705086833508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</row>
    <row r="106" customFormat="false" ht="14.35" hidden="false" customHeight="false" outlineLevel="0" collapsed="false">
      <c r="A106" s="5" t="n">
        <v>103</v>
      </c>
      <c r="B106" s="6" t="n">
        <v>102</v>
      </c>
      <c r="C106" s="7" t="n">
        <f aca="false">($B106-32)*(5/9)+273.15</f>
        <v>312.038888888889</v>
      </c>
      <c r="D106" s="8" t="n">
        <f aca="false">10540 * EXP(3373 * ((1/$C106) - (1/296)))</f>
        <v>5867.66849232143</v>
      </c>
      <c r="E106" s="5" t="n">
        <f aca="false">_xlfn.FLOOR.MATH( (($D106)/($D106 + $E$2)) * ((2^($A$2))-1), 1 )</f>
        <v>8</v>
      </c>
      <c r="F106" s="9" t="n">
        <f aca="false">$B$2*($D106/($E$2+$D106))</f>
        <v>0.0539919716585691</v>
      </c>
      <c r="Q106" s="11" t="s">
        <v>51</v>
      </c>
      <c r="R106" s="11" t="n">
        <v>0</v>
      </c>
      <c r="S106" s="11" t="n">
        <v>1</v>
      </c>
      <c r="T106" s="11" t="n">
        <v>2</v>
      </c>
      <c r="U106" s="11" t="n">
        <v>3</v>
      </c>
      <c r="V106" s="11" t="n">
        <v>4</v>
      </c>
      <c r="W106" s="11" t="n">
        <v>5</v>
      </c>
      <c r="X106" s="11" t="n">
        <v>6</v>
      </c>
      <c r="Y106" s="11" t="n">
        <v>7</v>
      </c>
      <c r="Z106" s="11" t="n">
        <v>8</v>
      </c>
      <c r="AA106" s="11" t="n">
        <v>9</v>
      </c>
      <c r="AB106" s="11" t="n">
        <v>10</v>
      </c>
      <c r="AC106" s="11" t="n">
        <v>11</v>
      </c>
      <c r="AD106" s="11" t="n">
        <v>12</v>
      </c>
      <c r="AE106" s="12" t="s">
        <v>51</v>
      </c>
      <c r="AF106" s="12" t="n">
        <v>0</v>
      </c>
      <c r="AG106" s="12" t="n">
        <v>1</v>
      </c>
      <c r="AH106" s="12" t="n">
        <v>2</v>
      </c>
      <c r="AI106" s="12" t="n">
        <v>3</v>
      </c>
      <c r="AJ106" s="12" t="n">
        <v>4</v>
      </c>
      <c r="AK106" s="12" t="n">
        <v>5</v>
      </c>
      <c r="AL106" s="12" t="n">
        <v>6</v>
      </c>
      <c r="AM106" s="12" t="n">
        <v>7</v>
      </c>
      <c r="AN106" s="12" t="n">
        <v>8</v>
      </c>
      <c r="AO106" s="12" t="n">
        <v>9</v>
      </c>
      <c r="AP106" s="12" t="n">
        <v>10</v>
      </c>
      <c r="AQ106" s="12" t="n">
        <v>11</v>
      </c>
      <c r="AR106" s="12" t="n">
        <v>12</v>
      </c>
    </row>
    <row r="107" customFormat="false" ht="15.3" hidden="false" customHeight="false" outlineLevel="0" collapsed="false">
      <c r="A107" s="5" t="n">
        <v>104</v>
      </c>
      <c r="B107" s="6" t="n">
        <v>103</v>
      </c>
      <c r="C107" s="7" t="n">
        <f aca="false">($B107-32)*(5/9)+273.15</f>
        <v>312.594444444444</v>
      </c>
      <c r="D107" s="8" t="n">
        <f aca="false">10540 * EXP(3373 * ((1/$C107) - (1/296)))</f>
        <v>5756.01959121799</v>
      </c>
      <c r="E107" s="5" t="n">
        <f aca="false">_xlfn.FLOOR.MATH( (($D107)/($D107 + $E$2)) * ((2^($A$2))-1), 1 )</f>
        <v>8</v>
      </c>
      <c r="F107" s="9" t="n">
        <f aca="false">$B$2*($D107/($E$2+$D107))</f>
        <v>0.0535144022600854</v>
      </c>
      <c r="Q107" s="11" t="s">
        <v>52</v>
      </c>
      <c r="R107" s="14" t="n">
        <f aca="false">IF($R$99 = R106, $R99 / $R99, 0)</f>
        <v>0</v>
      </c>
      <c r="S107" s="14" t="n">
        <f aca="false">IF($R$99 = S106, $R99 / $R99, 0)</f>
        <v>0</v>
      </c>
      <c r="T107" s="14" t="n">
        <f aca="false">IF($R$99 = T106, $R99 / $R99, 0)</f>
        <v>0</v>
      </c>
      <c r="U107" s="14" t="n">
        <f aca="false">IF($R$99 = U106, $R99 / $R99, 0)</f>
        <v>1</v>
      </c>
      <c r="V107" s="14" t="n">
        <f aca="false">IF($R$99 = V106, $R99 / $R99, 0)</f>
        <v>0</v>
      </c>
      <c r="W107" s="14" t="n">
        <f aca="false">IF($R$99 = W106, $R99 / $R99, 0)</f>
        <v>0</v>
      </c>
      <c r="X107" s="14" t="n">
        <f aca="false">IF($R$99 = X106, $R99 / $R99, 0)</f>
        <v>0</v>
      </c>
      <c r="Y107" s="14" t="n">
        <f aca="false">IF($R$99 = Y106, $R99 / $R99, 0)</f>
        <v>0</v>
      </c>
      <c r="Z107" s="14" t="n">
        <f aca="false">IF($R$99 = Z106, $R99 / $R99, 0)</f>
        <v>0</v>
      </c>
      <c r="AA107" s="14" t="n">
        <f aca="false">IF($R$99 = AA106, $R99 / $R99, 0)</f>
        <v>0</v>
      </c>
      <c r="AB107" s="14" t="n">
        <f aca="false">IF($R$99 = AB106, $R99 / $R99, 0)</f>
        <v>0</v>
      </c>
      <c r="AC107" s="14" t="n">
        <f aca="false">IF($R$99 = AC106, $R99 / $R99, 0)</f>
        <v>0</v>
      </c>
      <c r="AD107" s="14" t="n">
        <f aca="false">IF($R$99 = AD106, $R99 / $R99, 0)</f>
        <v>0</v>
      </c>
      <c r="AE107" s="12" t="s">
        <v>52</v>
      </c>
      <c r="AF107" s="15" t="n">
        <f aca="false">IF($AF$99 = AF106, $AF99 / $AF99, 0)</f>
        <v>0</v>
      </c>
      <c r="AG107" s="15" t="n">
        <f aca="false">IF($AF$99 = AG106, $AF99 / $AF99, 0)</f>
        <v>0</v>
      </c>
      <c r="AH107" s="15" t="n">
        <f aca="false">IF($AF$99 = AH106, $AF99 / $AF99, 0)</f>
        <v>0</v>
      </c>
      <c r="AI107" s="15" t="n">
        <f aca="false">IF($AF$99 = AI106, $AF99 / $AF99, 0)</f>
        <v>1</v>
      </c>
      <c r="AJ107" s="15" t="n">
        <f aca="false">IF($AF$99 = AJ106, $AF99 / $AF99, 0)</f>
        <v>0</v>
      </c>
      <c r="AK107" s="15" t="n">
        <f aca="false">IF($AF$99 = AK106, $AF99 / $AF99, 0)</f>
        <v>0</v>
      </c>
      <c r="AL107" s="15" t="n">
        <f aca="false">IF($AF$99 = AL106, $AF99 / $AF99, 0)</f>
        <v>0</v>
      </c>
      <c r="AM107" s="15" t="n">
        <f aca="false">IF($AF$99 = AM106, $AF99 / $AF99, 0)</f>
        <v>0</v>
      </c>
      <c r="AN107" s="15" t="n">
        <f aca="false">IF($AF$99 = AN106, $AF99 / $AF99, 0)</f>
        <v>0</v>
      </c>
      <c r="AO107" s="15" t="n">
        <f aca="false">IF($AF$99 = AO106, $AF99 / $AF99, 0)</f>
        <v>0</v>
      </c>
      <c r="AP107" s="15" t="n">
        <f aca="false">IF($AF$99 = AP106, $AF99 / $AF99, 0)</f>
        <v>0</v>
      </c>
      <c r="AQ107" s="15" t="n">
        <f aca="false">IF($AF$99 = AQ106, $AF99 / $AF99, 0)</f>
        <v>0</v>
      </c>
      <c r="AR107" s="15" t="n">
        <f aca="false">IF($AF$99 = AR106, $AF99 / $AF99, 0)</f>
        <v>0</v>
      </c>
    </row>
    <row r="108" customFormat="false" ht="15.3" hidden="false" customHeight="false" outlineLevel="0" collapsed="false">
      <c r="A108" s="5" t="n">
        <v>105</v>
      </c>
      <c r="B108" s="6" t="n">
        <v>104</v>
      </c>
      <c r="C108" s="7" t="n">
        <f aca="false">($B108-32)*(5/9)+273.15</f>
        <v>313.15</v>
      </c>
      <c r="D108" s="8" t="n">
        <f aca="false">10540 * EXP(3373 * ((1/$C108) - (1/296)))</f>
        <v>5646.88002880692</v>
      </c>
      <c r="E108" s="5" t="n">
        <f aca="false">_xlfn.FLOOR.MATH( (($D108)/($D108 + $E$2)) * ((2^($A$2))-1), 1 )</f>
        <v>7</v>
      </c>
      <c r="F108" s="9" t="n">
        <f aca="false">$B$2*($D108/($E$2+$D108))</f>
        <v>0.0530378854042531</v>
      </c>
      <c r="Q108" s="11" t="s">
        <v>53</v>
      </c>
      <c r="R108" s="14" t="n">
        <f aca="false">IF($S$99 = R106, $R99 / $R99, 0)</f>
        <v>0</v>
      </c>
      <c r="S108" s="14" t="n">
        <f aca="false">IF($S$99 = S106, $R99 / $R99, 0)</f>
        <v>0</v>
      </c>
      <c r="T108" s="14" t="n">
        <f aca="false">IF($S$99 = T106, $R99 / $R99, 0)</f>
        <v>1</v>
      </c>
      <c r="U108" s="14" t="n">
        <f aca="false">IF($S$99 = U106, $R99 / $R99, 0)</f>
        <v>0</v>
      </c>
      <c r="V108" s="14" t="n">
        <f aca="false">IF($S$99 = V106, $R99 / $R99, 0)</f>
        <v>0</v>
      </c>
      <c r="W108" s="14" t="n">
        <f aca="false">IF($S$99 = W106, $R99 / $R99, 0)</f>
        <v>0</v>
      </c>
      <c r="X108" s="14" t="n">
        <f aca="false">IF($S$99 = X106, $R99 / $R99, 0)</f>
        <v>0</v>
      </c>
      <c r="Y108" s="14" t="n">
        <f aca="false">IF($S$99 = Y106, $R99 / $R99, 0)</f>
        <v>0</v>
      </c>
      <c r="Z108" s="14" t="n">
        <f aca="false">IF($S$99 = Z106, $R99 / $R99, 0)</f>
        <v>0</v>
      </c>
      <c r="AA108" s="14" t="n">
        <f aca="false">IF($S$99 = AA106, $R99 / $R99, 0)</f>
        <v>0</v>
      </c>
      <c r="AB108" s="14" t="n">
        <f aca="false">IF($S$99 = AB106, $R99 / $R99, 0)</f>
        <v>0</v>
      </c>
      <c r="AC108" s="14" t="n">
        <f aca="false">IF($S$99 = AC106, $R99 / $R99, 0)</f>
        <v>0</v>
      </c>
      <c r="AD108" s="14" t="n">
        <f aca="false">IF($S$99 = AD106, $R99 / $R99, 0)</f>
        <v>0</v>
      </c>
      <c r="AE108" s="12" t="s">
        <v>53</v>
      </c>
      <c r="AF108" s="15" t="n">
        <f aca="false">IF($AG$99 = AF106, $AF99 / $AF99, 0)</f>
        <v>0</v>
      </c>
      <c r="AG108" s="15" t="n">
        <f aca="false">IF($AG$99 = AG106, $AF99 / $AF99, 0)</f>
        <v>0</v>
      </c>
      <c r="AH108" s="15" t="n">
        <f aca="false">IF($AG$99 = AH106, $AF99 / $AF99, 0)</f>
        <v>1</v>
      </c>
      <c r="AI108" s="15" t="n">
        <f aca="false">IF($AG$99 = AI106, $AF99 / $AF99, 0)</f>
        <v>0</v>
      </c>
      <c r="AJ108" s="15" t="n">
        <f aca="false">IF($AG$99 = AJ106, $AF99 / $AF99, 0)</f>
        <v>0</v>
      </c>
      <c r="AK108" s="15" t="n">
        <f aca="false">IF($AG$99 = AK106, $AF99 / $AF99, 0)</f>
        <v>0</v>
      </c>
      <c r="AL108" s="15" t="n">
        <f aca="false">IF($AG$99 = AL106, $AF99 / $AF99, 0)</f>
        <v>0</v>
      </c>
      <c r="AM108" s="15" t="n">
        <f aca="false">IF($AG$99 = AM106, $AF99 / $AF99, 0)</f>
        <v>0</v>
      </c>
      <c r="AN108" s="15" t="n">
        <f aca="false">IF($AG$99 = AN106, $AF99 / $AF99, 0)</f>
        <v>0</v>
      </c>
      <c r="AO108" s="15" t="n">
        <f aca="false">IF($AG$99 = AO106, $AF99 / $AF99, 0)</f>
        <v>0</v>
      </c>
      <c r="AP108" s="15" t="n">
        <f aca="false">IF($AG$99 = AP106, $AF99 / $AF99, 0)</f>
        <v>0</v>
      </c>
      <c r="AQ108" s="15" t="n">
        <f aca="false">IF($AG$99 = AQ106, $AF99 / $AF99, 0)</f>
        <v>0</v>
      </c>
      <c r="AR108" s="15" t="n">
        <f aca="false">IF($AG$99 = AR106, $AF99 / $AF99, 0)</f>
        <v>0</v>
      </c>
    </row>
    <row r="109" customFormat="false" ht="15.3" hidden="false" customHeight="false" outlineLevel="0" collapsed="false">
      <c r="A109" s="5" t="n">
        <v>106</v>
      </c>
      <c r="B109" s="6" t="n">
        <v>105</v>
      </c>
      <c r="C109" s="7" t="n">
        <f aca="false">($B109-32)*(5/9)+273.15</f>
        <v>313.705555555556</v>
      </c>
      <c r="D109" s="8" t="n">
        <f aca="false">10540 * EXP(3373 * ((1/$C109) - (1/296)))</f>
        <v>5540.18548094052</v>
      </c>
      <c r="E109" s="5" t="n">
        <f aca="false">_xlfn.FLOOR.MATH( (($D109)/($D109 + $E$2)) * ((2^($A$2))-1), 1 )</f>
        <v>7</v>
      </c>
      <c r="F109" s="9" t="n">
        <f aca="false">$B$2*($D109/($E$2+$D109))</f>
        <v>0.0525625046253566</v>
      </c>
      <c r="Q109" s="11" t="s">
        <v>54</v>
      </c>
      <c r="R109" s="14" t="n">
        <f aca="false">IF($T$99 = R106, $R99 / $R99, 0)</f>
        <v>1</v>
      </c>
      <c r="S109" s="14" t="n">
        <f aca="false">IF($T$99 = S106, $R99 / $R99, 0)</f>
        <v>0</v>
      </c>
      <c r="T109" s="14" t="n">
        <f aca="false">IF($T$99 = T106, $R99 / $R99, 0)</f>
        <v>0</v>
      </c>
      <c r="U109" s="14" t="n">
        <f aca="false">IF($T$99 = U106, $R99 / $R99, 0)</f>
        <v>0</v>
      </c>
      <c r="V109" s="14" t="n">
        <f aca="false">IF($T$99 = V106, $R99 / $R99, 0)</f>
        <v>0</v>
      </c>
      <c r="W109" s="14" t="n">
        <f aca="false">IF($T$99 = W106, $R99 / $R99, 0)</f>
        <v>0</v>
      </c>
      <c r="X109" s="14" t="n">
        <f aca="false">IF($T$99 = X106, $R99 / $R99, 0)</f>
        <v>0</v>
      </c>
      <c r="Y109" s="14" t="n">
        <f aca="false">IF($T$99 = Y106, $R99 / $R99, 0)</f>
        <v>0</v>
      </c>
      <c r="Z109" s="14" t="n">
        <f aca="false">IF($T$99 = Z106, $R99 / $R99, 0)</f>
        <v>0</v>
      </c>
      <c r="AA109" s="14" t="n">
        <f aca="false">IF($T$99 = AA106, $R99 / $R99, 0)</f>
        <v>0</v>
      </c>
      <c r="AB109" s="14" t="n">
        <f aca="false">IF($T$99 = AB106, $R99 / $R99, 0)</f>
        <v>0</v>
      </c>
      <c r="AC109" s="14" t="n">
        <f aca="false">IF($T$99 = AC106, $R99 / $R99, 0)</f>
        <v>0</v>
      </c>
      <c r="AD109" s="14" t="n">
        <f aca="false">IF($T$99 = AD106, $R99 / $R99, 0)</f>
        <v>0</v>
      </c>
      <c r="AE109" s="12" t="s">
        <v>54</v>
      </c>
      <c r="AF109" s="15" t="n">
        <f aca="false">IF($AH$99 = AF106, $AF99 / $AF99, 0)</f>
        <v>1</v>
      </c>
      <c r="AG109" s="15" t="n">
        <f aca="false">IF($AH$99 = AG106, $AF99 / $AF99, 0)</f>
        <v>0</v>
      </c>
      <c r="AH109" s="15" t="n">
        <f aca="false">IF($AH$99 = AH106, $AF99 / $AF99, 0)</f>
        <v>0</v>
      </c>
      <c r="AI109" s="15" t="n">
        <f aca="false">IF($AH$99 = AI106, $AF99 / $AF99, 0)</f>
        <v>0</v>
      </c>
      <c r="AJ109" s="15" t="n">
        <f aca="false">IF($AH$99 = AJ106, $AF99 / $AF99, 0)</f>
        <v>0</v>
      </c>
      <c r="AK109" s="15" t="n">
        <f aca="false">IF($AH$99 = AK106, $AF99 / $AF99, 0)</f>
        <v>0</v>
      </c>
      <c r="AL109" s="15" t="n">
        <f aca="false">IF($AH$99 = AL106, $AF99 / $AF99, 0)</f>
        <v>0</v>
      </c>
      <c r="AM109" s="15" t="n">
        <f aca="false">IF($AH$99 = AM106, $AF99 / $AF99, 0)</f>
        <v>0</v>
      </c>
      <c r="AN109" s="15" t="n">
        <f aca="false">IF($AH$99 = AN106, $AF99 / $AF99, 0)</f>
        <v>0</v>
      </c>
      <c r="AO109" s="15" t="n">
        <f aca="false">IF($AH$99 = AO106, $AF99 / $AF99, 0)</f>
        <v>0</v>
      </c>
      <c r="AP109" s="15" t="n">
        <f aca="false">IF($AH$99 = AP106, $AF99 / $AF99, 0)</f>
        <v>0</v>
      </c>
      <c r="AQ109" s="15" t="n">
        <f aca="false">IF($AH$99 = AQ106, $AF99 / $AF99, 0)</f>
        <v>0</v>
      </c>
      <c r="AR109" s="15" t="n">
        <f aca="false">IF($AH$99 = AR106, $AF99 / $AF99, 0)</f>
        <v>0</v>
      </c>
    </row>
    <row r="110" customFormat="false" ht="15.3" hidden="false" customHeight="false" outlineLevel="0" collapsed="false">
      <c r="A110" s="5" t="n">
        <v>107</v>
      </c>
      <c r="B110" s="6" t="n">
        <v>106</v>
      </c>
      <c r="C110" s="7" t="n">
        <f aca="false">($B110-32)*(5/9)+273.15</f>
        <v>314.261111111111</v>
      </c>
      <c r="D110" s="8" t="n">
        <f aca="false">10540 * EXP(3373 * ((1/$C110) - (1/296)))</f>
        <v>5435.87346370228</v>
      </c>
      <c r="E110" s="5" t="n">
        <f aca="false">_xlfn.FLOOR.MATH( (($D110)/($D110 + $E$2)) * ((2^($A$2))-1), 1 )</f>
        <v>7</v>
      </c>
      <c r="F110" s="9" t="n">
        <f aca="false">$B$2*($D110/($E$2+$D110))</f>
        <v>0.0520883420310639</v>
      </c>
      <c r="Q110" s="11" t="s">
        <v>55</v>
      </c>
      <c r="R110" s="14" t="e">
        <f aca="false">IF($U$99 = R106, $R99 / $R99, 0)</f>
        <v>#VALUE!</v>
      </c>
      <c r="S110" s="14" t="e">
        <f aca="false">IF($U$99 = S106, $R99 / $R99, 0)</f>
        <v>#VALUE!</v>
      </c>
      <c r="T110" s="14" t="e">
        <f aca="false">IF($U$99 = T106, $R99 / $R99, 0)</f>
        <v>#VALUE!</v>
      </c>
      <c r="U110" s="14" t="e">
        <f aca="false">IF($U$99 = U106, $R99 / $R99, 0)</f>
        <v>#VALUE!</v>
      </c>
      <c r="V110" s="14" t="e">
        <f aca="false">IF($U$99 = V106, $R99 / $R99, 0)</f>
        <v>#VALUE!</v>
      </c>
      <c r="W110" s="14" t="e">
        <f aca="false">IF($U$99 = W106, $R99 / $R99, 0)</f>
        <v>#VALUE!</v>
      </c>
      <c r="X110" s="14" t="e">
        <f aca="false">IF($U$99 = X106, $R99 / $R99, 0)</f>
        <v>#VALUE!</v>
      </c>
      <c r="Y110" s="14" t="e">
        <f aca="false">IF($U$99 = Y106, $R99 / $R99, 0)</f>
        <v>#VALUE!</v>
      </c>
      <c r="Z110" s="14" t="e">
        <f aca="false">IF($U$99 = Z106, $R99 / $R99, 0)</f>
        <v>#VALUE!</v>
      </c>
      <c r="AA110" s="14" t="e">
        <f aca="false">IF($U$99 = AA106, $R99 / $R99, 0)</f>
        <v>#VALUE!</v>
      </c>
      <c r="AB110" s="14" t="e">
        <f aca="false">IF($U$99 = AB106, $R99 / $R99, 0)</f>
        <v>#VALUE!</v>
      </c>
      <c r="AC110" s="14" t="e">
        <f aca="false">IF($U$99 = AC106, $R99 / $R99, 0)</f>
        <v>#VALUE!</v>
      </c>
      <c r="AD110" s="14" t="e">
        <f aca="false">IF($U$99 = AD106, $R99 / $R99, 0)</f>
        <v>#VALUE!</v>
      </c>
      <c r="AE110" s="12" t="s">
        <v>55</v>
      </c>
      <c r="AF110" s="15" t="e">
        <f aca="false">IF($AI$99 = AF106, $AF99 / $AF99, 0)</f>
        <v>#VALUE!</v>
      </c>
      <c r="AG110" s="15" t="e">
        <f aca="false">IF($AI$99 = AG106, $AF99 / $AF99, 0)</f>
        <v>#VALUE!</v>
      </c>
      <c r="AH110" s="15" t="e">
        <f aca="false">IF($AI$99 = AH106, $AF99 / $AF99, 0)</f>
        <v>#VALUE!</v>
      </c>
      <c r="AI110" s="15" t="e">
        <f aca="false">IF($AI$99 = AI106, $AF99 / $AF99, 0)</f>
        <v>#VALUE!</v>
      </c>
      <c r="AJ110" s="15" t="e">
        <f aca="false">IF($AI$99 = AJ106, $AF99 / $AF99, 0)</f>
        <v>#VALUE!</v>
      </c>
      <c r="AK110" s="15" t="e">
        <f aca="false">IF($AI$99 = AK106, $AF99 / $AF99, 0)</f>
        <v>#VALUE!</v>
      </c>
      <c r="AL110" s="15" t="e">
        <f aca="false">IF($AI$99 = AL106, $AF99 / $AF99, 0)</f>
        <v>#VALUE!</v>
      </c>
      <c r="AM110" s="15" t="e">
        <f aca="false">IF($AI$99 = AM106, $AF99 / $AF99, 0)</f>
        <v>#VALUE!</v>
      </c>
      <c r="AN110" s="15" t="e">
        <f aca="false">IF($AI$99 = AN106, $AF99 / $AF99, 0)</f>
        <v>#VALUE!</v>
      </c>
      <c r="AO110" s="15" t="e">
        <f aca="false">IF($AI$99 = AO106, $AF99 / $AF99, 0)</f>
        <v>#VALUE!</v>
      </c>
      <c r="AP110" s="15" t="e">
        <f aca="false">IF($AI$99 = AP106, $AF99 / $AF99, 0)</f>
        <v>#VALUE!</v>
      </c>
      <c r="AQ110" s="15" t="e">
        <f aca="false">IF($AI$99 = AQ106, $AF99 / $AF99, 0)</f>
        <v>#VALUE!</v>
      </c>
      <c r="AR110" s="15" t="e">
        <f aca="false">IF($AI$99 = AR106, $AF99 / $AF99, 0)</f>
        <v>#VALUE!</v>
      </c>
    </row>
    <row r="111" customFormat="false" ht="15.3" hidden="false" customHeight="false" outlineLevel="0" collapsed="false">
      <c r="A111" s="5" t="n">
        <v>108</v>
      </c>
      <c r="B111" s="6" t="n">
        <v>107</v>
      </c>
      <c r="C111" s="7" t="n">
        <f aca="false">($B111-32)*(5/9)+273.15</f>
        <v>314.816666666667</v>
      </c>
      <c r="D111" s="8" t="n">
        <f aca="false">10540 * EXP(3373 * ((1/$C111) - (1/296)))</f>
        <v>5333.88327553098</v>
      </c>
      <c r="E111" s="5" t="n">
        <f aca="false">_xlfn.FLOOR.MATH( (($D111)/($D111 + $E$2)) * ((2^($A$2))-1), 1 )</f>
        <v>7</v>
      </c>
      <c r="F111" s="9" t="n">
        <f aca="false">$B$2*($D111/($E$2+$D111))</f>
        <v>0.0516154782603436</v>
      </c>
      <c r="Q111" s="11" t="s">
        <v>56</v>
      </c>
      <c r="R111" s="14" t="e">
        <f aca="false">IF($V$99 = R106, $R99 / $R99, 0)</f>
        <v>#VALUE!</v>
      </c>
      <c r="S111" s="14" t="e">
        <f aca="false">IF($V$99 = S106, $R99 / $R99, 0)</f>
        <v>#VALUE!</v>
      </c>
      <c r="T111" s="14" t="e">
        <f aca="false">IF($V$99 = T106, $R99 / $R99, 0)</f>
        <v>#VALUE!</v>
      </c>
      <c r="U111" s="14" t="e">
        <f aca="false">IF($V$99 = U106, $R99 / $R99, 0)</f>
        <v>#VALUE!</v>
      </c>
      <c r="V111" s="14" t="e">
        <f aca="false">IF($V$99 = V106, $R99 / $R99, 0)</f>
        <v>#VALUE!</v>
      </c>
      <c r="W111" s="14" t="e">
        <f aca="false">IF($V$99 = W106, $R99 / $R99, 0)</f>
        <v>#VALUE!</v>
      </c>
      <c r="X111" s="14" t="e">
        <f aca="false">IF($V$99 = X106, $R99 / $R99, 0)</f>
        <v>#VALUE!</v>
      </c>
      <c r="Y111" s="14" t="e">
        <f aca="false">IF($V$99 = Y106, $R99 / $R99, 0)</f>
        <v>#VALUE!</v>
      </c>
      <c r="Z111" s="14" t="e">
        <f aca="false">IF($V$99 = Z106, $R99 / $R99, 0)</f>
        <v>#VALUE!</v>
      </c>
      <c r="AA111" s="14" t="e">
        <f aca="false">IF($V$99 = AA106, $R99 / $R99, 0)</f>
        <v>#VALUE!</v>
      </c>
      <c r="AB111" s="14" t="e">
        <f aca="false">IF($V$99 = AB106, $R99 / $R99, 0)</f>
        <v>#VALUE!</v>
      </c>
      <c r="AC111" s="14" t="e">
        <f aca="false">IF($V$99 = AC106, $R99 / $R99, 0)</f>
        <v>#VALUE!</v>
      </c>
      <c r="AD111" s="14" t="e">
        <f aca="false">IF($V$99 = AD106, $R99 / $R99, 0)</f>
        <v>#VALUE!</v>
      </c>
      <c r="AE111" s="12" t="s">
        <v>56</v>
      </c>
      <c r="AF111" s="15" t="e">
        <f aca="false">IF($AJ$99 = AF106, $AF99 / $AF99, 0)</f>
        <v>#VALUE!</v>
      </c>
      <c r="AG111" s="15" t="e">
        <f aca="false">IF($AJ$99 = AG106, $AF99 / $AF99, 0)</f>
        <v>#VALUE!</v>
      </c>
      <c r="AH111" s="15" t="e">
        <f aca="false">IF($AJ$99 = AH106, $AF99 / $AF99, 0)</f>
        <v>#VALUE!</v>
      </c>
      <c r="AI111" s="15" t="e">
        <f aca="false">IF($AJ$99 = AI106, $AF99 / $AF99, 0)</f>
        <v>#VALUE!</v>
      </c>
      <c r="AJ111" s="15" t="e">
        <f aca="false">IF($AJ$99 = AJ106, $AF99 / $AF99, 0)</f>
        <v>#VALUE!</v>
      </c>
      <c r="AK111" s="15" t="e">
        <f aca="false">IF($AJ$99 = AK106, $AF99 / $AF99, 0)</f>
        <v>#VALUE!</v>
      </c>
      <c r="AL111" s="15" t="e">
        <f aca="false">IF($AJ$99 = AL106, $AF99 / $AF99, 0)</f>
        <v>#VALUE!</v>
      </c>
      <c r="AM111" s="15" t="e">
        <f aca="false">IF($AJ$99 = AM106, $AF99 / $AF99, 0)</f>
        <v>#VALUE!</v>
      </c>
      <c r="AN111" s="15" t="e">
        <f aca="false">IF($AJ$99 = AN106, $AF99 / $AF99, 0)</f>
        <v>#VALUE!</v>
      </c>
      <c r="AO111" s="15" t="e">
        <f aca="false">IF($AJ$99 = AO106, $AF99 / $AF99, 0)</f>
        <v>#VALUE!</v>
      </c>
      <c r="AP111" s="15" t="e">
        <f aca="false">IF($AJ$99 = AP106, $AF99 / $AF99, 0)</f>
        <v>#VALUE!</v>
      </c>
      <c r="AQ111" s="15" t="e">
        <f aca="false">IF($AJ$99 = AQ106, $AF99 / $AF99, 0)</f>
        <v>#VALUE!</v>
      </c>
      <c r="AR111" s="15" t="e">
        <f aca="false">IF($AJ$99 = AR106, $AF99 / $AF99, 0)</f>
        <v>#VALUE!</v>
      </c>
    </row>
    <row r="112" customFormat="false" ht="15.3" hidden="false" customHeight="false" outlineLevel="0" collapsed="false">
      <c r="A112" s="5" t="n">
        <v>109</v>
      </c>
      <c r="B112" s="6" t="n">
        <v>108</v>
      </c>
      <c r="C112" s="7" t="n">
        <f aca="false">($B112-32)*(5/9)+273.15</f>
        <v>315.372222222222</v>
      </c>
      <c r="D112" s="8" t="n">
        <f aca="false">10540 * EXP(3373 * ((1/$C112) - (1/296)))</f>
        <v>5234.15594132357</v>
      </c>
      <c r="E112" s="5" t="n">
        <f aca="false">_xlfn.FLOOR.MATH( (($D112)/($D112 + $E$2)) * ((2^($A$2))-1), 1 )</f>
        <v>7</v>
      </c>
      <c r="F112" s="9" t="n">
        <f aca="false">$B$2*($D112/($E$2+$D112))</f>
        <v>0.0511439924438619</v>
      </c>
      <c r="Q112" s="11" t="s">
        <v>57</v>
      </c>
      <c r="R112" s="14" t="e">
        <f aca="false">IF($W$99 = R106, $R99 / $R99, 0)</f>
        <v>#VALUE!</v>
      </c>
      <c r="S112" s="14" t="e">
        <f aca="false">IF($W$99 = S106, $R99 / $R99, 0)</f>
        <v>#VALUE!</v>
      </c>
      <c r="T112" s="14" t="e">
        <f aca="false">IF($W$99 = T106, $R99 / $R99, 0)</f>
        <v>#VALUE!</v>
      </c>
      <c r="U112" s="14" t="e">
        <f aca="false">IF($W$99 = U106, $R99 / $R99, 0)</f>
        <v>#VALUE!</v>
      </c>
      <c r="V112" s="14" t="e">
        <f aca="false">IF($W$99 = V106, $R99 / $R99, 0)</f>
        <v>#VALUE!</v>
      </c>
      <c r="W112" s="14" t="e">
        <f aca="false">IF($W$99 = W106, $R99 / $R99, 0)</f>
        <v>#VALUE!</v>
      </c>
      <c r="X112" s="14" t="e">
        <f aca="false">IF($W$99 = X106, $R99 / $R99, 0)</f>
        <v>#VALUE!</v>
      </c>
      <c r="Y112" s="14" t="e">
        <f aca="false">IF($W$99 = Y106, $R99 / $R99, 0)</f>
        <v>#VALUE!</v>
      </c>
      <c r="Z112" s="14" t="e">
        <f aca="false">IF($W$99 = Z106, $R99 / $R99, 0)</f>
        <v>#VALUE!</v>
      </c>
      <c r="AA112" s="14" t="e">
        <f aca="false">IF($W$99 = AA106, $R99 / $R99, 0)</f>
        <v>#VALUE!</v>
      </c>
      <c r="AB112" s="14" t="e">
        <f aca="false">IF($W$99 = AB106, $R99 / $R99, 0)</f>
        <v>#VALUE!</v>
      </c>
      <c r="AC112" s="14" t="e">
        <f aca="false">IF($W$99 = AC106, $R99 / $R99, 0)</f>
        <v>#VALUE!</v>
      </c>
      <c r="AD112" s="14" t="e">
        <f aca="false">IF($W$99 = AD106, $R99 / $R99, 0)</f>
        <v>#VALUE!</v>
      </c>
      <c r="AE112" s="12" t="s">
        <v>57</v>
      </c>
      <c r="AF112" s="15" t="e">
        <f aca="false">IF($AK$99 = AF106, $AF99 / $AF99, 0)</f>
        <v>#VALUE!</v>
      </c>
      <c r="AG112" s="15" t="e">
        <f aca="false">IF($AK$99 = AG106, $AF99 / $AF99, 0)</f>
        <v>#VALUE!</v>
      </c>
      <c r="AH112" s="15" t="e">
        <f aca="false">IF($AK$99 = AH106, $AF99 / $AF99, 0)</f>
        <v>#VALUE!</v>
      </c>
      <c r="AI112" s="15" t="e">
        <f aca="false">IF($AK$99 = AI106, $AF99 / $AF99, 0)</f>
        <v>#VALUE!</v>
      </c>
      <c r="AJ112" s="15" t="e">
        <f aca="false">IF($AK$99 = AJ106, $AF99 / $AF99, 0)</f>
        <v>#VALUE!</v>
      </c>
      <c r="AK112" s="15" t="e">
        <f aca="false">IF($AK$99 = AK106, $AF99 / $AF99, 0)</f>
        <v>#VALUE!</v>
      </c>
      <c r="AL112" s="15" t="e">
        <f aca="false">IF($AK$99 = AL106, $AF99 / $AF99, 0)</f>
        <v>#VALUE!</v>
      </c>
      <c r="AM112" s="15" t="e">
        <f aca="false">IF($AK$99 = AM106, $AF99 / $AF99, 0)</f>
        <v>#VALUE!</v>
      </c>
      <c r="AN112" s="15" t="e">
        <f aca="false">IF($AK$99 = AN106, $AF99 / $AF99, 0)</f>
        <v>#VALUE!</v>
      </c>
      <c r="AO112" s="15" t="e">
        <f aca="false">IF($AK$99 = AO106, $AF99 / $AF99, 0)</f>
        <v>#VALUE!</v>
      </c>
      <c r="AP112" s="15" t="e">
        <f aca="false">IF($AK$99 = AP106, $AF99 / $AF99, 0)</f>
        <v>#VALUE!</v>
      </c>
      <c r="AQ112" s="15" t="e">
        <f aca="false">IF($AK$99 = AQ106, $AF99 / $AF99, 0)</f>
        <v>#VALUE!</v>
      </c>
      <c r="AR112" s="15" t="e">
        <f aca="false">IF($AK$99 = AR106, $AF99 / $AF99, 0)</f>
        <v>#VALUE!</v>
      </c>
    </row>
    <row r="113" customFormat="false" ht="15.3" hidden="false" customHeight="false" outlineLevel="0" collapsed="false">
      <c r="A113" s="5" t="n">
        <v>110</v>
      </c>
      <c r="B113" s="6" t="n">
        <v>109</v>
      </c>
      <c r="C113" s="7" t="n">
        <f aca="false">($B113-32)*(5/9)+273.15</f>
        <v>315.927777777778</v>
      </c>
      <c r="D113" s="8" t="n">
        <f aca="false">10540 * EXP(3373 * ((1/$C113) - (1/296)))</f>
        <v>5136.63415844366</v>
      </c>
      <c r="E113" s="5" t="n">
        <f aca="false">_xlfn.FLOOR.MATH( (($D113)/($D113 + $E$2)) * ((2^($A$2))-1), 1 )</f>
        <v>7</v>
      </c>
      <c r="F113" s="9" t="n">
        <f aca="false">$B$2*($D113/($E$2+$D113))</f>
        <v>0.050673962166869</v>
      </c>
      <c r="Q113" s="11" t="s">
        <v>58</v>
      </c>
      <c r="R113" s="14" t="e">
        <f aca="false">IF($X$99 = R106, $R99 / $R99, 0)</f>
        <v>#VALUE!</v>
      </c>
      <c r="S113" s="14" t="e">
        <f aca="false">IF($X$99 = S106, $R99 / $R99, 0)</f>
        <v>#VALUE!</v>
      </c>
      <c r="T113" s="14" t="e">
        <f aca="false">IF($X$99 = T106, $R99 / $R99, 0)</f>
        <v>#VALUE!</v>
      </c>
      <c r="U113" s="14" t="e">
        <f aca="false">IF($X$99 = U106, $R99 / $R99, 0)</f>
        <v>#VALUE!</v>
      </c>
      <c r="V113" s="14" t="e">
        <f aca="false">IF($X$99 = V106, $R99 / $R99, 0)</f>
        <v>#VALUE!</v>
      </c>
      <c r="W113" s="14" t="e">
        <f aca="false">IF($X$99 = W106, $R99 / $R99, 0)</f>
        <v>#VALUE!</v>
      </c>
      <c r="X113" s="14" t="e">
        <f aca="false">IF($X$99 = X106, $R99 / $R99, 0)</f>
        <v>#VALUE!</v>
      </c>
      <c r="Y113" s="14" t="e">
        <f aca="false">IF($X$99 = Y106, $R99 / $R99, 0)</f>
        <v>#VALUE!</v>
      </c>
      <c r="Z113" s="14" t="e">
        <f aca="false">IF($X$99 = Z106, $R99 / $R99, 0)</f>
        <v>#VALUE!</v>
      </c>
      <c r="AA113" s="14" t="e">
        <f aca="false">IF($X$99 = AA106, $R99 / $R99, 0)</f>
        <v>#VALUE!</v>
      </c>
      <c r="AB113" s="14" t="e">
        <f aca="false">IF($X$99 = AB106, $R99 / $R99, 0)</f>
        <v>#VALUE!</v>
      </c>
      <c r="AC113" s="14" t="e">
        <f aca="false">IF($X$99 = AC106, $R99 / $R99, 0)</f>
        <v>#VALUE!</v>
      </c>
      <c r="AD113" s="14" t="e">
        <f aca="false">IF($X$99 = AD106, $R99 / $R99, 0)</f>
        <v>#VALUE!</v>
      </c>
      <c r="AE113" s="12" t="s">
        <v>58</v>
      </c>
      <c r="AF113" s="15" t="e">
        <f aca="false">IF($AL$99 = AF106, $AF99 / $AF99, 0)</f>
        <v>#VALUE!</v>
      </c>
      <c r="AG113" s="15" t="e">
        <f aca="false">IF($AL$99 = AG106, $AF99 / $AF99, 0)</f>
        <v>#VALUE!</v>
      </c>
      <c r="AH113" s="15" t="e">
        <f aca="false">IF($AL$99 = AH106, $AF99 / $AF99, 0)</f>
        <v>#VALUE!</v>
      </c>
      <c r="AI113" s="15" t="e">
        <f aca="false">IF($AL$99 = AI106, $AF99 / $AF99, 0)</f>
        <v>#VALUE!</v>
      </c>
      <c r="AJ113" s="15" t="e">
        <f aca="false">IF($AL$99 = AJ106, $AF99 / $AF99, 0)</f>
        <v>#VALUE!</v>
      </c>
      <c r="AK113" s="15" t="e">
        <f aca="false">IF($AL$99 = AK106, $AF99 / $AF99, 0)</f>
        <v>#VALUE!</v>
      </c>
      <c r="AL113" s="15" t="e">
        <f aca="false">IF($AL$99 = AL106, $AF99 / $AF99, 0)</f>
        <v>#VALUE!</v>
      </c>
      <c r="AM113" s="15" t="e">
        <f aca="false">IF($AL$99 = AM106, $AF99 / $AF99, 0)</f>
        <v>#VALUE!</v>
      </c>
      <c r="AN113" s="15" t="e">
        <f aca="false">IF($AL$99 = AN106, $AF99 / $AF99, 0)</f>
        <v>#VALUE!</v>
      </c>
      <c r="AO113" s="15" t="e">
        <f aca="false">IF($AL$99 = AO106, $AF99 / $AF99, 0)</f>
        <v>#VALUE!</v>
      </c>
      <c r="AP113" s="15" t="e">
        <f aca="false">IF($AL$99 = AP106, $AF99 / $AF99, 0)</f>
        <v>#VALUE!</v>
      </c>
      <c r="AQ113" s="15" t="e">
        <f aca="false">IF($AL$99 = AQ106, $AF99 / $AF99, 0)</f>
        <v>#VALUE!</v>
      </c>
      <c r="AR113" s="15" t="e">
        <f aca="false">IF($AL$99 = AR106, $AF99 / $AF99, 0)</f>
        <v>#VALUE!</v>
      </c>
    </row>
    <row r="114" customFormat="false" ht="15.3" hidden="false" customHeight="false" outlineLevel="0" collapsed="false">
      <c r="A114" s="5" t="n">
        <v>111</v>
      </c>
      <c r="B114" s="6" t="n">
        <v>110</v>
      </c>
      <c r="C114" s="7" t="n">
        <f aca="false">($B114-32)*(5/9)+273.15</f>
        <v>316.483333333333</v>
      </c>
      <c r="D114" s="8" t="n">
        <f aca="false">10540 * EXP(3373 * ((1/$C114) - (1/296)))</f>
        <v>5041.26224456589</v>
      </c>
      <c r="E114" s="5" t="n">
        <f aca="false">_xlfn.FLOOR.MATH( (($D114)/($D114 + $E$2)) * ((2^($A$2))-1), 1 )</f>
        <v>7</v>
      </c>
      <c r="F114" s="9" t="n">
        <f aca="false">$B$2*($D114/($E$2+$D114))</f>
        <v>0.0502054634345808</v>
      </c>
      <c r="Q114" s="11" t="s">
        <v>59</v>
      </c>
      <c r="R114" s="14" t="e">
        <f aca="false">IF($Y$99 = R106, $R99 / $R99, 0)</f>
        <v>#VALUE!</v>
      </c>
      <c r="S114" s="14" t="e">
        <f aca="false">IF($Y$99 = S106, $R99 / $R99, 0)</f>
        <v>#VALUE!</v>
      </c>
      <c r="T114" s="14" t="e">
        <f aca="false">IF($Y$99 = T106, $R99 / $R99, 0)</f>
        <v>#VALUE!</v>
      </c>
      <c r="U114" s="14" t="e">
        <f aca="false">IF($Y$99 = U106, $R99 / $R99, 0)</f>
        <v>#VALUE!</v>
      </c>
      <c r="V114" s="14" t="e">
        <f aca="false">IF($Y$99 = V106, $R99 / $R99, 0)</f>
        <v>#VALUE!</v>
      </c>
      <c r="W114" s="14" t="e">
        <f aca="false">IF($Y$99 = W106, $R99 / $R99, 0)</f>
        <v>#VALUE!</v>
      </c>
      <c r="X114" s="14" t="e">
        <f aca="false">IF($Y$99 = X106, $R99 / $R99, 0)</f>
        <v>#VALUE!</v>
      </c>
      <c r="Y114" s="14" t="e">
        <f aca="false">IF($Y$99 = Y106, $R99 / $R99, 0)</f>
        <v>#VALUE!</v>
      </c>
      <c r="Z114" s="14" t="e">
        <f aca="false">IF($Y$99 = Z106, $R99 / $R99, 0)</f>
        <v>#VALUE!</v>
      </c>
      <c r="AA114" s="14" t="e">
        <f aca="false">IF($Y$99 = AA106, $R99 / $R99, 0)</f>
        <v>#VALUE!</v>
      </c>
      <c r="AB114" s="14" t="e">
        <f aca="false">IF($Y$99 = AB106, $R99 / $R99, 0)</f>
        <v>#VALUE!</v>
      </c>
      <c r="AC114" s="14" t="e">
        <f aca="false">IF($Y$99 = AC106, $R99 / $R99, 0)</f>
        <v>#VALUE!</v>
      </c>
      <c r="AD114" s="14" t="e">
        <f aca="false">IF($Y$99 = AD106, $R99 / $R99, 0)</f>
        <v>#VALUE!</v>
      </c>
      <c r="AE114" s="12" t="s">
        <v>59</v>
      </c>
      <c r="AF114" s="15" t="e">
        <f aca="false">IF($AM$99 = AF106, $AF99 / $AF99, 0)</f>
        <v>#VALUE!</v>
      </c>
      <c r="AG114" s="15" t="e">
        <f aca="false">IF($AM$99 = AG106, $AF99 / $AF99, 0)</f>
        <v>#VALUE!</v>
      </c>
      <c r="AH114" s="15" t="e">
        <f aca="false">IF($AM$99 = AH106, $AF99 / $AF99, 0)</f>
        <v>#VALUE!</v>
      </c>
      <c r="AI114" s="15" t="e">
        <f aca="false">IF($AM$99 = AI106, $AF99 / $AF99, 0)</f>
        <v>#VALUE!</v>
      </c>
      <c r="AJ114" s="15" t="e">
        <f aca="false">IF($AM$99 = AJ106, $AF99 / $AF99, 0)</f>
        <v>#VALUE!</v>
      </c>
      <c r="AK114" s="15" t="e">
        <f aca="false">IF($AM$99 = AK106, $AF99 / $AF99, 0)</f>
        <v>#VALUE!</v>
      </c>
      <c r="AL114" s="15" t="e">
        <f aca="false">IF($AM$99 = AL106, $AF99 / $AF99, 0)</f>
        <v>#VALUE!</v>
      </c>
      <c r="AM114" s="15" t="e">
        <f aca="false">IF($AM$99 = AM106, $AF99 / $AF99, 0)</f>
        <v>#VALUE!</v>
      </c>
      <c r="AN114" s="15" t="e">
        <f aca="false">IF($AM$99 = AN106, $AF99 / $AF99, 0)</f>
        <v>#VALUE!</v>
      </c>
      <c r="AO114" s="15" t="e">
        <f aca="false">IF($AM$99 = AO106, $AF99 / $AF99, 0)</f>
        <v>#VALUE!</v>
      </c>
      <c r="AP114" s="15" t="e">
        <f aca="false">IF($AM$99 = AP106, $AF99 / $AF99, 0)</f>
        <v>#VALUE!</v>
      </c>
      <c r="AQ114" s="15" t="e">
        <f aca="false">IF($AM$99 = AQ106, $AF99 / $AF99, 0)</f>
        <v>#VALUE!</v>
      </c>
      <c r="AR114" s="15" t="e">
        <f aca="false">IF($AM$99 = AR106, $AF99 / $AF99, 0)</f>
        <v>#VALUE!</v>
      </c>
    </row>
    <row r="115" customFormat="false" ht="15.3" hidden="false" customHeight="false" outlineLevel="0" collapsed="false">
      <c r="A115" s="5" t="n">
        <v>112</v>
      </c>
      <c r="B115" s="6" t="n">
        <v>111</v>
      </c>
      <c r="C115" s="7" t="n">
        <f aca="false">($B115-32)*(5/9)+273.15</f>
        <v>317.038888888889</v>
      </c>
      <c r="D115" s="8" t="n">
        <f aca="false">10540 * EXP(3373 * ((1/$C115) - (1/296)))</f>
        <v>4947.98608728879</v>
      </c>
      <c r="E115" s="5" t="n">
        <f aca="false">_xlfn.FLOOR.MATH( (($D115)/($D115 + $E$2)) * ((2^($A$2))-1), 1 )</f>
        <v>7</v>
      </c>
      <c r="F115" s="9" t="n">
        <f aca="false">$B$2*($D115/($E$2+$D115))</f>
        <v>0.0497385706400531</v>
      </c>
      <c r="Q115" s="11" t="s">
        <v>60</v>
      </c>
      <c r="R115" s="14" t="e">
        <f aca="false">IF($Z$99 = R106, $R99 / $R99, 0)</f>
        <v>#VALUE!</v>
      </c>
      <c r="S115" s="14" t="e">
        <f aca="false">IF($Z$99 = S106, $R99 / $R99, 0)</f>
        <v>#VALUE!</v>
      </c>
      <c r="T115" s="14" t="e">
        <f aca="false">IF($Z$99 = T106, $R99 / $R99, 0)</f>
        <v>#VALUE!</v>
      </c>
      <c r="U115" s="14" t="e">
        <f aca="false">IF($Z$99 = U106, $R99 / $R99, 0)</f>
        <v>#VALUE!</v>
      </c>
      <c r="V115" s="14" t="e">
        <f aca="false">IF($Z$99 = V106, $R99 / $R99, 0)</f>
        <v>#VALUE!</v>
      </c>
      <c r="W115" s="14" t="e">
        <f aca="false">IF($Z$99 = W106, $R99 / $R99, 0)</f>
        <v>#VALUE!</v>
      </c>
      <c r="X115" s="14" t="e">
        <f aca="false">IF($Z$99 = X106, $R99 / $R99, 0)</f>
        <v>#VALUE!</v>
      </c>
      <c r="Y115" s="14" t="e">
        <f aca="false">IF($Z$99 = Y106, $R99 / $R99, 0)</f>
        <v>#VALUE!</v>
      </c>
      <c r="Z115" s="14" t="e">
        <f aca="false">IF($Z$99 = Z106, $R99 / $R99, 0)</f>
        <v>#VALUE!</v>
      </c>
      <c r="AA115" s="14" t="e">
        <f aca="false">IF($Z$99 = AA106, $R99 / $R99, 0)</f>
        <v>#VALUE!</v>
      </c>
      <c r="AB115" s="14" t="e">
        <f aca="false">IF($Z$99 = AB106, $R99 / $R99, 0)</f>
        <v>#VALUE!</v>
      </c>
      <c r="AC115" s="14" t="e">
        <f aca="false">IF($Z$99 = AC106, $R99 / $R99, 0)</f>
        <v>#VALUE!</v>
      </c>
      <c r="AD115" s="14" t="e">
        <f aca="false">IF($Z$99 = AD106, $R99 / $R99, 0)</f>
        <v>#VALUE!</v>
      </c>
      <c r="AE115" s="12" t="s">
        <v>60</v>
      </c>
      <c r="AF115" s="15" t="e">
        <f aca="false">IF($AN$99 = AF106, $AF99 / $AF99, 0)</f>
        <v>#VALUE!</v>
      </c>
      <c r="AG115" s="15" t="e">
        <f aca="false">IF($AN$99 = AG106, $AF99 / $AF99, 0)</f>
        <v>#VALUE!</v>
      </c>
      <c r="AH115" s="15" t="e">
        <f aca="false">IF($AN$99 = AH106, $AF99 / $AF99, 0)</f>
        <v>#VALUE!</v>
      </c>
      <c r="AI115" s="15" t="e">
        <f aca="false">IF($AN$99 = AI106, $AF99 / $AF99, 0)</f>
        <v>#VALUE!</v>
      </c>
      <c r="AJ115" s="15" t="e">
        <f aca="false">IF($AN$99 = AJ106, $AF99 / $AF99, 0)</f>
        <v>#VALUE!</v>
      </c>
      <c r="AK115" s="15" t="e">
        <f aca="false">IF($AN$99 = AK106, $AF99 / $AF99, 0)</f>
        <v>#VALUE!</v>
      </c>
      <c r="AL115" s="15" t="e">
        <f aca="false">IF($AN$99 = AL106, $AF99 / $AF99, 0)</f>
        <v>#VALUE!</v>
      </c>
      <c r="AM115" s="15" t="e">
        <f aca="false">IF($AN$99 = AM106, $AF99 / $AF99, 0)</f>
        <v>#VALUE!</v>
      </c>
      <c r="AN115" s="15" t="e">
        <f aca="false">IF($AN$99 = AN106, $AF99 / $AF99, 0)</f>
        <v>#VALUE!</v>
      </c>
      <c r="AO115" s="15" t="e">
        <f aca="false">IF($AN$99 = AO106, $AF99 / $AF99, 0)</f>
        <v>#VALUE!</v>
      </c>
      <c r="AP115" s="15" t="e">
        <f aca="false">IF($AN$99 = AP106, $AF99 / $AF99, 0)</f>
        <v>#VALUE!</v>
      </c>
      <c r="AQ115" s="15" t="e">
        <f aca="false">IF($AN$99 = AQ106, $AF99 / $AF99, 0)</f>
        <v>#VALUE!</v>
      </c>
      <c r="AR115" s="15" t="e">
        <f aca="false">IF($AN$99 = AR106, $AF99 / $AF99, 0)</f>
        <v>#VALUE!</v>
      </c>
    </row>
    <row r="116" customFormat="false" ht="15.3" hidden="false" customHeight="false" outlineLevel="0" collapsed="false">
      <c r="A116" s="5" t="n">
        <v>113</v>
      </c>
      <c r="B116" s="6" t="n">
        <v>112</v>
      </c>
      <c r="C116" s="7" t="n">
        <f aca="false">($B116-32)*(5/9)+273.15</f>
        <v>317.594444444444</v>
      </c>
      <c r="D116" s="8" t="n">
        <f aca="false">10540 * EXP(3373 * ((1/$C116) - (1/296)))</f>
        <v>4856.75309545153</v>
      </c>
      <c r="E116" s="5" t="n">
        <f aca="false">_xlfn.FLOOR.MATH( (($D116)/($D116 + $E$2)) * ((2^($A$2))-1), 1 )</f>
        <v>7</v>
      </c>
      <c r="F116" s="9" t="n">
        <f aca="false">$B$2*($D116/($E$2+$D116))</f>
        <v>0.0492733565345439</v>
      </c>
      <c r="Q116" s="11" t="s">
        <v>61</v>
      </c>
      <c r="R116" s="14" t="e">
        <f aca="false">IF($AA$99 = R106, $R99 / $R99, 0)</f>
        <v>#VALUE!</v>
      </c>
      <c r="S116" s="14" t="e">
        <f aca="false">IF($AA$99 = S106, $R99 / $R99, 0)</f>
        <v>#VALUE!</v>
      </c>
      <c r="T116" s="14" t="e">
        <f aca="false">IF($AA$99 = T106, $R99 / $R99, 0)</f>
        <v>#VALUE!</v>
      </c>
      <c r="U116" s="14" t="e">
        <f aca="false">IF($AA$99 = U106, $R99 / $R99, 0)</f>
        <v>#VALUE!</v>
      </c>
      <c r="V116" s="14" t="e">
        <f aca="false">IF($AA$99 = V106, $R99 / $R99, 0)</f>
        <v>#VALUE!</v>
      </c>
      <c r="W116" s="14" t="e">
        <f aca="false">IF($AA$99 = W106, $R99 / $R99, 0)</f>
        <v>#VALUE!</v>
      </c>
      <c r="X116" s="14" t="e">
        <f aca="false">IF($AA$99 = X106, $R99 / $R99, 0)</f>
        <v>#VALUE!</v>
      </c>
      <c r="Y116" s="14" t="e">
        <f aca="false">IF($AA$99 = Y106, $R99 / $R99, 0)</f>
        <v>#VALUE!</v>
      </c>
      <c r="Z116" s="14" t="e">
        <f aca="false">IF($AA$99 = Z106, $R99 / $R99, 0)</f>
        <v>#VALUE!</v>
      </c>
      <c r="AA116" s="14" t="e">
        <f aca="false">IF($AA$99 = AA106, $R99 / $R99, 0)</f>
        <v>#VALUE!</v>
      </c>
      <c r="AB116" s="14" t="e">
        <f aca="false">IF($AA$99 = AB106, $R99 / $R99, 0)</f>
        <v>#VALUE!</v>
      </c>
      <c r="AC116" s="14" t="e">
        <f aca="false">IF($AA$99 = AC106, $R99 / $R99, 0)</f>
        <v>#VALUE!</v>
      </c>
      <c r="AD116" s="14" t="e">
        <f aca="false">IF($AA$99 = AD106, $R99 / $R99, 0)</f>
        <v>#VALUE!</v>
      </c>
      <c r="AE116" s="12" t="s">
        <v>61</v>
      </c>
      <c r="AF116" s="15" t="e">
        <f aca="false">IF($AO$99 = AF106, $AF99 / $AF99, 0)</f>
        <v>#VALUE!</v>
      </c>
      <c r="AG116" s="15" t="e">
        <f aca="false">IF($AO$99 = AG106, $AF99 / $AF99, 0)</f>
        <v>#VALUE!</v>
      </c>
      <c r="AH116" s="15" t="e">
        <f aca="false">IF($AO$99 = AH106, $AF99 / $AF99, 0)</f>
        <v>#VALUE!</v>
      </c>
      <c r="AI116" s="15" t="e">
        <f aca="false">IF($AO$99 = AI106, $AF99 / $AF99, 0)</f>
        <v>#VALUE!</v>
      </c>
      <c r="AJ116" s="15" t="e">
        <f aca="false">IF($AO$99 = AJ106, $AF99 / $AF99, 0)</f>
        <v>#VALUE!</v>
      </c>
      <c r="AK116" s="15" t="e">
        <f aca="false">IF($AO$99 = AK106, $AF99 / $AF99, 0)</f>
        <v>#VALUE!</v>
      </c>
      <c r="AL116" s="15" t="e">
        <f aca="false">IF($AO$99 = AL106, $AF99 / $AF99, 0)</f>
        <v>#VALUE!</v>
      </c>
      <c r="AM116" s="15" t="e">
        <f aca="false">IF($AO$99 = AM106, $AF99 / $AF99, 0)</f>
        <v>#VALUE!</v>
      </c>
      <c r="AN116" s="15" t="e">
        <f aca="false">IF($AO$99 = AN106, $AF99 / $AF99, 0)</f>
        <v>#VALUE!</v>
      </c>
      <c r="AO116" s="15" t="e">
        <f aca="false">IF($AO$99 = AO106, $AF99 / $AF99, 0)</f>
        <v>#VALUE!</v>
      </c>
      <c r="AP116" s="15" t="e">
        <f aca="false">IF($AO$99 = AP106, $AF99 / $AF99, 0)</f>
        <v>#VALUE!</v>
      </c>
      <c r="AQ116" s="15" t="e">
        <f aca="false">IF($AO$99 = AQ106, $AF99 / $AF99, 0)</f>
        <v>#VALUE!</v>
      </c>
      <c r="AR116" s="15" t="e">
        <f aca="false">IF($AO$99 = AR106, $AF99 / $AF99, 0)</f>
        <v>#VALUE!</v>
      </c>
    </row>
    <row r="117" customFormat="false" ht="15.3" hidden="false" customHeight="false" outlineLevel="0" collapsed="false">
      <c r="A117" s="5" t="n">
        <v>114</v>
      </c>
      <c r="B117" s="6" t="n">
        <v>113</v>
      </c>
      <c r="C117" s="7" t="n">
        <f aca="false">($B117-32)*(5/9)+273.15</f>
        <v>318.15</v>
      </c>
      <c r="D117" s="8" t="n">
        <f aca="false">10540 * EXP(3373 * ((1/$C117) - (1/296)))</f>
        <v>4767.51215209223</v>
      </c>
      <c r="E117" s="5" t="n">
        <f aca="false">_xlfn.FLOOR.MATH( (($D117)/($D117 + $E$2)) * ((2^($A$2))-1), 1 )</f>
        <v>7</v>
      </c>
      <c r="F117" s="9" t="n">
        <f aca="false">$B$2*($D117/($E$2+$D117))</f>
        <v>0.0488098922003493</v>
      </c>
      <c r="Q117" s="11" t="s">
        <v>62</v>
      </c>
      <c r="R117" s="14" t="e">
        <f aca="false">IF($AB$99 = R106, $R99 / $R99, 0)</f>
        <v>#VALUE!</v>
      </c>
      <c r="S117" s="14" t="e">
        <f aca="false">IF($AB$99 = S106, $R99 / $R99, 0)</f>
        <v>#VALUE!</v>
      </c>
      <c r="T117" s="14" t="e">
        <f aca="false">IF($AB$99 = T106, $R99 / $R99, 0)</f>
        <v>#VALUE!</v>
      </c>
      <c r="U117" s="14" t="e">
        <f aca="false">IF($AB$99 = U106, $R99 / $R99, 0)</f>
        <v>#VALUE!</v>
      </c>
      <c r="V117" s="14" t="e">
        <f aca="false">IF($AB$99 = V106, $R99 / $R99, 0)</f>
        <v>#VALUE!</v>
      </c>
      <c r="W117" s="14" t="e">
        <f aca="false">IF($AB$99 = W106, $R99 / $R99, 0)</f>
        <v>#VALUE!</v>
      </c>
      <c r="X117" s="14" t="e">
        <f aca="false">IF($AB$99 = X106, $R99 / $R99, 0)</f>
        <v>#VALUE!</v>
      </c>
      <c r="Y117" s="14" t="e">
        <f aca="false">IF($AB$99 = Y106, $R99 / $R99, 0)</f>
        <v>#VALUE!</v>
      </c>
      <c r="Z117" s="14" t="e">
        <f aca="false">IF($AB$99 = Z106, $R99 / $R99, 0)</f>
        <v>#VALUE!</v>
      </c>
      <c r="AA117" s="14" t="e">
        <f aca="false">IF($AB$99 = AA106, $R99 / $R99, 0)</f>
        <v>#VALUE!</v>
      </c>
      <c r="AB117" s="14" t="e">
        <f aca="false">IF($AB$99 = AB106, $R99 / $R99, 0)</f>
        <v>#VALUE!</v>
      </c>
      <c r="AC117" s="14" t="e">
        <f aca="false">IF($AB$99 = AC106, $R99 / $R99, 0)</f>
        <v>#VALUE!</v>
      </c>
      <c r="AD117" s="14" t="e">
        <f aca="false">IF($AB$99 = AD106, $R99 / $R99, 0)</f>
        <v>#VALUE!</v>
      </c>
      <c r="AE117" s="12" t="s">
        <v>62</v>
      </c>
      <c r="AF117" s="15" t="e">
        <f aca="false">IF($AP$99 = AF106, $AF99 / $AF99, 0)</f>
        <v>#VALUE!</v>
      </c>
      <c r="AG117" s="15" t="e">
        <f aca="false">IF($AP$99 = AG106, $AF99 / $AF99, 0)</f>
        <v>#VALUE!</v>
      </c>
      <c r="AH117" s="15" t="e">
        <f aca="false">IF($AP$99 = AH106, $AF99 / $AF99, 0)</f>
        <v>#VALUE!</v>
      </c>
      <c r="AI117" s="15" t="e">
        <f aca="false">IF($AP$99 = AI106, $AF99 / $AF99, 0)</f>
        <v>#VALUE!</v>
      </c>
      <c r="AJ117" s="15" t="e">
        <f aca="false">IF($AP$99 = AJ106, $AF99 / $AF99, 0)</f>
        <v>#VALUE!</v>
      </c>
      <c r="AK117" s="15" t="e">
        <f aca="false">IF($AP$99 = AK106, $AF99 / $AF99, 0)</f>
        <v>#VALUE!</v>
      </c>
      <c r="AL117" s="15" t="e">
        <f aca="false">IF($AP$99 = AL106, $AF99 / $AF99, 0)</f>
        <v>#VALUE!</v>
      </c>
      <c r="AM117" s="15" t="e">
        <f aca="false">IF($AP$99 = AM106, $AF99 / $AF99, 0)</f>
        <v>#VALUE!</v>
      </c>
      <c r="AN117" s="15" t="e">
        <f aca="false">IF($AP$99 = AN106, $AF99 / $AF99, 0)</f>
        <v>#VALUE!</v>
      </c>
      <c r="AO117" s="15" t="e">
        <f aca="false">IF($AP$99 = AO106, $AF99 / $AF99, 0)</f>
        <v>#VALUE!</v>
      </c>
      <c r="AP117" s="15" t="e">
        <f aca="false">IF($AP$99 = AP106, $AF99 / $AF99, 0)</f>
        <v>#VALUE!</v>
      </c>
      <c r="AQ117" s="15" t="e">
        <f aca="false">IF($AP$99 = AQ106, $AF99 / $AF99, 0)</f>
        <v>#VALUE!</v>
      </c>
      <c r="AR117" s="15" t="e">
        <f aca="false">IF($AP$99 = AR106, $AF99 / $AF99, 0)</f>
        <v>#VALUE!</v>
      </c>
    </row>
    <row r="118" customFormat="false" ht="15.3" hidden="false" customHeight="false" outlineLevel="0" collapsed="false">
      <c r="A118" s="5" t="n">
        <v>115</v>
      </c>
      <c r="B118" s="6" t="n">
        <v>114</v>
      </c>
      <c r="C118" s="7" t="n">
        <f aca="false">($B118-32)*(5/9)+273.15</f>
        <v>318.705555555556</v>
      </c>
      <c r="D118" s="8" t="n">
        <f aca="false">10540 * EXP(3373 * ((1/$C118) - (1/296)))</f>
        <v>4680.21356898868</v>
      </c>
      <c r="E118" s="5" t="n">
        <f aca="false">_xlfn.FLOOR.MATH( (($D118)/($D118 + $E$2)) * ((2^($A$2))-1), 1 )</f>
        <v>7</v>
      </c>
      <c r="F118" s="9" t="n">
        <f aca="false">$B$2*($D118/($E$2+$D118))</f>
        <v>0.0483482470260998</v>
      </c>
      <c r="Q118" s="11" t="s">
        <v>63</v>
      </c>
      <c r="R118" s="14" t="e">
        <f aca="false">IF($AC$99 = R106, $R99 / $R99, 0)</f>
        <v>#VALUE!</v>
      </c>
      <c r="S118" s="14" t="e">
        <f aca="false">IF($AC$99 = S106, $R99 / $R99, 0)</f>
        <v>#VALUE!</v>
      </c>
      <c r="T118" s="14" t="e">
        <f aca="false">IF($AC$99 = T106, $R99 / $R99, 0)</f>
        <v>#VALUE!</v>
      </c>
      <c r="U118" s="14" t="e">
        <f aca="false">IF($AC$99 = U106, $R99 / $R99, 0)</f>
        <v>#VALUE!</v>
      </c>
      <c r="V118" s="14" t="e">
        <f aca="false">IF($AC$99 = V106, $R99 / $R99, 0)</f>
        <v>#VALUE!</v>
      </c>
      <c r="W118" s="14" t="e">
        <f aca="false">IF($AC$99 = W106, $R99 / $R99, 0)</f>
        <v>#VALUE!</v>
      </c>
      <c r="X118" s="14" t="e">
        <f aca="false">IF($AC$99 = X106, $R99 / $R99, 0)</f>
        <v>#VALUE!</v>
      </c>
      <c r="Y118" s="14" t="e">
        <f aca="false">IF($AC$99 = Y106, $R99 / $R99, 0)</f>
        <v>#VALUE!</v>
      </c>
      <c r="Z118" s="14" t="e">
        <f aca="false">IF($AC$99 = Z106, $R99 / $R99, 0)</f>
        <v>#VALUE!</v>
      </c>
      <c r="AA118" s="14" t="e">
        <f aca="false">IF($AC$99 = AA106, $R99 / $R99, 0)</f>
        <v>#VALUE!</v>
      </c>
      <c r="AB118" s="14" t="e">
        <f aca="false">IF($AC$99 = AB106, $R99 / $R99, 0)</f>
        <v>#VALUE!</v>
      </c>
      <c r="AC118" s="14" t="e">
        <f aca="false">IF($AC$99 = AC106, $R99 / $R99, 0)</f>
        <v>#VALUE!</v>
      </c>
      <c r="AD118" s="14" t="e">
        <f aca="false">IF($AC$99 = AD106, $R99 / $R99, 0)</f>
        <v>#VALUE!</v>
      </c>
      <c r="AE118" s="12" t="s">
        <v>63</v>
      </c>
      <c r="AF118" s="15" t="e">
        <f aca="false">IF($AQ$99 = AF106, $AF99 / $AF99, 0)</f>
        <v>#VALUE!</v>
      </c>
      <c r="AG118" s="15" t="e">
        <f aca="false">IF($AQ$99 = AG106, $AF99 / $AF99, 0)</f>
        <v>#VALUE!</v>
      </c>
      <c r="AH118" s="15" t="e">
        <f aca="false">IF($AQ$99 = AH106, $AF99 / $AF99, 0)</f>
        <v>#VALUE!</v>
      </c>
      <c r="AI118" s="15" t="e">
        <f aca="false">IF($AQ$99 = AI106, $AF99 / $AF99, 0)</f>
        <v>#VALUE!</v>
      </c>
      <c r="AJ118" s="15" t="e">
        <f aca="false">IF($AQ$99 = AJ106, $AF99 / $AF99, 0)</f>
        <v>#VALUE!</v>
      </c>
      <c r="AK118" s="15" t="e">
        <f aca="false">IF($AQ$99 = AK106, $AF99 / $AF99, 0)</f>
        <v>#VALUE!</v>
      </c>
      <c r="AL118" s="15" t="e">
        <f aca="false">IF($AQ$99 = AL106, $AF99 / $AF99, 0)</f>
        <v>#VALUE!</v>
      </c>
      <c r="AM118" s="15" t="e">
        <f aca="false">IF($AQ$99 = AM106, $AF99 / $AF99, 0)</f>
        <v>#VALUE!</v>
      </c>
      <c r="AN118" s="15" t="e">
        <f aca="false">IF($AQ$99 = AN106, $AF99 / $AF99, 0)</f>
        <v>#VALUE!</v>
      </c>
      <c r="AO118" s="15" t="e">
        <f aca="false">IF($AQ$99 = AO106, $AF99 / $AF99, 0)</f>
        <v>#VALUE!</v>
      </c>
      <c r="AP118" s="15" t="e">
        <f aca="false">IF($AQ$99 = AP106, $AF99 / $AF99, 0)</f>
        <v>#VALUE!</v>
      </c>
      <c r="AQ118" s="15" t="e">
        <f aca="false">IF($AQ$99 = AQ106, $AF99 / $AF99, 0)</f>
        <v>#VALUE!</v>
      </c>
      <c r="AR118" s="15" t="e">
        <f aca="false">IF($AQ$99 = AR106, $AF99 / $AF99, 0)</f>
        <v>#VALUE!</v>
      </c>
    </row>
    <row r="119" customFormat="false" ht="15.3" hidden="false" customHeight="false" outlineLevel="0" collapsed="false">
      <c r="A119" s="5" t="n">
        <v>116</v>
      </c>
      <c r="B119" s="6" t="n">
        <v>115</v>
      </c>
      <c r="C119" s="7" t="n">
        <f aca="false">($B119-32)*(5/9)+273.15</f>
        <v>319.261111111111</v>
      </c>
      <c r="D119" s="8" t="n">
        <f aca="false">10540 * EXP(3373 * ((1/$C119) - (1/296)))</f>
        <v>4594.8090427234</v>
      </c>
      <c r="E119" s="5" t="n">
        <f aca="false">_xlfn.FLOOR.MATH( (($D119)/($D119 + $E$2)) * ((2^($A$2))-1), 1 )</f>
        <v>7</v>
      </c>
      <c r="F119" s="9" t="n">
        <f aca="false">$B$2*($D119/($E$2+$D119))</f>
        <v>0.047888488684494</v>
      </c>
      <c r="Q119" s="11" t="s">
        <v>64</v>
      </c>
      <c r="R119" s="14" t="e">
        <f aca="false">IF($AD$99 = R106, $R99 / $R99, 0)</f>
        <v>#VALUE!</v>
      </c>
      <c r="S119" s="14" t="e">
        <f aca="false">IF($AD$99 = S106, $R99 / $R99, 0)</f>
        <v>#VALUE!</v>
      </c>
      <c r="T119" s="14" t="e">
        <f aca="false">IF($AD$99 = T106, $R99 / $R99, 0)</f>
        <v>#VALUE!</v>
      </c>
      <c r="U119" s="14" t="e">
        <f aca="false">IF($AD$99 = U106, $R99 / $R99, 0)</f>
        <v>#VALUE!</v>
      </c>
      <c r="V119" s="14" t="e">
        <f aca="false">IF($AD$99 = V106, $R99 / $R99, 0)</f>
        <v>#VALUE!</v>
      </c>
      <c r="W119" s="14" t="e">
        <f aca="false">IF($AD$99 = W106, $R99 / $R99, 0)</f>
        <v>#VALUE!</v>
      </c>
      <c r="X119" s="14" t="e">
        <f aca="false">IF($AD$99 = X106, $R99 / $R99, 0)</f>
        <v>#VALUE!</v>
      </c>
      <c r="Y119" s="14" t="e">
        <f aca="false">IF($AD$99 = Y106, $R99 / $R99, 0)</f>
        <v>#VALUE!</v>
      </c>
      <c r="Z119" s="14" t="e">
        <f aca="false">IF($AD$99 = Z106, $R99 / $R99, 0)</f>
        <v>#VALUE!</v>
      </c>
      <c r="AA119" s="14" t="e">
        <f aca="false">IF($AD$99 = AA106, $R99 / $R99, 0)</f>
        <v>#VALUE!</v>
      </c>
      <c r="AB119" s="14" t="e">
        <f aca="false">IF($AD$99 = AB106, $R99 / $R99, 0)</f>
        <v>#VALUE!</v>
      </c>
      <c r="AC119" s="14" t="e">
        <f aca="false">IF($AD$99 = AC106, $R99 / $R99, 0)</f>
        <v>#VALUE!</v>
      </c>
      <c r="AD119" s="14" t="e">
        <f aca="false">IF($AD$99 = AD106, $R99 / $R99, 0)</f>
        <v>#VALUE!</v>
      </c>
      <c r="AE119" s="12" t="s">
        <v>64</v>
      </c>
      <c r="AF119" s="15" t="e">
        <f aca="false">IF($AR$99 = AF106, $AF99 / $AF99, 0)</f>
        <v>#VALUE!</v>
      </c>
      <c r="AG119" s="15" t="e">
        <f aca="false">IF($AR$99 = AG106, $AF99 / $AF99, 0)</f>
        <v>#VALUE!</v>
      </c>
      <c r="AH119" s="15" t="e">
        <f aca="false">IF($AR$99 = AH106, $AF99 / $AF99, 0)</f>
        <v>#VALUE!</v>
      </c>
      <c r="AI119" s="15" t="e">
        <f aca="false">IF($AR$99 = AI106, $AF99 / $AF99, 0)</f>
        <v>#VALUE!</v>
      </c>
      <c r="AJ119" s="15" t="e">
        <f aca="false">IF($AR$99 = AJ106, $AF99 / $AF99, 0)</f>
        <v>#VALUE!</v>
      </c>
      <c r="AK119" s="15" t="e">
        <f aca="false">IF($AR$99 = AK106, $AF99 / $AF99, 0)</f>
        <v>#VALUE!</v>
      </c>
      <c r="AL119" s="15" t="e">
        <f aca="false">IF($AR$99 = AL106, $AF99 / $AF99, 0)</f>
        <v>#VALUE!</v>
      </c>
      <c r="AM119" s="15" t="e">
        <f aca="false">IF($AR$99 = AM106, $AF99 / $AF99, 0)</f>
        <v>#VALUE!</v>
      </c>
      <c r="AN119" s="15" t="e">
        <f aca="false">IF($AR$99 = AN106, $AF99 / $AF99, 0)</f>
        <v>#VALUE!</v>
      </c>
      <c r="AO119" s="15" t="e">
        <f aca="false">IF($AR$99 = AO106, $AF99 / $AF99, 0)</f>
        <v>#VALUE!</v>
      </c>
      <c r="AP119" s="15" t="e">
        <f aca="false">IF($AR$99 = AP106, $AF99 / $AF99, 0)</f>
        <v>#VALUE!</v>
      </c>
      <c r="AQ119" s="15" t="e">
        <f aca="false">IF($AR$99 = AQ106, $AF99 / $AF99, 0)</f>
        <v>#VALUE!</v>
      </c>
      <c r="AR119" s="15" t="e">
        <f aca="false">IF($AR$99 = AR106, $AF99 / $AF99, 0)</f>
        <v>#VALUE!</v>
      </c>
    </row>
    <row r="120" customFormat="false" ht="14.35" hidden="false" customHeight="false" outlineLevel="0" collapsed="false">
      <c r="A120" s="5" t="n">
        <v>117</v>
      </c>
      <c r="B120" s="6" t="n">
        <v>116</v>
      </c>
      <c r="C120" s="7" t="n">
        <f aca="false">($B120-32)*(5/9)+273.15</f>
        <v>319.816666666667</v>
      </c>
      <c r="D120" s="8" t="n">
        <f aca="false">10540 * EXP(3373 * ((1/$C120) - (1/296)))</f>
        <v>4511.25161221855</v>
      </c>
      <c r="E120" s="5" t="n">
        <f aca="false">_xlfn.FLOOR.MATH( (($D120)/($D120 + $E$2)) * ((2^($A$2))-1), 1 )</f>
        <v>7</v>
      </c>
      <c r="F120" s="9" t="n">
        <f aca="false">$B$2*($D120/($E$2+$D120))</f>
        <v>0.0474306831124435</v>
      </c>
      <c r="Q120" s="11" t="s">
        <v>65</v>
      </c>
      <c r="R120" s="11" t="e">
        <f aca="false">SUMPRODUCT(IF(R107:R119 = 1, 1, 0))</f>
        <v>#VALUE!</v>
      </c>
      <c r="S120" s="11" t="e">
        <f aca="false">SUMPRODUCT(IF(R107:R119 = 1, 1, 0))</f>
        <v>#VALUE!</v>
      </c>
      <c r="T120" s="11" t="e">
        <f aca="false">SUMPRODUCT(IF(R107:R119 = 1, 1, 0))</f>
        <v>#VALUE!</v>
      </c>
      <c r="U120" s="11" t="e">
        <f aca="false">SUMPRODUCT(IF(R107:R119 = 1, 1, 0))</f>
        <v>#VALUE!</v>
      </c>
      <c r="V120" s="11" t="e">
        <f aca="false">SUMPRODUCT(IF(R107:R119 = 1, 1, 0))</f>
        <v>#VALUE!</v>
      </c>
      <c r="W120" s="11" t="e">
        <f aca="false">SUMPRODUCT(IF(R107:R119 = 1, 1, 0))</f>
        <v>#VALUE!</v>
      </c>
      <c r="X120" s="11" t="e">
        <f aca="false">SUMPRODUCT(IF(R107:R119 = 1, 1, 0))</f>
        <v>#VALUE!</v>
      </c>
      <c r="Y120" s="11" t="e">
        <f aca="false">SUMPRODUCT(IF(R107:R119 = 1, 1, 0))</f>
        <v>#VALUE!</v>
      </c>
      <c r="Z120" s="11" t="e">
        <f aca="false">SUMPRODUCT(IF(R107:R119 = 1, 1, 0))</f>
        <v>#VALUE!</v>
      </c>
      <c r="AA120" s="11" t="e">
        <f aca="false">SUMPRODUCT(IF(R107:R119 = 1, 1, 0))</f>
        <v>#VALUE!</v>
      </c>
      <c r="AB120" s="11" t="e">
        <f aca="false">SUMPRODUCT(IF(R107:R119 = 1, 1, 0))</f>
        <v>#VALUE!</v>
      </c>
      <c r="AC120" s="11" t="e">
        <f aca="false">SUMPRODUCT(IF(R107:R119 = 1, 1, 0))</f>
        <v>#VALUE!</v>
      </c>
      <c r="AD120" s="11" t="e">
        <f aca="false">SUMPRODUCT(IF(R107:R119 = 1, 1, 0))</f>
        <v>#VALUE!</v>
      </c>
      <c r="AE120" s="12" t="s">
        <v>65</v>
      </c>
      <c r="AF120" s="12" t="e">
        <f aca="false">SUMPRODUCT(IF(AF107:AF119 = 1, 1, 0))</f>
        <v>#VALUE!</v>
      </c>
      <c r="AG120" s="12" t="e">
        <f aca="false">SUMPRODUCT(IF(AF107:AF119 = 1, 1, 0))</f>
        <v>#VALUE!</v>
      </c>
      <c r="AH120" s="12" t="e">
        <f aca="false">SUMPRODUCT(IF(AF107:AF119 = 1, 1, 0))</f>
        <v>#VALUE!</v>
      </c>
      <c r="AI120" s="12" t="e">
        <f aca="false">SUMPRODUCT(IF(AF107:AF119 = 1, 1, 0))</f>
        <v>#VALUE!</v>
      </c>
      <c r="AJ120" s="12" t="e">
        <f aca="false">SUMPRODUCT(IF(AF107:AF119 = 1, 1, 0))</f>
        <v>#VALUE!</v>
      </c>
      <c r="AK120" s="12" t="e">
        <f aca="false">SUMPRODUCT(IF(AF107:AF119 = 1, 1, 0))</f>
        <v>#VALUE!</v>
      </c>
      <c r="AL120" s="12" t="e">
        <f aca="false">SUMPRODUCT(IF(AF107:AF119 = 1, 1, 0))</f>
        <v>#VALUE!</v>
      </c>
      <c r="AM120" s="12" t="e">
        <f aca="false">SUMPRODUCT(IF(AF107:AF119 = 1, 1, 0))</f>
        <v>#VALUE!</v>
      </c>
      <c r="AN120" s="12" t="e">
        <f aca="false">SUMPRODUCT(IF(AF107:AF119 = 1, 1, 0))</f>
        <v>#VALUE!</v>
      </c>
      <c r="AO120" s="12" t="e">
        <f aca="false">SUMPRODUCT(IF(AF107:AF119 = 1, 1, 0))</f>
        <v>#VALUE!</v>
      </c>
      <c r="AP120" s="12" t="e">
        <f aca="false">SUMPRODUCT(IF(AF107:AF119 = 1, 1, 0))</f>
        <v>#VALUE!</v>
      </c>
      <c r="AQ120" s="12" t="e">
        <f aca="false">SUMPRODUCT(IF(AF107:AF119 = 1, 1, 0))</f>
        <v>#VALUE!</v>
      </c>
      <c r="AR120" s="12" t="e">
        <f aca="false">SUMPRODUCT(IF(AF107:AF119 = 1, 1, 0))</f>
        <v>#VALUE!</v>
      </c>
    </row>
    <row r="121" customFormat="false" ht="14.35" hidden="false" customHeight="false" outlineLevel="0" collapsed="false">
      <c r="A121" s="5" t="n">
        <v>118</v>
      </c>
      <c r="B121" s="6" t="n">
        <v>117</v>
      </c>
      <c r="C121" s="7" t="n">
        <f aca="false">($B121-32)*(5/9)+273.15</f>
        <v>320.372222222222</v>
      </c>
      <c r="D121" s="8" t="n">
        <f aca="false">10540 * EXP(3373 * ((1/$C121) - (1/296)))</f>
        <v>4429.49561768734</v>
      </c>
      <c r="E121" s="5" t="n">
        <f aca="false">_xlfn.FLOOR.MATH( (($D121)/($D121 + $E$2)) * ((2^($A$2))-1), 1 )</f>
        <v>7</v>
      </c>
      <c r="F121" s="9" t="n">
        <f aca="false">$B$2*($D121/($E$2+$D121))</f>
        <v>0.0469748944936008</v>
      </c>
      <c r="Q121" s="11" t="s">
        <v>66</v>
      </c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2" t="s">
        <v>66</v>
      </c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</row>
    <row r="122" customFormat="false" ht="14.35" hidden="false" customHeight="false" outlineLevel="0" collapsed="false">
      <c r="A122" s="5" t="n">
        <v>119</v>
      </c>
      <c r="B122" s="6" t="n">
        <v>118</v>
      </c>
      <c r="C122" s="7" t="n">
        <f aca="false">($B122-32)*(5/9)+273.15</f>
        <v>320.927777777778</v>
      </c>
      <c r="D122" s="8" t="n">
        <f aca="false">10540 * EXP(3373 * ((1/$C122) - (1/296)))</f>
        <v>4349.49666095095</v>
      </c>
      <c r="E122" s="5" t="n">
        <f aca="false">_xlfn.FLOOR.MATH( (($D122)/($D122 + $E$2)) * ((2^($A$2))-1), 1 )</f>
        <v>6</v>
      </c>
      <c r="F122" s="9" t="n">
        <f aca="false">$B$2*($D122/($E$2+$D122))</f>
        <v>0.0465211852432338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</row>
    <row r="123" customFormat="false" ht="14.35" hidden="false" customHeight="false" outlineLevel="0" collapsed="false">
      <c r="A123" s="5" t="n">
        <v>120</v>
      </c>
      <c r="B123" s="6" t="n">
        <v>119</v>
      </c>
      <c r="C123" s="7" t="n">
        <f aca="false">($B123-32)*(5/9)+273.15</f>
        <v>321.483333333333</v>
      </c>
      <c r="D123" s="8" t="n">
        <f aca="false">10540 * EXP(3373 * ((1/$C123) - (1/296)))</f>
        <v>4271.21156707223</v>
      </c>
      <c r="E123" s="5" t="n">
        <f aca="false">_xlfn.FLOOR.MATH( (($D123)/($D123 + $E$2)) * ((2^($A$2))-1), 1 )</f>
        <v>6</v>
      </c>
      <c r="F123" s="9" t="n">
        <f aca="false">$B$2*($D123/($E$2+$D123))</f>
        <v>0.0460696159954102</v>
      </c>
      <c r="Q123" s="11" t="s">
        <v>51</v>
      </c>
      <c r="R123" s="11" t="n">
        <v>0</v>
      </c>
      <c r="S123" s="11" t="n">
        <v>1</v>
      </c>
      <c r="T123" s="11" t="n">
        <v>2</v>
      </c>
      <c r="U123" s="11" t="n">
        <v>3</v>
      </c>
      <c r="V123" s="11" t="n">
        <v>4</v>
      </c>
      <c r="W123" s="11" t="n">
        <v>5</v>
      </c>
      <c r="X123" s="11" t="n">
        <v>6</v>
      </c>
      <c r="Y123" s="11" t="n">
        <v>7</v>
      </c>
      <c r="Z123" s="11" t="n">
        <v>8</v>
      </c>
      <c r="AA123" s="11" t="n">
        <v>9</v>
      </c>
      <c r="AB123" s="11" t="n">
        <v>10</v>
      </c>
      <c r="AC123" s="11" t="n">
        <v>11</v>
      </c>
      <c r="AD123" s="11" t="n">
        <v>12</v>
      </c>
      <c r="AE123" s="12" t="s">
        <v>51</v>
      </c>
      <c r="AF123" s="12" t="n">
        <v>0</v>
      </c>
      <c r="AG123" s="12" t="n">
        <v>1</v>
      </c>
      <c r="AH123" s="12" t="n">
        <v>2</v>
      </c>
      <c r="AI123" s="12" t="n">
        <v>3</v>
      </c>
      <c r="AJ123" s="12" t="n">
        <v>4</v>
      </c>
      <c r="AK123" s="12" t="n">
        <v>5</v>
      </c>
      <c r="AL123" s="12" t="n">
        <v>6</v>
      </c>
      <c r="AM123" s="12" t="n">
        <v>7</v>
      </c>
      <c r="AN123" s="12" t="n">
        <v>8</v>
      </c>
      <c r="AO123" s="12" t="n">
        <v>9</v>
      </c>
      <c r="AP123" s="12" t="n">
        <v>10</v>
      </c>
      <c r="AQ123" s="12" t="n">
        <v>11</v>
      </c>
      <c r="AR123" s="12" t="n">
        <v>12</v>
      </c>
    </row>
    <row r="124" customFormat="false" ht="15.3" hidden="false" customHeight="false" outlineLevel="0" collapsed="false">
      <c r="A124" s="5" t="n">
        <v>121</v>
      </c>
      <c r="B124" s="6" t="n">
        <v>120</v>
      </c>
      <c r="C124" s="7" t="n">
        <f aca="false">($B124-32)*(5/9)+273.15</f>
        <v>322.038888888889</v>
      </c>
      <c r="D124" s="8" t="n">
        <f aca="false">10540 * EXP(3373 * ((1/$C124) - (1/296)))</f>
        <v>4194.59834725886</v>
      </c>
      <c r="E124" s="5" t="n">
        <f aca="false">_xlfn.FLOOR.MATH( (($D124)/($D124 + $E$2)) * ((2^($A$2))-1), 1 )</f>
        <v>6</v>
      </c>
      <c r="F124" s="9" t="n">
        <f aca="false">$B$2*($D124/($E$2+$D124))</f>
        <v>0.0456202455924502</v>
      </c>
      <c r="Q124" s="11" t="s">
        <v>52</v>
      </c>
      <c r="R124" s="14" t="n">
        <f aca="false">IFERROR(R107, 0)</f>
        <v>0</v>
      </c>
      <c r="S124" s="14" t="n">
        <f aca="false">IFERROR(S107, 0)</f>
        <v>0</v>
      </c>
      <c r="T124" s="14" t="n">
        <f aca="false">IFERROR(T107, 0)</f>
        <v>0</v>
      </c>
      <c r="U124" s="14" t="n">
        <f aca="false">IFERROR(U107, 0)</f>
        <v>1</v>
      </c>
      <c r="V124" s="14" t="n">
        <f aca="false">IFERROR(V107, 0)</f>
        <v>0</v>
      </c>
      <c r="W124" s="14" t="n">
        <f aca="false">IFERROR(W107, 0)</f>
        <v>0</v>
      </c>
      <c r="X124" s="14" t="n">
        <f aca="false">IFERROR(X107, 0)</f>
        <v>0</v>
      </c>
      <c r="Y124" s="14" t="n">
        <f aca="false">IFERROR(Y107, 0)</f>
        <v>0</v>
      </c>
      <c r="Z124" s="14" t="n">
        <f aca="false">IFERROR(Z107, 0)</f>
        <v>0</v>
      </c>
      <c r="AA124" s="14" t="n">
        <f aca="false">IFERROR(AA107, 0)</f>
        <v>0</v>
      </c>
      <c r="AB124" s="14" t="n">
        <f aca="false">IFERROR(AB107, 0)</f>
        <v>0</v>
      </c>
      <c r="AC124" s="14" t="n">
        <f aca="false">IFERROR(AC107, 0)</f>
        <v>0</v>
      </c>
      <c r="AD124" s="14" t="n">
        <f aca="false">IFERROR(AD107, 0)</f>
        <v>0</v>
      </c>
      <c r="AE124" s="12" t="s">
        <v>52</v>
      </c>
      <c r="AF124" s="15" t="n">
        <f aca="false">IFERROR(AF107, 0)</f>
        <v>0</v>
      </c>
      <c r="AG124" s="15" t="n">
        <f aca="false">IFERROR(AG107, 0)</f>
        <v>0</v>
      </c>
      <c r="AH124" s="15" t="n">
        <f aca="false">IFERROR(AH107, 0)</f>
        <v>0</v>
      </c>
      <c r="AI124" s="15" t="n">
        <f aca="false">IFERROR(AI107, 0)</f>
        <v>1</v>
      </c>
      <c r="AJ124" s="15" t="n">
        <f aca="false">IFERROR(AJ107, 0)</f>
        <v>0</v>
      </c>
      <c r="AK124" s="15" t="n">
        <f aca="false">IFERROR(AK107, 0)</f>
        <v>0</v>
      </c>
      <c r="AL124" s="15" t="n">
        <f aca="false">IFERROR(AL107, 0)</f>
        <v>0</v>
      </c>
      <c r="AM124" s="15" t="n">
        <f aca="false">IFERROR(AM107, 0)</f>
        <v>0</v>
      </c>
      <c r="AN124" s="15" t="n">
        <f aca="false">IFERROR(AN107, 0)</f>
        <v>0</v>
      </c>
      <c r="AO124" s="15" t="n">
        <f aca="false">IFERROR(AO107, 0)</f>
        <v>0</v>
      </c>
      <c r="AP124" s="15" t="n">
        <f aca="false">IFERROR(AP107, 0)</f>
        <v>0</v>
      </c>
      <c r="AQ124" s="15" t="n">
        <f aca="false">IFERROR(AQ107, 0)</f>
        <v>0</v>
      </c>
      <c r="AR124" s="15" t="n">
        <f aca="false">IFERROR(AR107, 0)</f>
        <v>0</v>
      </c>
    </row>
    <row r="125" customFormat="false" ht="15.3" hidden="false" customHeight="false" outlineLevel="0" collapsed="false">
      <c r="A125" s="5" t="n">
        <v>122</v>
      </c>
      <c r="B125" s="6" t="n">
        <v>121</v>
      </c>
      <c r="C125" s="7" t="n">
        <f aca="false">($B125-32)*(5/9)+273.15</f>
        <v>322.594444444444</v>
      </c>
      <c r="D125" s="8" t="n">
        <f aca="false">10540 * EXP(3373 * ((1/$C125) - (1/296)))</f>
        <v>4119.61616299073</v>
      </c>
      <c r="E125" s="5" t="n">
        <f aca="false">_xlfn.FLOOR.MATH( (($D125)/($D125 + $E$2)) * ((2^($A$2))-1), 1 )</f>
        <v>6</v>
      </c>
      <c r="F125" s="9" t="n">
        <f aca="false">$B$2*($D125/($E$2+$D125))</f>
        <v>0.0451731310766014</v>
      </c>
      <c r="Q125" s="11" t="s">
        <v>53</v>
      </c>
      <c r="R125" s="14" t="n">
        <f aca="false">IFERROR(R108, 0)</f>
        <v>0</v>
      </c>
      <c r="S125" s="14" t="n">
        <f aca="false">IFERROR(S108, 0)</f>
        <v>0</v>
      </c>
      <c r="T125" s="14" t="n">
        <f aca="false">IFERROR(T108, 0)</f>
        <v>1</v>
      </c>
      <c r="U125" s="14" t="n">
        <f aca="false">IFERROR(U108, 0)</f>
        <v>0</v>
      </c>
      <c r="V125" s="14" t="n">
        <f aca="false">IFERROR(V108, 0)</f>
        <v>0</v>
      </c>
      <c r="W125" s="14" t="n">
        <f aca="false">IFERROR(W108, 0)</f>
        <v>0</v>
      </c>
      <c r="X125" s="14" t="n">
        <f aca="false">IFERROR(X108, 0)</f>
        <v>0</v>
      </c>
      <c r="Y125" s="14" t="n">
        <f aca="false">IFERROR(Y108, 0)</f>
        <v>0</v>
      </c>
      <c r="Z125" s="14" t="n">
        <f aca="false">IFERROR(Z108, 0)</f>
        <v>0</v>
      </c>
      <c r="AA125" s="14" t="n">
        <f aca="false">IFERROR(AA108, 0)</f>
        <v>0</v>
      </c>
      <c r="AB125" s="14" t="n">
        <f aca="false">IFERROR(AB108, 0)</f>
        <v>0</v>
      </c>
      <c r="AC125" s="14" t="n">
        <f aca="false">IFERROR(AC108, 0)</f>
        <v>0</v>
      </c>
      <c r="AD125" s="14" t="n">
        <f aca="false">IFERROR(AD108, 0)</f>
        <v>0</v>
      </c>
      <c r="AE125" s="12" t="s">
        <v>53</v>
      </c>
      <c r="AF125" s="15" t="n">
        <f aca="false">IFERROR(AF108, 0)</f>
        <v>0</v>
      </c>
      <c r="AG125" s="15" t="n">
        <f aca="false">IFERROR(AG108, 0)</f>
        <v>0</v>
      </c>
      <c r="AH125" s="15" t="n">
        <f aca="false">IFERROR(AH108, 0)</f>
        <v>1</v>
      </c>
      <c r="AI125" s="15" t="n">
        <f aca="false">IFERROR(AI108, 0)</f>
        <v>0</v>
      </c>
      <c r="AJ125" s="15" t="n">
        <f aca="false">IFERROR(AJ108, 0)</f>
        <v>0</v>
      </c>
      <c r="AK125" s="15" t="n">
        <f aca="false">IFERROR(AK108, 0)</f>
        <v>0</v>
      </c>
      <c r="AL125" s="15" t="n">
        <f aca="false">IFERROR(AL108, 0)</f>
        <v>0</v>
      </c>
      <c r="AM125" s="15" t="n">
        <f aca="false">IFERROR(AM108, 0)</f>
        <v>0</v>
      </c>
      <c r="AN125" s="15" t="n">
        <f aca="false">IFERROR(AN108, 0)</f>
        <v>0</v>
      </c>
      <c r="AO125" s="15" t="n">
        <f aca="false">IFERROR(AO108, 0)</f>
        <v>0</v>
      </c>
      <c r="AP125" s="15" t="n">
        <f aca="false">IFERROR(AP108, 0)</f>
        <v>0</v>
      </c>
      <c r="AQ125" s="15" t="n">
        <f aca="false">IFERROR(AQ108, 0)</f>
        <v>0</v>
      </c>
      <c r="AR125" s="15" t="n">
        <f aca="false">IFERROR(AR108, 0)</f>
        <v>0</v>
      </c>
    </row>
    <row r="126" customFormat="false" ht="15.3" hidden="false" customHeight="false" outlineLevel="0" collapsed="false">
      <c r="A126" s="5" t="n">
        <v>123</v>
      </c>
      <c r="B126" s="6" t="n">
        <v>122</v>
      </c>
      <c r="C126" s="7" t="n">
        <f aca="false">($B126-32)*(5/9)+273.15</f>
        <v>323.15</v>
      </c>
      <c r="D126" s="8" t="n">
        <f aca="false">10540 * EXP(3373 * ((1/$C126) - (1/296)))</f>
        <v>4046.22529132799</v>
      </c>
      <c r="E126" s="5" t="n">
        <f aca="false">_xlfn.FLOOR.MATH( (($D126)/($D126 + $E$2)) * ((2^($A$2))-1), 1 )</f>
        <v>6</v>
      </c>
      <c r="F126" s="9" t="n">
        <f aca="false">$B$2*($D126/($E$2+$D126))</f>
        <v>0.0447283276838886</v>
      </c>
      <c r="Q126" s="11" t="s">
        <v>54</v>
      </c>
      <c r="R126" s="14" t="n">
        <f aca="false">IFERROR(R109, 0)</f>
        <v>1</v>
      </c>
      <c r="S126" s="14" t="n">
        <f aca="false">IFERROR(S109, 0)</f>
        <v>0</v>
      </c>
      <c r="T126" s="14" t="n">
        <f aca="false">IFERROR(T109, 0)</f>
        <v>0</v>
      </c>
      <c r="U126" s="14" t="n">
        <f aca="false">IFERROR(U109, 0)</f>
        <v>0</v>
      </c>
      <c r="V126" s="14" t="n">
        <f aca="false">IFERROR(V109, 0)</f>
        <v>0</v>
      </c>
      <c r="W126" s="14" t="n">
        <f aca="false">IFERROR(W109, 0)</f>
        <v>0</v>
      </c>
      <c r="X126" s="14" t="n">
        <f aca="false">IFERROR(X109, 0)</f>
        <v>0</v>
      </c>
      <c r="Y126" s="14" t="n">
        <f aca="false">IFERROR(Y109, 0)</f>
        <v>0</v>
      </c>
      <c r="Z126" s="14" t="n">
        <f aca="false">IFERROR(Z109, 0)</f>
        <v>0</v>
      </c>
      <c r="AA126" s="14" t="n">
        <f aca="false">IFERROR(AA109, 0)</f>
        <v>0</v>
      </c>
      <c r="AB126" s="14" t="n">
        <f aca="false">IFERROR(AB109, 0)</f>
        <v>0</v>
      </c>
      <c r="AC126" s="14" t="n">
        <f aca="false">IFERROR(AC109, 0)</f>
        <v>0</v>
      </c>
      <c r="AD126" s="14" t="n">
        <f aca="false">IFERROR(AD109, 0)</f>
        <v>0</v>
      </c>
      <c r="AE126" s="12" t="s">
        <v>54</v>
      </c>
      <c r="AF126" s="15" t="n">
        <f aca="false">IFERROR(AF109, 0)</f>
        <v>1</v>
      </c>
      <c r="AG126" s="15" t="n">
        <f aca="false">IFERROR(AG109, 0)</f>
        <v>0</v>
      </c>
      <c r="AH126" s="15" t="n">
        <f aca="false">IFERROR(AH109, 0)</f>
        <v>0</v>
      </c>
      <c r="AI126" s="15" t="n">
        <f aca="false">IFERROR(AI109, 0)</f>
        <v>0</v>
      </c>
      <c r="AJ126" s="15" t="n">
        <f aca="false">IFERROR(AJ109, 0)</f>
        <v>0</v>
      </c>
      <c r="AK126" s="15" t="n">
        <f aca="false">IFERROR(AK109, 0)</f>
        <v>0</v>
      </c>
      <c r="AL126" s="15" t="n">
        <f aca="false">IFERROR(AL109, 0)</f>
        <v>0</v>
      </c>
      <c r="AM126" s="15" t="n">
        <f aca="false">IFERROR(AM109, 0)</f>
        <v>0</v>
      </c>
      <c r="AN126" s="15" t="n">
        <f aca="false">IFERROR(AN109, 0)</f>
        <v>0</v>
      </c>
      <c r="AO126" s="15" t="n">
        <f aca="false">IFERROR(AO109, 0)</f>
        <v>0</v>
      </c>
      <c r="AP126" s="15" t="n">
        <f aca="false">IFERROR(AP109, 0)</f>
        <v>0</v>
      </c>
      <c r="AQ126" s="15" t="n">
        <f aca="false">IFERROR(AQ109, 0)</f>
        <v>0</v>
      </c>
      <c r="AR126" s="15" t="n">
        <f aca="false">IFERROR(AR109, 0)</f>
        <v>0</v>
      </c>
    </row>
    <row r="127" customFormat="false" ht="15.3" hidden="false" customHeight="false" outlineLevel="0" collapsed="false">
      <c r="A127" s="5" t="n">
        <v>124</v>
      </c>
      <c r="B127" s="6" t="n">
        <v>123</v>
      </c>
      <c r="C127" s="7" t="n">
        <f aca="false">($B127-32)*(5/9)+273.15</f>
        <v>323.705555555556</v>
      </c>
      <c r="D127" s="8" t="n">
        <f aca="false">10540 * EXP(3373 * ((1/$C127) - (1/296)))</f>
        <v>3974.38709135777</v>
      </c>
      <c r="E127" s="5" t="n">
        <f aca="false">_xlfn.FLOOR.MATH( (($D127)/($D127 + $E$2)) * ((2^($A$2))-1), 1 )</f>
        <v>6</v>
      </c>
      <c r="F127" s="9" t="n">
        <f aca="false">$B$2*($D127/($E$2+$D127))</f>
        <v>0.0442858888400864</v>
      </c>
      <c r="Q127" s="11" t="s">
        <v>55</v>
      </c>
      <c r="R127" s="14" t="n">
        <f aca="false">IFERROR(R110, 0)</f>
        <v>0</v>
      </c>
      <c r="S127" s="14" t="n">
        <f aca="false">IFERROR(S110, 0)</f>
        <v>0</v>
      </c>
      <c r="T127" s="14" t="n">
        <f aca="false">IFERROR(T110, 0)</f>
        <v>0</v>
      </c>
      <c r="U127" s="14" t="n">
        <f aca="false">IFERROR(U110, 0)</f>
        <v>0</v>
      </c>
      <c r="V127" s="14" t="n">
        <f aca="false">IFERROR(V110, 0)</f>
        <v>0</v>
      </c>
      <c r="W127" s="14" t="n">
        <f aca="false">IFERROR(W110, 0)</f>
        <v>0</v>
      </c>
      <c r="X127" s="14" t="n">
        <f aca="false">IFERROR(X110, 0)</f>
        <v>0</v>
      </c>
      <c r="Y127" s="14" t="n">
        <f aca="false">IFERROR(Y110, 0)</f>
        <v>0</v>
      </c>
      <c r="Z127" s="14" t="n">
        <f aca="false">IFERROR(Z110, 0)</f>
        <v>0</v>
      </c>
      <c r="AA127" s="14" t="n">
        <f aca="false">IFERROR(AA110, 0)</f>
        <v>0</v>
      </c>
      <c r="AB127" s="14" t="n">
        <f aca="false">IFERROR(AB110, 0)</f>
        <v>0</v>
      </c>
      <c r="AC127" s="14" t="n">
        <f aca="false">IFERROR(AC110, 0)</f>
        <v>0</v>
      </c>
      <c r="AD127" s="14" t="n">
        <f aca="false">IFERROR(AD110, 0)</f>
        <v>0</v>
      </c>
      <c r="AE127" s="12" t="s">
        <v>55</v>
      </c>
      <c r="AF127" s="15" t="n">
        <f aca="false">IFERROR(AF110, 0)</f>
        <v>0</v>
      </c>
      <c r="AG127" s="15" t="n">
        <f aca="false">IFERROR(AG110, 0)</f>
        <v>0</v>
      </c>
      <c r="AH127" s="15" t="n">
        <f aca="false">IFERROR(AH110, 0)</f>
        <v>0</v>
      </c>
      <c r="AI127" s="15" t="n">
        <f aca="false">IFERROR(AI110, 0)</f>
        <v>0</v>
      </c>
      <c r="AJ127" s="15" t="n">
        <f aca="false">IFERROR(AJ110, 0)</f>
        <v>0</v>
      </c>
      <c r="AK127" s="15" t="n">
        <f aca="false">IFERROR(AK110, 0)</f>
        <v>0</v>
      </c>
      <c r="AL127" s="15" t="n">
        <f aca="false">IFERROR(AL110, 0)</f>
        <v>0</v>
      </c>
      <c r="AM127" s="15" t="n">
        <f aca="false">IFERROR(AM110, 0)</f>
        <v>0</v>
      </c>
      <c r="AN127" s="15" t="n">
        <f aca="false">IFERROR(AN110, 0)</f>
        <v>0</v>
      </c>
      <c r="AO127" s="15" t="n">
        <f aca="false">IFERROR(AO110, 0)</f>
        <v>0</v>
      </c>
      <c r="AP127" s="15" t="n">
        <f aca="false">IFERROR(AP110, 0)</f>
        <v>0</v>
      </c>
      <c r="AQ127" s="15" t="n">
        <f aca="false">IFERROR(AQ110, 0)</f>
        <v>0</v>
      </c>
      <c r="AR127" s="15" t="n">
        <f aca="false">IFERROR(AR110, 0)</f>
        <v>0</v>
      </c>
    </row>
    <row r="128" customFormat="false" ht="15.3" hidden="false" customHeight="false" outlineLevel="0" collapsed="false">
      <c r="A128" s="5" t="n">
        <v>125</v>
      </c>
      <c r="B128" s="6" t="n">
        <v>124</v>
      </c>
      <c r="C128" s="7" t="n">
        <f aca="false">($B128-32)*(5/9)+273.15</f>
        <v>324.261111111111</v>
      </c>
      <c r="D128" s="8" t="n">
        <f aca="false">10540 * EXP(3373 * ((1/$C128) - (1/296)))</f>
        <v>3904.06397173935</v>
      </c>
      <c r="E128" s="5" t="n">
        <f aca="false">_xlfn.FLOOR.MATH( (($D128)/($D128 + $E$2)) * ((2^($A$2))-1), 1 )</f>
        <v>6</v>
      </c>
      <c r="F128" s="9" t="n">
        <f aca="false">$B$2*($D128/($E$2+$D128))</f>
        <v>0.0438458661587617</v>
      </c>
      <c r="Q128" s="11" t="s">
        <v>56</v>
      </c>
      <c r="R128" s="14" t="n">
        <f aca="false">IFERROR(R111, 0)</f>
        <v>0</v>
      </c>
      <c r="S128" s="14" t="n">
        <f aca="false">IFERROR(S111, 0)</f>
        <v>0</v>
      </c>
      <c r="T128" s="14" t="n">
        <f aca="false">IFERROR(T111, 0)</f>
        <v>0</v>
      </c>
      <c r="U128" s="14" t="n">
        <f aca="false">IFERROR(U111, 0)</f>
        <v>0</v>
      </c>
      <c r="V128" s="14" t="n">
        <f aca="false">IFERROR(V111, 0)</f>
        <v>0</v>
      </c>
      <c r="W128" s="14" t="n">
        <f aca="false">IFERROR(W111, 0)</f>
        <v>0</v>
      </c>
      <c r="X128" s="14" t="n">
        <f aca="false">IFERROR(X111, 0)</f>
        <v>0</v>
      </c>
      <c r="Y128" s="14" t="n">
        <f aca="false">IFERROR(Y111, 0)</f>
        <v>0</v>
      </c>
      <c r="Z128" s="14" t="n">
        <f aca="false">IFERROR(Z111, 0)</f>
        <v>0</v>
      </c>
      <c r="AA128" s="14" t="n">
        <f aca="false">IFERROR(AA111, 0)</f>
        <v>0</v>
      </c>
      <c r="AB128" s="14" t="n">
        <f aca="false">IFERROR(AB111, 0)</f>
        <v>0</v>
      </c>
      <c r="AC128" s="14" t="n">
        <f aca="false">IFERROR(AC111, 0)</f>
        <v>0</v>
      </c>
      <c r="AD128" s="14" t="n">
        <f aca="false">IFERROR(AD111, 0)</f>
        <v>0</v>
      </c>
      <c r="AE128" s="12" t="s">
        <v>56</v>
      </c>
      <c r="AF128" s="15" t="n">
        <f aca="false">IFERROR(AF111, 0)</f>
        <v>0</v>
      </c>
      <c r="AG128" s="15" t="n">
        <f aca="false">IFERROR(AG111, 0)</f>
        <v>0</v>
      </c>
      <c r="AH128" s="15" t="n">
        <f aca="false">IFERROR(AH111, 0)</f>
        <v>0</v>
      </c>
      <c r="AI128" s="15" t="n">
        <f aca="false">IFERROR(AI111, 0)</f>
        <v>0</v>
      </c>
      <c r="AJ128" s="15" t="n">
        <f aca="false">IFERROR(AJ111, 0)</f>
        <v>0</v>
      </c>
      <c r="AK128" s="15" t="n">
        <f aca="false">IFERROR(AK111, 0)</f>
        <v>0</v>
      </c>
      <c r="AL128" s="15" t="n">
        <f aca="false">IFERROR(AL111, 0)</f>
        <v>0</v>
      </c>
      <c r="AM128" s="15" t="n">
        <f aca="false">IFERROR(AM111, 0)</f>
        <v>0</v>
      </c>
      <c r="AN128" s="15" t="n">
        <f aca="false">IFERROR(AN111, 0)</f>
        <v>0</v>
      </c>
      <c r="AO128" s="15" t="n">
        <f aca="false">IFERROR(AO111, 0)</f>
        <v>0</v>
      </c>
      <c r="AP128" s="15" t="n">
        <f aca="false">IFERROR(AP111, 0)</f>
        <v>0</v>
      </c>
      <c r="AQ128" s="15" t="n">
        <f aca="false">IFERROR(AQ111, 0)</f>
        <v>0</v>
      </c>
      <c r="AR128" s="15" t="n">
        <f aca="false">IFERROR(AR111, 0)</f>
        <v>0</v>
      </c>
    </row>
    <row r="129" customFormat="false" ht="15.3" hidden="false" customHeight="false" outlineLevel="0" collapsed="false">
      <c r="A129" s="5" t="n">
        <v>126</v>
      </c>
      <c r="B129" s="6" t="n">
        <v>125</v>
      </c>
      <c r="C129" s="7" t="n">
        <f aca="false">($B129-32)*(5/9)+273.15</f>
        <v>324.816666666667</v>
      </c>
      <c r="D129" s="8" t="n">
        <f aca="false">10540 * EXP(3373 * ((1/$C129) - (1/296)))</f>
        <v>3835.21935930903</v>
      </c>
      <c r="E129" s="5" t="n">
        <f aca="false">_xlfn.FLOOR.MATH( (($D129)/($D129 + $E$2)) * ((2^($A$2))-1), 1 )</f>
        <v>6</v>
      </c>
      <c r="F129" s="9" t="n">
        <f aca="false">$B$2*($D129/($E$2+$D129))</f>
        <v>0.0434083094413286</v>
      </c>
      <c r="Q129" s="11" t="s">
        <v>57</v>
      </c>
      <c r="R129" s="14" t="n">
        <f aca="false">IFERROR(R112, 0)</f>
        <v>0</v>
      </c>
      <c r="S129" s="14" t="n">
        <f aca="false">IFERROR(S112, 0)</f>
        <v>0</v>
      </c>
      <c r="T129" s="14" t="n">
        <f aca="false">IFERROR(T112, 0)</f>
        <v>0</v>
      </c>
      <c r="U129" s="14" t="n">
        <f aca="false">IFERROR(U112, 0)</f>
        <v>0</v>
      </c>
      <c r="V129" s="14" t="n">
        <f aca="false">IFERROR(V112, 0)</f>
        <v>0</v>
      </c>
      <c r="W129" s="14" t="n">
        <f aca="false">IFERROR(W112, 0)</f>
        <v>0</v>
      </c>
      <c r="X129" s="14" t="n">
        <f aca="false">IFERROR(X112, 0)</f>
        <v>0</v>
      </c>
      <c r="Y129" s="14" t="n">
        <f aca="false">IFERROR(Y112, 0)</f>
        <v>0</v>
      </c>
      <c r="Z129" s="14" t="n">
        <f aca="false">IFERROR(Z112, 0)</f>
        <v>0</v>
      </c>
      <c r="AA129" s="14" t="n">
        <f aca="false">IFERROR(AA112, 0)</f>
        <v>0</v>
      </c>
      <c r="AB129" s="14" t="n">
        <f aca="false">IFERROR(AB112, 0)</f>
        <v>0</v>
      </c>
      <c r="AC129" s="14" t="n">
        <f aca="false">IFERROR(AC112, 0)</f>
        <v>0</v>
      </c>
      <c r="AD129" s="14" t="n">
        <f aca="false">IFERROR(AD112, 0)</f>
        <v>0</v>
      </c>
      <c r="AE129" s="12" t="s">
        <v>57</v>
      </c>
      <c r="AF129" s="15" t="n">
        <f aca="false">IFERROR(AF112, 0)</f>
        <v>0</v>
      </c>
      <c r="AG129" s="15" t="n">
        <f aca="false">IFERROR(AG112, 0)</f>
        <v>0</v>
      </c>
      <c r="AH129" s="15" t="n">
        <f aca="false">IFERROR(AH112, 0)</f>
        <v>0</v>
      </c>
      <c r="AI129" s="15" t="n">
        <f aca="false">IFERROR(AI112, 0)</f>
        <v>0</v>
      </c>
      <c r="AJ129" s="15" t="n">
        <f aca="false">IFERROR(AJ112, 0)</f>
        <v>0</v>
      </c>
      <c r="AK129" s="15" t="n">
        <f aca="false">IFERROR(AK112, 0)</f>
        <v>0</v>
      </c>
      <c r="AL129" s="15" t="n">
        <f aca="false">IFERROR(AL112, 0)</f>
        <v>0</v>
      </c>
      <c r="AM129" s="15" t="n">
        <f aca="false">IFERROR(AM112, 0)</f>
        <v>0</v>
      </c>
      <c r="AN129" s="15" t="n">
        <f aca="false">IFERROR(AN112, 0)</f>
        <v>0</v>
      </c>
      <c r="AO129" s="15" t="n">
        <f aca="false">IFERROR(AO112, 0)</f>
        <v>0</v>
      </c>
      <c r="AP129" s="15" t="n">
        <f aca="false">IFERROR(AP112, 0)</f>
        <v>0</v>
      </c>
      <c r="AQ129" s="15" t="n">
        <f aca="false">IFERROR(AQ112, 0)</f>
        <v>0</v>
      </c>
      <c r="AR129" s="15" t="n">
        <f aca="false">IFERROR(AR112, 0)</f>
        <v>0</v>
      </c>
    </row>
    <row r="130" customFormat="false" ht="15.3" hidden="false" customHeight="false" outlineLevel="0" collapsed="false">
      <c r="A130" s="5" t="n">
        <v>127</v>
      </c>
      <c r="B130" s="6" t="n">
        <v>126</v>
      </c>
      <c r="C130" s="7" t="n">
        <f aca="false">($B130-32)*(5/9)+273.15</f>
        <v>325.372222222222</v>
      </c>
      <c r="D130" s="8" t="n">
        <f aca="false">10540 * EXP(3373 * ((1/$C130) - (1/296)))</f>
        <v>3767.81766870718</v>
      </c>
      <c r="E130" s="5" t="n">
        <f aca="false">_xlfn.FLOOR.MATH( (($D130)/($D130 + $E$2)) * ((2^($A$2))-1), 1 )</f>
        <v>6</v>
      </c>
      <c r="F130" s="9" t="n">
        <f aca="false">$B$2*($D130/($E$2+$D130))</f>
        <v>0.0429732666790589</v>
      </c>
      <c r="Q130" s="11" t="s">
        <v>58</v>
      </c>
      <c r="R130" s="14" t="n">
        <f aca="false">IFERROR(R113, 0)</f>
        <v>0</v>
      </c>
      <c r="S130" s="14" t="n">
        <f aca="false">IFERROR(S113, 0)</f>
        <v>0</v>
      </c>
      <c r="T130" s="14" t="n">
        <f aca="false">IFERROR(T113, 0)</f>
        <v>0</v>
      </c>
      <c r="U130" s="14" t="n">
        <f aca="false">IFERROR(U113, 0)</f>
        <v>0</v>
      </c>
      <c r="V130" s="14" t="n">
        <f aca="false">IFERROR(V113, 0)</f>
        <v>0</v>
      </c>
      <c r="W130" s="14" t="n">
        <f aca="false">IFERROR(W113, 0)</f>
        <v>0</v>
      </c>
      <c r="X130" s="14" t="n">
        <f aca="false">IFERROR(X113, 0)</f>
        <v>0</v>
      </c>
      <c r="Y130" s="14" t="n">
        <f aca="false">IFERROR(Y113, 0)</f>
        <v>0</v>
      </c>
      <c r="Z130" s="14" t="n">
        <f aca="false">IFERROR(Z113, 0)</f>
        <v>0</v>
      </c>
      <c r="AA130" s="14" t="n">
        <f aca="false">IFERROR(AA113, 0)</f>
        <v>0</v>
      </c>
      <c r="AB130" s="14" t="n">
        <f aca="false">IFERROR(AB113, 0)</f>
        <v>0</v>
      </c>
      <c r="AC130" s="14" t="n">
        <f aca="false">IFERROR(AC113, 0)</f>
        <v>0</v>
      </c>
      <c r="AD130" s="14" t="n">
        <f aca="false">IFERROR(AD113, 0)</f>
        <v>0</v>
      </c>
      <c r="AE130" s="12" t="s">
        <v>58</v>
      </c>
      <c r="AF130" s="15" t="n">
        <f aca="false">IFERROR(AF113, 0)</f>
        <v>0</v>
      </c>
      <c r="AG130" s="15" t="n">
        <f aca="false">IFERROR(AG113, 0)</f>
        <v>0</v>
      </c>
      <c r="AH130" s="15" t="n">
        <f aca="false">IFERROR(AH113, 0)</f>
        <v>0</v>
      </c>
      <c r="AI130" s="15" t="n">
        <f aca="false">IFERROR(AI113, 0)</f>
        <v>0</v>
      </c>
      <c r="AJ130" s="15" t="n">
        <f aca="false">IFERROR(AJ113, 0)</f>
        <v>0</v>
      </c>
      <c r="AK130" s="15" t="n">
        <f aca="false">IFERROR(AK113, 0)</f>
        <v>0</v>
      </c>
      <c r="AL130" s="15" t="n">
        <f aca="false">IFERROR(AL113, 0)</f>
        <v>0</v>
      </c>
      <c r="AM130" s="15" t="n">
        <f aca="false">IFERROR(AM113, 0)</f>
        <v>0</v>
      </c>
      <c r="AN130" s="15" t="n">
        <f aca="false">IFERROR(AN113, 0)</f>
        <v>0</v>
      </c>
      <c r="AO130" s="15" t="n">
        <f aca="false">IFERROR(AO113, 0)</f>
        <v>0</v>
      </c>
      <c r="AP130" s="15" t="n">
        <f aca="false">IFERROR(AP113, 0)</f>
        <v>0</v>
      </c>
      <c r="AQ130" s="15" t="n">
        <f aca="false">IFERROR(AQ113, 0)</f>
        <v>0</v>
      </c>
      <c r="AR130" s="15" t="n">
        <f aca="false">IFERROR(AR113, 0)</f>
        <v>0</v>
      </c>
    </row>
    <row r="131" customFormat="false" ht="15.3" hidden="false" customHeight="false" outlineLevel="0" collapsed="false">
      <c r="A131" s="5" t="n">
        <v>128</v>
      </c>
      <c r="B131" s="6" t="n">
        <v>127</v>
      </c>
      <c r="C131" s="7" t="n">
        <f aca="false">($B131-32)*(5/9)+273.15</f>
        <v>325.927777777778</v>
      </c>
      <c r="D131" s="8" t="n">
        <f aca="false">10540 * EXP(3373 * ((1/$C131) - (1/296)))</f>
        <v>3701.82427299172</v>
      </c>
      <c r="E131" s="5" t="n">
        <f aca="false">_xlfn.FLOOR.MATH( (($D131)/($D131 + $E$2)) * ((2^($A$2))-1), 1 )</f>
        <v>6</v>
      </c>
      <c r="F131" s="9" t="n">
        <f aca="false">$B$2*($D131/($E$2+$D131))</f>
        <v>0.0425407840569851</v>
      </c>
      <c r="Q131" s="11" t="s">
        <v>59</v>
      </c>
      <c r="R131" s="14" t="n">
        <f aca="false">IFERROR(R114, 0)</f>
        <v>0</v>
      </c>
      <c r="S131" s="14" t="n">
        <f aca="false">IFERROR(S114, 0)</f>
        <v>0</v>
      </c>
      <c r="T131" s="14" t="n">
        <f aca="false">IFERROR(T114, 0)</f>
        <v>0</v>
      </c>
      <c r="U131" s="14" t="n">
        <f aca="false">IFERROR(U114, 0)</f>
        <v>0</v>
      </c>
      <c r="V131" s="14" t="n">
        <f aca="false">IFERROR(V114, 0)</f>
        <v>0</v>
      </c>
      <c r="W131" s="14" t="n">
        <f aca="false">IFERROR(W114, 0)</f>
        <v>0</v>
      </c>
      <c r="X131" s="14" t="n">
        <f aca="false">IFERROR(X114, 0)</f>
        <v>0</v>
      </c>
      <c r="Y131" s="14" t="n">
        <f aca="false">IFERROR(Y114, 0)</f>
        <v>0</v>
      </c>
      <c r="Z131" s="14" t="n">
        <f aca="false">IFERROR(Z114, 0)</f>
        <v>0</v>
      </c>
      <c r="AA131" s="14" t="n">
        <f aca="false">IFERROR(AA114, 0)</f>
        <v>0</v>
      </c>
      <c r="AB131" s="14" t="n">
        <f aca="false">IFERROR(AB114, 0)</f>
        <v>0</v>
      </c>
      <c r="AC131" s="14" t="n">
        <f aca="false">IFERROR(AC114, 0)</f>
        <v>0</v>
      </c>
      <c r="AD131" s="14" t="n">
        <f aca="false">IFERROR(AD114, 0)</f>
        <v>0</v>
      </c>
      <c r="AE131" s="12" t="s">
        <v>59</v>
      </c>
      <c r="AF131" s="15" t="n">
        <f aca="false">IFERROR(AF114, 0)</f>
        <v>0</v>
      </c>
      <c r="AG131" s="15" t="n">
        <f aca="false">IFERROR(AG114, 0)</f>
        <v>0</v>
      </c>
      <c r="AH131" s="15" t="n">
        <f aca="false">IFERROR(AH114, 0)</f>
        <v>0</v>
      </c>
      <c r="AI131" s="15" t="n">
        <f aca="false">IFERROR(AI114, 0)</f>
        <v>0</v>
      </c>
      <c r="AJ131" s="15" t="n">
        <f aca="false">IFERROR(AJ114, 0)</f>
        <v>0</v>
      </c>
      <c r="AK131" s="15" t="n">
        <f aca="false">IFERROR(AK114, 0)</f>
        <v>0</v>
      </c>
      <c r="AL131" s="15" t="n">
        <f aca="false">IFERROR(AL114, 0)</f>
        <v>0</v>
      </c>
      <c r="AM131" s="15" t="n">
        <f aca="false">IFERROR(AM114, 0)</f>
        <v>0</v>
      </c>
      <c r="AN131" s="15" t="n">
        <f aca="false">IFERROR(AN114, 0)</f>
        <v>0</v>
      </c>
      <c r="AO131" s="15" t="n">
        <f aca="false">IFERROR(AO114, 0)</f>
        <v>0</v>
      </c>
      <c r="AP131" s="15" t="n">
        <f aca="false">IFERROR(AP114, 0)</f>
        <v>0</v>
      </c>
      <c r="AQ131" s="15" t="n">
        <f aca="false">IFERROR(AQ114, 0)</f>
        <v>0</v>
      </c>
      <c r="AR131" s="15" t="n">
        <f aca="false">IFERROR(AR114, 0)</f>
        <v>0</v>
      </c>
    </row>
    <row r="132" customFormat="false" ht="15.3" hidden="false" customHeight="false" outlineLevel="0" collapsed="false">
      <c r="A132" s="5" t="n">
        <v>129</v>
      </c>
      <c r="B132" s="6" t="n">
        <v>128</v>
      </c>
      <c r="C132" s="7" t="n">
        <f aca="false">($B132-32)*(5/9)+273.15</f>
        <v>326.483333333333</v>
      </c>
      <c r="D132" s="8" t="n">
        <f aca="false">10540 * EXP(3373 * ((1/$C132) - (1/296)))</f>
        <v>3637.20547520341</v>
      </c>
      <c r="E132" s="5" t="n">
        <f aca="false">_xlfn.FLOOR.MATH( (($D132)/($D132 + $E$2)) * ((2^($A$2))-1), 1 )</f>
        <v>6</v>
      </c>
      <c r="F132" s="9" t="n">
        <f aca="false">$B$2*($D132/($E$2+$D132))</f>
        <v>0.0421109059596357</v>
      </c>
      <c r="Q132" s="11" t="s">
        <v>60</v>
      </c>
      <c r="R132" s="14" t="n">
        <f aca="false">IFERROR(R115, 0)</f>
        <v>0</v>
      </c>
      <c r="S132" s="14" t="n">
        <f aca="false">IFERROR(S115, 0)</f>
        <v>0</v>
      </c>
      <c r="T132" s="14" t="n">
        <f aca="false">IFERROR(T115, 0)</f>
        <v>0</v>
      </c>
      <c r="U132" s="14" t="n">
        <f aca="false">IFERROR(U115, 0)</f>
        <v>0</v>
      </c>
      <c r="V132" s="14" t="n">
        <f aca="false">IFERROR(V115, 0)</f>
        <v>0</v>
      </c>
      <c r="W132" s="14" t="n">
        <f aca="false">IFERROR(W115, 0)</f>
        <v>0</v>
      </c>
      <c r="X132" s="14" t="n">
        <f aca="false">IFERROR(X115, 0)</f>
        <v>0</v>
      </c>
      <c r="Y132" s="14" t="n">
        <f aca="false">IFERROR(Y115, 0)</f>
        <v>0</v>
      </c>
      <c r="Z132" s="14" t="n">
        <f aca="false">IFERROR(Z115, 0)</f>
        <v>0</v>
      </c>
      <c r="AA132" s="14" t="n">
        <f aca="false">IFERROR(AA115, 0)</f>
        <v>0</v>
      </c>
      <c r="AB132" s="14" t="n">
        <f aca="false">IFERROR(AB115, 0)</f>
        <v>0</v>
      </c>
      <c r="AC132" s="14" t="n">
        <f aca="false">IFERROR(AC115, 0)</f>
        <v>0</v>
      </c>
      <c r="AD132" s="14" t="n">
        <f aca="false">IFERROR(AD115, 0)</f>
        <v>0</v>
      </c>
      <c r="AE132" s="12" t="s">
        <v>60</v>
      </c>
      <c r="AF132" s="15" t="n">
        <f aca="false">IFERROR(AF115, 0)</f>
        <v>0</v>
      </c>
      <c r="AG132" s="15" t="n">
        <f aca="false">IFERROR(AG115, 0)</f>
        <v>0</v>
      </c>
      <c r="AH132" s="15" t="n">
        <f aca="false">IFERROR(AH115, 0)</f>
        <v>0</v>
      </c>
      <c r="AI132" s="15" t="n">
        <f aca="false">IFERROR(AI115, 0)</f>
        <v>0</v>
      </c>
      <c r="AJ132" s="15" t="n">
        <f aca="false">IFERROR(AJ115, 0)</f>
        <v>0</v>
      </c>
      <c r="AK132" s="15" t="n">
        <f aca="false">IFERROR(AK115, 0)</f>
        <v>0</v>
      </c>
      <c r="AL132" s="15" t="n">
        <f aca="false">IFERROR(AL115, 0)</f>
        <v>0</v>
      </c>
      <c r="AM132" s="15" t="n">
        <f aca="false">IFERROR(AM115, 0)</f>
        <v>0</v>
      </c>
      <c r="AN132" s="15" t="n">
        <f aca="false">IFERROR(AN115, 0)</f>
        <v>0</v>
      </c>
      <c r="AO132" s="15" t="n">
        <f aca="false">IFERROR(AO115, 0)</f>
        <v>0</v>
      </c>
      <c r="AP132" s="15" t="n">
        <f aca="false">IFERROR(AP115, 0)</f>
        <v>0</v>
      </c>
      <c r="AQ132" s="15" t="n">
        <f aca="false">IFERROR(AQ115, 0)</f>
        <v>0</v>
      </c>
      <c r="AR132" s="15" t="n">
        <f aca="false">IFERROR(AR115, 0)</f>
        <v>0</v>
      </c>
    </row>
    <row r="133" customFormat="false" ht="15.3" hidden="false" customHeight="false" outlineLevel="0" collapsed="false">
      <c r="A133" s="5" t="n">
        <v>130</v>
      </c>
      <c r="B133" s="6" t="n">
        <v>129</v>
      </c>
      <c r="C133" s="7" t="n">
        <f aca="false">($B133-32)*(5/9)+273.15</f>
        <v>327.038888888889</v>
      </c>
      <c r="D133" s="8" t="n">
        <f aca="false">10540 * EXP(3373 * ((1/$C133) - (1/296)))</f>
        <v>3573.92848084982</v>
      </c>
      <c r="E133" s="5" t="n">
        <f aca="false">_xlfn.FLOOR.MATH( (($D133)/($D133 + $E$2)) * ((2^($A$2))-1), 1 )</f>
        <v>6</v>
      </c>
      <c r="F133" s="9" t="n">
        <f aca="false">$B$2*($D133/($E$2+$D133))</f>
        <v>0.0416836749785389</v>
      </c>
      <c r="Q133" s="11" t="s">
        <v>61</v>
      </c>
      <c r="R133" s="14" t="n">
        <f aca="false">IFERROR(R116, 0)</f>
        <v>0</v>
      </c>
      <c r="S133" s="14" t="n">
        <f aca="false">IFERROR(S116, 0)</f>
        <v>0</v>
      </c>
      <c r="T133" s="14" t="n">
        <f aca="false">IFERROR(T116, 0)</f>
        <v>0</v>
      </c>
      <c r="U133" s="14" t="n">
        <f aca="false">IFERROR(U116, 0)</f>
        <v>0</v>
      </c>
      <c r="V133" s="14" t="n">
        <f aca="false">IFERROR(V116, 0)</f>
        <v>0</v>
      </c>
      <c r="W133" s="14" t="n">
        <f aca="false">IFERROR(W116, 0)</f>
        <v>0</v>
      </c>
      <c r="X133" s="14" t="n">
        <f aca="false">IFERROR(X116, 0)</f>
        <v>0</v>
      </c>
      <c r="Y133" s="14" t="n">
        <f aca="false">IFERROR(Y116, 0)</f>
        <v>0</v>
      </c>
      <c r="Z133" s="14" t="n">
        <f aca="false">IFERROR(Z116, 0)</f>
        <v>0</v>
      </c>
      <c r="AA133" s="14" t="n">
        <f aca="false">IFERROR(AA116, 0)</f>
        <v>0</v>
      </c>
      <c r="AB133" s="14" t="n">
        <f aca="false">IFERROR(AB116, 0)</f>
        <v>0</v>
      </c>
      <c r="AC133" s="14" t="n">
        <f aca="false">IFERROR(AC116, 0)</f>
        <v>0</v>
      </c>
      <c r="AD133" s="14" t="n">
        <f aca="false">IFERROR(AD116, 0)</f>
        <v>0</v>
      </c>
      <c r="AE133" s="12" t="s">
        <v>61</v>
      </c>
      <c r="AF133" s="15" t="n">
        <f aca="false">IFERROR(AF116, 0)</f>
        <v>0</v>
      </c>
      <c r="AG133" s="15" t="n">
        <f aca="false">IFERROR(AG116, 0)</f>
        <v>0</v>
      </c>
      <c r="AH133" s="15" t="n">
        <f aca="false">IFERROR(AH116, 0)</f>
        <v>0</v>
      </c>
      <c r="AI133" s="15" t="n">
        <f aca="false">IFERROR(AI116, 0)</f>
        <v>0</v>
      </c>
      <c r="AJ133" s="15" t="n">
        <f aca="false">IFERROR(AJ116, 0)</f>
        <v>0</v>
      </c>
      <c r="AK133" s="15" t="n">
        <f aca="false">IFERROR(AK116, 0)</f>
        <v>0</v>
      </c>
      <c r="AL133" s="15" t="n">
        <f aca="false">IFERROR(AL116, 0)</f>
        <v>0</v>
      </c>
      <c r="AM133" s="15" t="n">
        <f aca="false">IFERROR(AM116, 0)</f>
        <v>0</v>
      </c>
      <c r="AN133" s="15" t="n">
        <f aca="false">IFERROR(AN116, 0)</f>
        <v>0</v>
      </c>
      <c r="AO133" s="15" t="n">
        <f aca="false">IFERROR(AO116, 0)</f>
        <v>0</v>
      </c>
      <c r="AP133" s="15" t="n">
        <f aca="false">IFERROR(AP116, 0)</f>
        <v>0</v>
      </c>
      <c r="AQ133" s="15" t="n">
        <f aca="false">IFERROR(AQ116, 0)</f>
        <v>0</v>
      </c>
      <c r="AR133" s="15" t="n">
        <f aca="false">IFERROR(AR116, 0)</f>
        <v>0</v>
      </c>
    </row>
    <row r="134" customFormat="false" ht="15.3" hidden="false" customHeight="false" outlineLevel="0" collapsed="false">
      <c r="A134" s="5" t="n">
        <v>131</v>
      </c>
      <c r="B134" s="6" t="n">
        <v>130</v>
      </c>
      <c r="C134" s="7" t="n">
        <f aca="false">($B134-32)*(5/9)+273.15</f>
        <v>327.594444444444</v>
      </c>
      <c r="D134" s="8" t="n">
        <f aca="false">10540 * EXP(3373 * ((1/$C134) - (1/296)))</f>
        <v>3511.96137127561</v>
      </c>
      <c r="E134" s="5" t="n">
        <f aca="false">_xlfn.FLOOR.MATH( (($D134)/($D134 + $E$2)) * ((2^($A$2))-1), 1 )</f>
        <v>6</v>
      </c>
      <c r="F134" s="9" t="n">
        <f aca="false">$B$2*($D134/($E$2+$D134))</f>
        <v>0.0412591319214282</v>
      </c>
      <c r="Q134" s="11" t="s">
        <v>62</v>
      </c>
      <c r="R134" s="14" t="n">
        <f aca="false">IFERROR(R117, 0)</f>
        <v>0</v>
      </c>
      <c r="S134" s="14" t="n">
        <f aca="false">IFERROR(S117, 0)</f>
        <v>0</v>
      </c>
      <c r="T134" s="14" t="n">
        <f aca="false">IFERROR(T117, 0)</f>
        <v>0</v>
      </c>
      <c r="U134" s="14" t="n">
        <f aca="false">IFERROR(U117, 0)</f>
        <v>0</v>
      </c>
      <c r="V134" s="14" t="n">
        <f aca="false">IFERROR(V117, 0)</f>
        <v>0</v>
      </c>
      <c r="W134" s="14" t="n">
        <f aca="false">IFERROR(W117, 0)</f>
        <v>0</v>
      </c>
      <c r="X134" s="14" t="n">
        <f aca="false">IFERROR(X117, 0)</f>
        <v>0</v>
      </c>
      <c r="Y134" s="14" t="n">
        <f aca="false">IFERROR(Y117, 0)</f>
        <v>0</v>
      </c>
      <c r="Z134" s="14" t="n">
        <f aca="false">IFERROR(Z117, 0)</f>
        <v>0</v>
      </c>
      <c r="AA134" s="14" t="n">
        <f aca="false">IFERROR(AA117, 0)</f>
        <v>0</v>
      </c>
      <c r="AB134" s="14" t="n">
        <f aca="false">IFERROR(AB117, 0)</f>
        <v>0</v>
      </c>
      <c r="AC134" s="14" t="n">
        <f aca="false">IFERROR(AC117, 0)</f>
        <v>0</v>
      </c>
      <c r="AD134" s="14" t="n">
        <f aca="false">IFERROR(AD117, 0)</f>
        <v>0</v>
      </c>
      <c r="AE134" s="12" t="s">
        <v>62</v>
      </c>
      <c r="AF134" s="15" t="n">
        <f aca="false">IFERROR(AF117, 0)</f>
        <v>0</v>
      </c>
      <c r="AG134" s="15" t="n">
        <f aca="false">IFERROR(AG117, 0)</f>
        <v>0</v>
      </c>
      <c r="AH134" s="15" t="n">
        <f aca="false">IFERROR(AH117, 0)</f>
        <v>0</v>
      </c>
      <c r="AI134" s="15" t="n">
        <f aca="false">IFERROR(AI117, 0)</f>
        <v>0</v>
      </c>
      <c r="AJ134" s="15" t="n">
        <f aca="false">IFERROR(AJ117, 0)</f>
        <v>0</v>
      </c>
      <c r="AK134" s="15" t="n">
        <f aca="false">IFERROR(AK117, 0)</f>
        <v>0</v>
      </c>
      <c r="AL134" s="15" t="n">
        <f aca="false">IFERROR(AL117, 0)</f>
        <v>0</v>
      </c>
      <c r="AM134" s="15" t="n">
        <f aca="false">IFERROR(AM117, 0)</f>
        <v>0</v>
      </c>
      <c r="AN134" s="15" t="n">
        <f aca="false">IFERROR(AN117, 0)</f>
        <v>0</v>
      </c>
      <c r="AO134" s="15" t="n">
        <f aca="false">IFERROR(AO117, 0)</f>
        <v>0</v>
      </c>
      <c r="AP134" s="15" t="n">
        <f aca="false">IFERROR(AP117, 0)</f>
        <v>0</v>
      </c>
      <c r="AQ134" s="15" t="n">
        <f aca="false">IFERROR(AQ117, 0)</f>
        <v>0</v>
      </c>
      <c r="AR134" s="15" t="n">
        <f aca="false">IFERROR(AR117, 0)</f>
        <v>0</v>
      </c>
    </row>
    <row r="135" customFormat="false" ht="15.3" hidden="false" customHeight="false" outlineLevel="0" collapsed="false">
      <c r="A135" s="5" t="n">
        <v>132</v>
      </c>
      <c r="B135" s="6" t="n">
        <v>131</v>
      </c>
      <c r="C135" s="7" t="n">
        <f aca="false">($B135-32)*(5/9)+273.15</f>
        <v>328.15</v>
      </c>
      <c r="D135" s="8" t="n">
        <f aca="false">10540 * EXP(3373 * ((1/$C135) - (1/296)))</f>
        <v>3451.27307788875</v>
      </c>
      <c r="E135" s="5" t="n">
        <f aca="false">_xlfn.FLOOR.MATH( (($D135)/($D135 + $E$2)) * ((2^($A$2))-1), 1 )</f>
        <v>6</v>
      </c>
      <c r="F135" s="9" t="n">
        <f aca="false">$B$2*($D135/($E$2+$D135))</f>
        <v>0.0408373158230846</v>
      </c>
      <c r="Q135" s="11" t="s">
        <v>63</v>
      </c>
      <c r="R135" s="14" t="n">
        <f aca="false">IFERROR(R118, 0)</f>
        <v>0</v>
      </c>
      <c r="S135" s="14" t="n">
        <f aca="false">IFERROR(S118, 0)</f>
        <v>0</v>
      </c>
      <c r="T135" s="14" t="n">
        <f aca="false">IFERROR(T118, 0)</f>
        <v>0</v>
      </c>
      <c r="U135" s="14" t="n">
        <f aca="false">IFERROR(U118, 0)</f>
        <v>0</v>
      </c>
      <c r="V135" s="14" t="n">
        <f aca="false">IFERROR(V118, 0)</f>
        <v>0</v>
      </c>
      <c r="W135" s="14" t="n">
        <f aca="false">IFERROR(W118, 0)</f>
        <v>0</v>
      </c>
      <c r="X135" s="14" t="n">
        <f aca="false">IFERROR(X118, 0)</f>
        <v>0</v>
      </c>
      <c r="Y135" s="14" t="n">
        <f aca="false">IFERROR(Y118, 0)</f>
        <v>0</v>
      </c>
      <c r="Z135" s="14" t="n">
        <f aca="false">IFERROR(Z118, 0)</f>
        <v>0</v>
      </c>
      <c r="AA135" s="14" t="n">
        <f aca="false">IFERROR(AA118, 0)</f>
        <v>0</v>
      </c>
      <c r="AB135" s="14" t="n">
        <f aca="false">IFERROR(AB118, 0)</f>
        <v>0</v>
      </c>
      <c r="AC135" s="14" t="n">
        <f aca="false">IFERROR(AC118, 0)</f>
        <v>0</v>
      </c>
      <c r="AD135" s="14" t="n">
        <f aca="false">IFERROR(AD118, 0)</f>
        <v>0</v>
      </c>
      <c r="AE135" s="12" t="s">
        <v>63</v>
      </c>
      <c r="AF135" s="15" t="n">
        <f aca="false">IFERROR(AF118, 0)</f>
        <v>0</v>
      </c>
      <c r="AG135" s="15" t="n">
        <f aca="false">IFERROR(AG118, 0)</f>
        <v>0</v>
      </c>
      <c r="AH135" s="15" t="n">
        <f aca="false">IFERROR(AH118, 0)</f>
        <v>0</v>
      </c>
      <c r="AI135" s="15" t="n">
        <f aca="false">IFERROR(AI118, 0)</f>
        <v>0</v>
      </c>
      <c r="AJ135" s="15" t="n">
        <f aca="false">IFERROR(AJ118, 0)</f>
        <v>0</v>
      </c>
      <c r="AK135" s="15" t="n">
        <f aca="false">IFERROR(AK118, 0)</f>
        <v>0</v>
      </c>
      <c r="AL135" s="15" t="n">
        <f aca="false">IFERROR(AL118, 0)</f>
        <v>0</v>
      </c>
      <c r="AM135" s="15" t="n">
        <f aca="false">IFERROR(AM118, 0)</f>
        <v>0</v>
      </c>
      <c r="AN135" s="15" t="n">
        <f aca="false">IFERROR(AN118, 0)</f>
        <v>0</v>
      </c>
      <c r="AO135" s="15" t="n">
        <f aca="false">IFERROR(AO118, 0)</f>
        <v>0</v>
      </c>
      <c r="AP135" s="15" t="n">
        <f aca="false">IFERROR(AP118, 0)</f>
        <v>0</v>
      </c>
      <c r="AQ135" s="15" t="n">
        <f aca="false">IFERROR(AQ118, 0)</f>
        <v>0</v>
      </c>
      <c r="AR135" s="15" t="n">
        <f aca="false">IFERROR(AR118, 0)</f>
        <v>0</v>
      </c>
    </row>
    <row r="136" customFormat="false" ht="15.3" hidden="false" customHeight="false" outlineLevel="0" collapsed="false">
      <c r="A136" s="5" t="n">
        <v>133</v>
      </c>
      <c r="B136" s="6" t="n">
        <v>132</v>
      </c>
      <c r="C136" s="7" t="n">
        <f aca="false">($B136-32)*(5/9)+273.15</f>
        <v>328.705555555556</v>
      </c>
      <c r="D136" s="8" t="n">
        <f aca="false">10540 * EXP(3373 * ((1/$C136) - (1/296)))</f>
        <v>3391.83335721259</v>
      </c>
      <c r="E136" s="5" t="n">
        <f aca="false">_xlfn.FLOOR.MATH( (($D136)/($D136 + $E$2)) * ((2^($A$2))-1), 1 )</f>
        <v>6</v>
      </c>
      <c r="F136" s="9" t="n">
        <f aca="false">$B$2*($D136/($E$2+$D136))</f>
        <v>0.0404182639577487</v>
      </c>
      <c r="Q136" s="11" t="s">
        <v>64</v>
      </c>
      <c r="R136" s="14" t="n">
        <f aca="false">IFERROR(R119, 0)</f>
        <v>0</v>
      </c>
      <c r="S136" s="14" t="n">
        <f aca="false">IFERROR(S119, 0)</f>
        <v>0</v>
      </c>
      <c r="T136" s="14" t="n">
        <f aca="false">IFERROR(T119, 0)</f>
        <v>0</v>
      </c>
      <c r="U136" s="14" t="n">
        <f aca="false">IFERROR(U119, 0)</f>
        <v>0</v>
      </c>
      <c r="V136" s="14" t="n">
        <f aca="false">IFERROR(V119, 0)</f>
        <v>0</v>
      </c>
      <c r="W136" s="14" t="n">
        <f aca="false">IFERROR(W119, 0)</f>
        <v>0</v>
      </c>
      <c r="X136" s="14" t="n">
        <f aca="false">IFERROR(X119, 0)</f>
        <v>0</v>
      </c>
      <c r="Y136" s="14" t="n">
        <f aca="false">IFERROR(Y119, 0)</f>
        <v>0</v>
      </c>
      <c r="Z136" s="14" t="n">
        <f aca="false">IFERROR(Z119, 0)</f>
        <v>0</v>
      </c>
      <c r="AA136" s="14" t="n">
        <f aca="false">IFERROR(AA119, 0)</f>
        <v>0</v>
      </c>
      <c r="AB136" s="14" t="n">
        <f aca="false">IFERROR(AB119, 0)</f>
        <v>0</v>
      </c>
      <c r="AC136" s="14" t="n">
        <f aca="false">IFERROR(AC119, 0)</f>
        <v>0</v>
      </c>
      <c r="AD136" s="14" t="n">
        <f aca="false">IFERROR(AD119, 0)</f>
        <v>0</v>
      </c>
      <c r="AE136" s="12" t="s">
        <v>64</v>
      </c>
      <c r="AF136" s="15" t="n">
        <f aca="false">IFERROR(AF119, 0)</f>
        <v>0</v>
      </c>
      <c r="AG136" s="15" t="n">
        <f aca="false">IFERROR(AG119, 0)</f>
        <v>0</v>
      </c>
      <c r="AH136" s="15" t="n">
        <f aca="false">IFERROR(AH119, 0)</f>
        <v>0</v>
      </c>
      <c r="AI136" s="15" t="n">
        <f aca="false">IFERROR(AI119, 0)</f>
        <v>0</v>
      </c>
      <c r="AJ136" s="15" t="n">
        <f aca="false">IFERROR(AJ119, 0)</f>
        <v>0</v>
      </c>
      <c r="AK136" s="15" t="n">
        <f aca="false">IFERROR(AK119, 0)</f>
        <v>0</v>
      </c>
      <c r="AL136" s="15" t="n">
        <f aca="false">IFERROR(AL119, 0)</f>
        <v>0</v>
      </c>
      <c r="AM136" s="15" t="n">
        <f aca="false">IFERROR(AM119, 0)</f>
        <v>0</v>
      </c>
      <c r="AN136" s="15" t="n">
        <f aca="false">IFERROR(AN119, 0)</f>
        <v>0</v>
      </c>
      <c r="AO136" s="15" t="n">
        <f aca="false">IFERROR(AO119, 0)</f>
        <v>0</v>
      </c>
      <c r="AP136" s="15" t="n">
        <f aca="false">IFERROR(AP119, 0)</f>
        <v>0</v>
      </c>
      <c r="AQ136" s="15" t="n">
        <f aca="false">IFERROR(AQ119, 0)</f>
        <v>0</v>
      </c>
      <c r="AR136" s="15" t="n">
        <f aca="false">IFERROR(AR119, 0)</f>
        <v>0</v>
      </c>
    </row>
    <row r="137" customFormat="false" ht="14.35" hidden="false" customHeight="false" outlineLevel="0" collapsed="false">
      <c r="A137" s="5" t="n">
        <v>134</v>
      </c>
      <c r="B137" s="6" t="n">
        <v>133</v>
      </c>
      <c r="C137" s="7" t="n">
        <f aca="false">($B137-32)*(5/9)+273.15</f>
        <v>329.261111111111</v>
      </c>
      <c r="D137" s="8" t="n">
        <f aca="false">10540 * EXP(3373 * ((1/$C137) - (1/296)))</f>
        <v>3333.61276673555</v>
      </c>
      <c r="E137" s="5" t="n">
        <f aca="false">_xlfn.FLOOR.MATH( (($D137)/($D137 + $E$2)) * ((2^($A$2))-1), 1 )</f>
        <v>6</v>
      </c>
      <c r="F137" s="9" t="n">
        <f aca="false">$B$2*($D137/($E$2+$D137))</f>
        <v>0.0400020118530345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</row>
    <row r="138" customFormat="false" ht="15.3" hidden="false" customHeight="false" outlineLevel="0" collapsed="false">
      <c r="A138" s="5" t="n">
        <v>135</v>
      </c>
      <c r="B138" s="6" t="n">
        <v>134</v>
      </c>
      <c r="C138" s="7" t="n">
        <f aca="false">($B138-32)*(5/9)+273.15</f>
        <v>329.816666666667</v>
      </c>
      <c r="D138" s="8" t="n">
        <f aca="false">10540 * EXP(3373 * ((1/$C138) - (1/296)))</f>
        <v>3276.58264153064</v>
      </c>
      <c r="E138" s="5" t="n">
        <f aca="false">_xlfn.FLOOR.MATH( (($D138)/($D138 + $E$2)) * ((2^($A$2))-1), 1 )</f>
        <v>5</v>
      </c>
      <c r="F138" s="9" t="n">
        <f aca="false">$B$2*($D138/($E$2+$D138))</f>
        <v>0.0395885933052761</v>
      </c>
      <c r="Q138" s="11" t="s">
        <v>65</v>
      </c>
      <c r="R138" s="14" t="n">
        <f aca="false">SUMPRODUCT(IF(R124:R136 = 1, 1, 0))</f>
        <v>1</v>
      </c>
      <c r="S138" s="14" t="n">
        <f aca="false">SUMPRODUCT(IF(S124:S136 = 1, 1, 0))</f>
        <v>0</v>
      </c>
      <c r="T138" s="14" t="n">
        <f aca="false">SUMPRODUCT(IF(T124:T136 = 1, 1, 0))</f>
        <v>1</v>
      </c>
      <c r="U138" s="14" t="n">
        <f aca="false">SUMPRODUCT(IF(U124:U136 = 1, 1, 0))</f>
        <v>1</v>
      </c>
      <c r="V138" s="14" t="n">
        <f aca="false">SUMPRODUCT(IF(V124:V136 = 1, 1, 0))</f>
        <v>0</v>
      </c>
      <c r="W138" s="14" t="n">
        <f aca="false">SUMPRODUCT(IF(W124:W136 = 1, 1, 0))</f>
        <v>0</v>
      </c>
      <c r="X138" s="14" t="n">
        <f aca="false">SUMPRODUCT(IF(X124:X136 = 1, 1, 0))</f>
        <v>0</v>
      </c>
      <c r="Y138" s="14" t="n">
        <f aca="false">SUMPRODUCT(IF(Y124:Y136 = 1, 1, 0))</f>
        <v>0</v>
      </c>
      <c r="Z138" s="14" t="n">
        <f aca="false">SUMPRODUCT(IF(Z124:Z136 = 1, 1, 0))</f>
        <v>0</v>
      </c>
      <c r="AA138" s="14" t="n">
        <f aca="false">SUMPRODUCT(IF(AA124:AA136 = 1, 1, 0))</f>
        <v>0</v>
      </c>
      <c r="AB138" s="14" t="n">
        <f aca="false">SUMPRODUCT(IF(AB124:AB136 = 1, 1, 0))</f>
        <v>0</v>
      </c>
      <c r="AC138" s="14" t="n">
        <f aca="false">SUMPRODUCT(IF(AC124:AC136 = 1, 1, 0))</f>
        <v>0</v>
      </c>
      <c r="AD138" s="14" t="n">
        <f aca="false">SUMPRODUCT(IF(AD124:AD136 = 1, 1, 0))</f>
        <v>0</v>
      </c>
      <c r="AE138" s="12" t="s">
        <v>65</v>
      </c>
      <c r="AF138" s="15" t="n">
        <f aca="false">SUMPRODUCT(IF(AF124:AF136 = 1, 1, 0))</f>
        <v>1</v>
      </c>
      <c r="AG138" s="15" t="n">
        <f aca="false">SUMPRODUCT(IF(AG124:AG136 = 1, 1, 0))</f>
        <v>0</v>
      </c>
      <c r="AH138" s="15" t="n">
        <f aca="false">SUMPRODUCT(IF(AH124:AH136 = 1, 1, 0))</f>
        <v>1</v>
      </c>
      <c r="AI138" s="15" t="n">
        <f aca="false">SUMPRODUCT(IF(AI124:AI136 = 1, 1, 0))</f>
        <v>1</v>
      </c>
      <c r="AJ138" s="15" t="n">
        <f aca="false">SUMPRODUCT(IF(AJ124:AJ136 = 1, 1, 0))</f>
        <v>0</v>
      </c>
      <c r="AK138" s="15" t="n">
        <f aca="false">SUMPRODUCT(IF(AK124:AK136 = 1, 1, 0))</f>
        <v>0</v>
      </c>
      <c r="AL138" s="15" t="n">
        <f aca="false">SUMPRODUCT(IF(AL124:AL136 = 1, 1, 0))</f>
        <v>0</v>
      </c>
      <c r="AM138" s="15" t="n">
        <f aca="false">SUMPRODUCT(IF(AM124:AM136 = 1, 1, 0))</f>
        <v>0</v>
      </c>
      <c r="AN138" s="15" t="n">
        <f aca="false">SUMPRODUCT(IF(AN124:AN136 = 1, 1, 0))</f>
        <v>0</v>
      </c>
      <c r="AO138" s="15" t="n">
        <f aca="false">SUMPRODUCT(IF(AO124:AO136 = 1, 1, 0))</f>
        <v>0</v>
      </c>
      <c r="AP138" s="15" t="n">
        <f aca="false">SUMPRODUCT(IF(AP124:AP136 = 1, 1, 0))</f>
        <v>0</v>
      </c>
      <c r="AQ138" s="15" t="n">
        <f aca="false">SUMPRODUCT(IF(AQ124:AQ136 = 1, 1, 0))</f>
        <v>0</v>
      </c>
      <c r="AR138" s="15" t="n">
        <f aca="false">SUMPRODUCT(IF(AR124:AR136 = 1, 1, 0))</f>
        <v>0</v>
      </c>
    </row>
    <row r="139" customFormat="false" ht="14.35" hidden="false" customHeight="false" outlineLevel="0" collapsed="false">
      <c r="A139" s="5" t="n">
        <v>136</v>
      </c>
      <c r="B139" s="6" t="n">
        <v>135</v>
      </c>
      <c r="C139" s="7" t="n">
        <f aca="false">($B139-32)*(5/9)+273.15</f>
        <v>330.372222222222</v>
      </c>
      <c r="D139" s="8" t="n">
        <f aca="false">10540 * EXP(3373 * ((1/$C139) - (1/296)))</f>
        <v>3220.71507161856</v>
      </c>
      <c r="E139" s="5" t="n">
        <f aca="false">_xlfn.FLOOR.MATH( (($D139)/($D139 + $E$2)) * ((2^($A$2))-1), 1 )</f>
        <v>5</v>
      </c>
      <c r="F139" s="9" t="n">
        <f aca="false">$B$2*($D139/($E$2+$D139))</f>
        <v>0.0391780403962406</v>
      </c>
      <c r="Q139" s="11" t="s">
        <v>67</v>
      </c>
      <c r="R139" s="11" t="n">
        <f aca="false">2^R$123</f>
        <v>1</v>
      </c>
      <c r="S139" s="11" t="n">
        <f aca="false">2^S$123</f>
        <v>2</v>
      </c>
      <c r="T139" s="11" t="n">
        <f aca="false">2^T$123</f>
        <v>4</v>
      </c>
      <c r="U139" s="11" t="n">
        <f aca="false">2^U$123</f>
        <v>8</v>
      </c>
      <c r="V139" s="11" t="n">
        <f aca="false">2^V$123</f>
        <v>16</v>
      </c>
      <c r="W139" s="11" t="n">
        <f aca="false">2^W$123</f>
        <v>32</v>
      </c>
      <c r="X139" s="11" t="n">
        <f aca="false">2^X$123</f>
        <v>64</v>
      </c>
      <c r="Y139" s="11" t="n">
        <f aca="false">2^Y$123</f>
        <v>128</v>
      </c>
      <c r="Z139" s="11" t="n">
        <f aca="false">2^Z$123</f>
        <v>256</v>
      </c>
      <c r="AA139" s="11" t="n">
        <f aca="false">2^AA$123</f>
        <v>512</v>
      </c>
      <c r="AB139" s="11" t="n">
        <f aca="false">2^AB$123</f>
        <v>1024</v>
      </c>
      <c r="AC139" s="11" t="n">
        <f aca="false">2^AC$123</f>
        <v>2048</v>
      </c>
      <c r="AD139" s="11" t="n">
        <f aca="false">2^AD$123</f>
        <v>4096</v>
      </c>
      <c r="AE139" s="12" t="s">
        <v>67</v>
      </c>
      <c r="AF139" s="12" t="n">
        <f aca="false">2^AF$123</f>
        <v>1</v>
      </c>
      <c r="AG139" s="12" t="n">
        <f aca="false">2^AG$123</f>
        <v>2</v>
      </c>
      <c r="AH139" s="12" t="n">
        <f aca="false">2^AH$123</f>
        <v>4</v>
      </c>
      <c r="AI139" s="12" t="n">
        <f aca="false">2^AI$123</f>
        <v>8</v>
      </c>
      <c r="AJ139" s="12" t="n">
        <f aca="false">2^AJ$123</f>
        <v>16</v>
      </c>
      <c r="AK139" s="12" t="n">
        <f aca="false">2^AK$123</f>
        <v>32</v>
      </c>
      <c r="AL139" s="12" t="n">
        <f aca="false">2^AL$123</f>
        <v>64</v>
      </c>
      <c r="AM139" s="12" t="n">
        <f aca="false">2^AM$123</f>
        <v>128</v>
      </c>
      <c r="AN139" s="12" t="n">
        <f aca="false">2^AN$123</f>
        <v>256</v>
      </c>
      <c r="AO139" s="12" t="n">
        <f aca="false">2^AO$123</f>
        <v>512</v>
      </c>
      <c r="AP139" s="12" t="n">
        <f aca="false">2^AP$123</f>
        <v>1024</v>
      </c>
      <c r="AQ139" s="12" t="n">
        <f aca="false">2^AQ$123</f>
        <v>2048</v>
      </c>
      <c r="AR139" s="12" t="n">
        <f aca="false">2^AR$123</f>
        <v>4096</v>
      </c>
    </row>
    <row r="140" customFormat="false" ht="14.35" hidden="false" customHeight="false" outlineLevel="0" collapsed="false">
      <c r="A140" s="5" t="n">
        <v>137</v>
      </c>
      <c r="B140" s="6" t="n">
        <v>136</v>
      </c>
      <c r="C140" s="7" t="n">
        <f aca="false">($B140-32)*(5/9)+273.15</f>
        <v>330.927777777778</v>
      </c>
      <c r="D140" s="8" t="n">
        <f aca="false">10540 * EXP(3373 * ((1/$C140) - (1/296)))</f>
        <v>3165.98288004855</v>
      </c>
      <c r="E140" s="5" t="n">
        <f aca="false">_xlfn.FLOOR.MATH( (($D140)/($D140 + $E$2)) * ((2^($A$2))-1), 1 )</f>
        <v>5</v>
      </c>
      <c r="F140" s="9" t="n">
        <f aca="false">$B$2*($D140/($E$2+$D140))</f>
        <v>0.0387703835111362</v>
      </c>
      <c r="Q140" s="1"/>
      <c r="R140" s="11" t="n">
        <f aca="false">R$139*R$138</f>
        <v>1</v>
      </c>
      <c r="S140" s="11" t="n">
        <f aca="false">S$139*S$138</f>
        <v>0</v>
      </c>
      <c r="T140" s="11" t="n">
        <f aca="false">T$139*T$138</f>
        <v>4</v>
      </c>
      <c r="U140" s="11" t="n">
        <f aca="false">U$139*U$138</f>
        <v>8</v>
      </c>
      <c r="V140" s="11" t="n">
        <f aca="false">V$139*V$138</f>
        <v>0</v>
      </c>
      <c r="W140" s="11" t="n">
        <f aca="false">W$139*W$138</f>
        <v>0</v>
      </c>
      <c r="X140" s="11" t="n">
        <f aca="false">X$139*X$138</f>
        <v>0</v>
      </c>
      <c r="Y140" s="11" t="n">
        <f aca="false">Y$139*Y$138</f>
        <v>0</v>
      </c>
      <c r="Z140" s="11" t="n">
        <f aca="false">Z$139*Z$138</f>
        <v>0</v>
      </c>
      <c r="AA140" s="11" t="n">
        <f aca="false">AA$139*AA$138</f>
        <v>0</v>
      </c>
      <c r="AB140" s="11" t="n">
        <f aca="false">AB$139*AB$138</f>
        <v>0</v>
      </c>
      <c r="AC140" s="11" t="n">
        <f aca="false">AC$139*AC$138</f>
        <v>0</v>
      </c>
      <c r="AD140" s="11" t="n">
        <f aca="false">AD$139*AD$138</f>
        <v>0</v>
      </c>
      <c r="AE140" s="13"/>
      <c r="AF140" s="12" t="n">
        <f aca="false">AF$139*AF$138</f>
        <v>1</v>
      </c>
      <c r="AG140" s="12" t="n">
        <f aca="false">AG$139*AG$138</f>
        <v>0</v>
      </c>
      <c r="AH140" s="12" t="n">
        <f aca="false">AH$139*AH$138</f>
        <v>4</v>
      </c>
      <c r="AI140" s="12" t="n">
        <f aca="false">AI$139*AI$138</f>
        <v>8</v>
      </c>
      <c r="AJ140" s="12" t="n">
        <f aca="false">AJ$139*AJ$138</f>
        <v>0</v>
      </c>
      <c r="AK140" s="12" t="n">
        <f aca="false">AK$139*AK$138</f>
        <v>0</v>
      </c>
      <c r="AL140" s="12" t="n">
        <f aca="false">AL$139*AL$138</f>
        <v>0</v>
      </c>
      <c r="AM140" s="12" t="n">
        <f aca="false">AM$139*AM$138</f>
        <v>0</v>
      </c>
      <c r="AN140" s="12" t="n">
        <f aca="false">AN$139*AN$138</f>
        <v>0</v>
      </c>
      <c r="AO140" s="12" t="n">
        <f aca="false">AO$139*AO$138</f>
        <v>0</v>
      </c>
      <c r="AP140" s="12" t="n">
        <f aca="false">AP$139*AP$138</f>
        <v>0</v>
      </c>
      <c r="AQ140" s="12" t="n">
        <f aca="false">AQ$139*AQ$138</f>
        <v>0</v>
      </c>
      <c r="AR140" s="12" t="n">
        <f aca="false">AR$139*AR$138</f>
        <v>0</v>
      </c>
    </row>
    <row r="141" customFormat="false" ht="14.35" hidden="false" customHeight="false" outlineLevel="0" collapsed="false">
      <c r="A141" s="5" t="n">
        <v>138</v>
      </c>
      <c r="B141" s="6" t="n">
        <v>137</v>
      </c>
      <c r="C141" s="7" t="n">
        <f aca="false">($B141-32)*(5/9)+273.15</f>
        <v>331.483333333333</v>
      </c>
      <c r="D141" s="8" t="n">
        <f aca="false">10540 * EXP(3373 * ((1/$C141) - (1/296)))</f>
        <v>3112.35960167277</v>
      </c>
      <c r="E141" s="5" t="n">
        <f aca="false">_xlfn.FLOOR.MATH( (($D141)/($D141 + $E$2)) * ((2^($A$2))-1), 1 )</f>
        <v>5</v>
      </c>
      <c r="F141" s="9" t="n">
        <f aca="false">$B$2*($D141/($E$2+$D141))</f>
        <v>0.0383656513578491</v>
      </c>
      <c r="Q141" s="11" t="s">
        <v>68</v>
      </c>
      <c r="R141" s="11" t="n">
        <f aca="false">SUM(R140:AD140)</f>
        <v>13</v>
      </c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2" t="s">
        <v>68</v>
      </c>
      <c r="AF141" s="12" t="n">
        <f aca="false">SUM(AF140:AR140)</f>
        <v>13</v>
      </c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</row>
    <row r="142" customFormat="false" ht="14.35" hidden="false" customHeight="false" outlineLevel="0" collapsed="false">
      <c r="A142" s="5" t="n">
        <v>139</v>
      </c>
      <c r="B142" s="6" t="n">
        <v>138</v>
      </c>
      <c r="C142" s="7" t="n">
        <f aca="false">($B142-32)*(5/9)+273.15</f>
        <v>332.038888888889</v>
      </c>
      <c r="D142" s="8" t="n">
        <f aca="false">10540 * EXP(3373 * ((1/$C142) - (1/296)))</f>
        <v>3059.81946259026</v>
      </c>
      <c r="E142" s="5" t="n">
        <f aca="false">_xlfn.FLOOR.MATH( (($D142)/($D142 + $E$2)) * ((2^($A$2))-1), 1 )</f>
        <v>5</v>
      </c>
      <c r="F142" s="9" t="n">
        <f aca="false">$B$2*($D142/($E$2+$D142))</f>
        <v>0.0379638709873397</v>
      </c>
      <c r="Q142" s="11" t="s">
        <v>69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2" t="s">
        <v>69</v>
      </c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</row>
    <row r="143" customFormat="false" ht="14.35" hidden="false" customHeight="false" outlineLevel="0" collapsed="false">
      <c r="A143" s="5" t="n">
        <v>140</v>
      </c>
      <c r="B143" s="6" t="n">
        <v>139</v>
      </c>
      <c r="C143" s="7" t="n">
        <f aca="false">($B143-32)*(5/9)+273.15</f>
        <v>332.594444444444</v>
      </c>
      <c r="D143" s="8" t="n">
        <f aca="false">10540 * EXP(3373 * ((1/$C143) - (1/296)))</f>
        <v>3008.33736023779</v>
      </c>
      <c r="E143" s="5" t="n">
        <f aca="false">_xlfn.FLOOR.MATH( (($D143)/($D143 + $E$2)) * ((2^($A$2))-1), 1 )</f>
        <v>5</v>
      </c>
      <c r="F143" s="9" t="n">
        <f aca="false">$B$2*($D143/($E$2+$D143))</f>
        <v>0.0375650678151309</v>
      </c>
      <c r="Q143" s="11" t="n">
        <f aca="false">E8</f>
        <v>13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2" t="n">
        <f aca="false">E9</f>
        <v>13</v>
      </c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</row>
    <row r="144" customFormat="false" ht="14.35" hidden="false" customHeight="false" outlineLevel="0" collapsed="false">
      <c r="A144" s="5" t="n">
        <v>141</v>
      </c>
      <c r="B144" s="6" t="n">
        <v>140</v>
      </c>
      <c r="C144" s="7" t="n">
        <f aca="false">($B144-32)*(5/9)+273.15</f>
        <v>333.15</v>
      </c>
      <c r="D144" s="8" t="n">
        <f aca="false">10540 * EXP(3373 * ((1/$C144) - (1/296)))</f>
        <v>2957.88884410558</v>
      </c>
      <c r="E144" s="5" t="n">
        <f aca="false">_xlfn.FLOOR.MATH( (($D144)/($D144 + $E$2)) * ((2^($A$2))-1), 1 )</f>
        <v>5</v>
      </c>
      <c r="F144" s="9" t="n">
        <f aca="false">$B$2*($D144/($E$2+$D144))</f>
        <v>0.0371692656438207</v>
      </c>
      <c r="Q144" s="12" t="s">
        <v>21</v>
      </c>
      <c r="R144" s="12" t="s">
        <v>22</v>
      </c>
      <c r="S144" s="12" t="s">
        <v>23</v>
      </c>
      <c r="T144" s="12" t="s">
        <v>24</v>
      </c>
      <c r="U144" s="12" t="s">
        <v>25</v>
      </c>
      <c r="V144" s="12" t="s">
        <v>26</v>
      </c>
      <c r="W144" s="12" t="s">
        <v>27</v>
      </c>
      <c r="X144" s="12" t="s">
        <v>28</v>
      </c>
      <c r="Y144" s="12" t="s">
        <v>29</v>
      </c>
      <c r="Z144" s="12" t="s">
        <v>30</v>
      </c>
      <c r="AA144" s="12" t="s">
        <v>31</v>
      </c>
      <c r="AB144" s="12" t="s">
        <v>32</v>
      </c>
      <c r="AC144" s="12" t="s">
        <v>33</v>
      </c>
      <c r="AD144" s="12" t="s">
        <v>34</v>
      </c>
      <c r="AE144" s="11" t="s">
        <v>21</v>
      </c>
      <c r="AF144" s="11" t="s">
        <v>22</v>
      </c>
      <c r="AG144" s="11" t="s">
        <v>23</v>
      </c>
      <c r="AH144" s="11" t="s">
        <v>24</v>
      </c>
      <c r="AI144" s="11" t="s">
        <v>25</v>
      </c>
      <c r="AJ144" s="11" t="s">
        <v>26</v>
      </c>
      <c r="AK144" s="11" t="s">
        <v>27</v>
      </c>
      <c r="AL144" s="11" t="s">
        <v>28</v>
      </c>
      <c r="AM144" s="11" t="s">
        <v>29</v>
      </c>
      <c r="AN144" s="11" t="s">
        <v>30</v>
      </c>
      <c r="AO144" s="11" t="s">
        <v>31</v>
      </c>
      <c r="AP144" s="11" t="s">
        <v>32</v>
      </c>
      <c r="AQ144" s="11" t="s">
        <v>33</v>
      </c>
      <c r="AR144" s="11" t="s">
        <v>34</v>
      </c>
    </row>
    <row r="145" customFormat="false" ht="14.35" hidden="false" customHeight="false" outlineLevel="0" collapsed="false">
      <c r="A145" s="5" t="n">
        <v>142</v>
      </c>
      <c r="B145" s="6" t="n">
        <v>141</v>
      </c>
      <c r="C145" s="7" t="n">
        <f aca="false">($B145-32)*(5/9)+273.15</f>
        <v>333.705555555556</v>
      </c>
      <c r="D145" s="8" t="n">
        <f aca="false">10540 * EXP(3373 * ((1/$C145) - (1/296)))</f>
        <v>2908.4500970567</v>
      </c>
      <c r="E145" s="5" t="n">
        <f aca="false">_xlfn.FLOOR.MATH( (($D145)/($D145 + $E$2)) * ((2^($A$2))-1), 1 )</f>
        <v>5</v>
      </c>
      <c r="F145" s="9" t="n">
        <f aca="false">$B$2*($D145/($E$2+$D145))</f>
        <v>0.0367764866865524</v>
      </c>
      <c r="Q145" s="13"/>
      <c r="R145" s="12" t="n">
        <f aca="false">_xlfn.FLOOR.MATH(LOG(Q$149,2))</f>
        <v>3</v>
      </c>
      <c r="S145" s="12" t="n">
        <f aca="false">_xlfn.FLOOR.MATH(LOG(R$149,2))</f>
        <v>2</v>
      </c>
      <c r="T145" s="12" t="n">
        <f aca="false">_xlfn.FLOOR.MATH(LOG(S$149,2))</f>
        <v>0</v>
      </c>
      <c r="U145" s="12" t="e">
        <f aca="false">_xlfn.FLOOR.MATH(LOG(T$149,2))</f>
        <v>#VALUE!</v>
      </c>
      <c r="V145" s="12" t="e">
        <f aca="false">_xlfn.FLOOR.MATH(LOG(U$149,2))</f>
        <v>#VALUE!</v>
      </c>
      <c r="W145" s="12" t="e">
        <f aca="false">_xlfn.FLOOR.MATH(LOG(V$149,2))</f>
        <v>#VALUE!</v>
      </c>
      <c r="X145" s="12" t="e">
        <f aca="false">_xlfn.FLOOR.MATH(LOG(W$149,2))</f>
        <v>#VALUE!</v>
      </c>
      <c r="Y145" s="12" t="e">
        <f aca="false">_xlfn.FLOOR.MATH(LOG(X$149,2))</f>
        <v>#VALUE!</v>
      </c>
      <c r="Z145" s="12" t="e">
        <f aca="false">_xlfn.FLOOR.MATH(LOG(Y$149,2))</f>
        <v>#VALUE!</v>
      </c>
      <c r="AA145" s="12" t="e">
        <f aca="false">_xlfn.FLOOR.MATH(LOG(Z$149,2))</f>
        <v>#VALUE!</v>
      </c>
      <c r="AB145" s="12" t="e">
        <f aca="false">_xlfn.FLOOR.MATH(LOG(AA$149,2))</f>
        <v>#VALUE!</v>
      </c>
      <c r="AC145" s="12" t="e">
        <f aca="false">_xlfn.FLOOR.MATH(LOG(AB$149,2))</f>
        <v>#VALUE!</v>
      </c>
      <c r="AD145" s="12" t="e">
        <f aca="false">_xlfn.FLOOR.MATH(LOG(AC$149,2))</f>
        <v>#VALUE!</v>
      </c>
      <c r="AE145" s="1"/>
      <c r="AF145" s="11" t="n">
        <f aca="false">_xlfn.FLOOR.MATH(LOG(AE$149,2))</f>
        <v>3</v>
      </c>
      <c r="AG145" s="11" t="n">
        <f aca="false">_xlfn.FLOOR.MATH(LOG(AF$149,2))</f>
        <v>2</v>
      </c>
      <c r="AH145" s="11" t="n">
        <f aca="false">_xlfn.FLOOR.MATH(LOG(AG$149,2))</f>
        <v>0</v>
      </c>
      <c r="AI145" s="11" t="e">
        <f aca="false">_xlfn.FLOOR.MATH(LOG(AH$149,2))</f>
        <v>#VALUE!</v>
      </c>
      <c r="AJ145" s="11" t="e">
        <f aca="false">_xlfn.FLOOR.MATH(LOG(AI$149,2))</f>
        <v>#VALUE!</v>
      </c>
      <c r="AK145" s="11" t="e">
        <f aca="false">_xlfn.FLOOR.MATH(LOG(AJ$149,2))</f>
        <v>#VALUE!</v>
      </c>
      <c r="AL145" s="11" t="e">
        <f aca="false">_xlfn.FLOOR.MATH(LOG(AK$149,2))</f>
        <v>#VALUE!</v>
      </c>
      <c r="AM145" s="11" t="e">
        <f aca="false">_xlfn.FLOOR.MATH(LOG(AL$149,2))</f>
        <v>#VALUE!</v>
      </c>
      <c r="AN145" s="11" t="e">
        <f aca="false">_xlfn.FLOOR.MATH(LOG(AM$149,2))</f>
        <v>#VALUE!</v>
      </c>
      <c r="AO145" s="11" t="e">
        <f aca="false">_xlfn.FLOOR.MATH(LOG(AN$149,2))</f>
        <v>#VALUE!</v>
      </c>
      <c r="AP145" s="11" t="e">
        <f aca="false">_xlfn.FLOOR.MATH(LOG(AO$149,2))</f>
        <v>#VALUE!</v>
      </c>
      <c r="AQ145" s="11" t="e">
        <f aca="false">_xlfn.FLOOR.MATH(LOG(AP$149,2))</f>
        <v>#VALUE!</v>
      </c>
      <c r="AR145" s="11" t="e">
        <f aca="false">_xlfn.FLOOR.MATH(LOG(AQ$149,2))</f>
        <v>#VALUE!</v>
      </c>
    </row>
    <row r="146" customFormat="false" ht="14.35" hidden="false" customHeight="false" outlineLevel="0" collapsed="false">
      <c r="A146" s="5" t="n">
        <v>143</v>
      </c>
      <c r="B146" s="6" t="n">
        <v>142</v>
      </c>
      <c r="C146" s="7" t="n">
        <f aca="false">($B146-32)*(5/9)+273.15</f>
        <v>334.261111111111</v>
      </c>
      <c r="D146" s="8" t="n">
        <f aca="false">10540 * EXP(3373 * ((1/$C146) - (1/296)))</f>
        <v>2859.99791722985</v>
      </c>
      <c r="E146" s="5" t="n">
        <f aca="false">_xlfn.FLOOR.MATH( (($D146)/($D146 + $E$2)) * ((2^($A$2))-1), 1 )</f>
        <v>5</v>
      </c>
      <c r="F146" s="9" t="n">
        <f aca="false">$B$2*($D146/($E$2+$D146))</f>
        <v>0.0363867515913772</v>
      </c>
      <c r="Q146" s="12" t="s">
        <v>35</v>
      </c>
      <c r="R146" s="12" t="n">
        <f aca="false">2^R$145</f>
        <v>8</v>
      </c>
      <c r="S146" s="12" t="n">
        <f aca="false">2^S$145</f>
        <v>4</v>
      </c>
      <c r="T146" s="12" t="n">
        <f aca="false">2^T$145</f>
        <v>1</v>
      </c>
      <c r="U146" s="12" t="e">
        <f aca="false">2^U$145</f>
        <v>#VALUE!</v>
      </c>
      <c r="V146" s="12" t="e">
        <f aca="false">2^V$145</f>
        <v>#VALUE!</v>
      </c>
      <c r="W146" s="12" t="e">
        <f aca="false">2^W$145</f>
        <v>#VALUE!</v>
      </c>
      <c r="X146" s="12" t="e">
        <f aca="false">2^X$145</f>
        <v>#VALUE!</v>
      </c>
      <c r="Y146" s="12" t="e">
        <f aca="false">2^Y$145</f>
        <v>#VALUE!</v>
      </c>
      <c r="Z146" s="12" t="e">
        <f aca="false">2^Z$145</f>
        <v>#VALUE!</v>
      </c>
      <c r="AA146" s="12" t="e">
        <f aca="false">2^AA$145</f>
        <v>#VALUE!</v>
      </c>
      <c r="AB146" s="12" t="e">
        <f aca="false">2^AB$145</f>
        <v>#VALUE!</v>
      </c>
      <c r="AC146" s="12" t="e">
        <f aca="false">2^AC$145</f>
        <v>#VALUE!</v>
      </c>
      <c r="AD146" s="12" t="e">
        <f aca="false">2^AD$145</f>
        <v>#VALUE!</v>
      </c>
      <c r="AE146" s="11" t="s">
        <v>35</v>
      </c>
      <c r="AF146" s="11" t="n">
        <f aca="false">2^AF$145</f>
        <v>8</v>
      </c>
      <c r="AG146" s="11" t="n">
        <f aca="false">2^AG$145</f>
        <v>4</v>
      </c>
      <c r="AH146" s="11" t="n">
        <f aca="false">2^AH$145</f>
        <v>1</v>
      </c>
      <c r="AI146" s="11" t="e">
        <f aca="false">2^AI$145</f>
        <v>#VALUE!</v>
      </c>
      <c r="AJ146" s="11" t="e">
        <f aca="false">2^AJ$145</f>
        <v>#VALUE!</v>
      </c>
      <c r="AK146" s="11" t="e">
        <f aca="false">2^AK$145</f>
        <v>#VALUE!</v>
      </c>
      <c r="AL146" s="11" t="e">
        <f aca="false">2^AL$145</f>
        <v>#VALUE!</v>
      </c>
      <c r="AM146" s="11" t="e">
        <f aca="false">2^AM$145</f>
        <v>#VALUE!</v>
      </c>
      <c r="AN146" s="11" t="e">
        <f aca="false">2^AN$145</f>
        <v>#VALUE!</v>
      </c>
      <c r="AO146" s="11" t="e">
        <f aca="false">2^AO$145</f>
        <v>#VALUE!</v>
      </c>
      <c r="AP146" s="11" t="e">
        <f aca="false">2^AP$145</f>
        <v>#VALUE!</v>
      </c>
      <c r="AQ146" s="11" t="e">
        <f aca="false">2^AQ$145</f>
        <v>#VALUE!</v>
      </c>
      <c r="AR146" s="11" t="e">
        <f aca="false">2^AR$145</f>
        <v>#VALUE!</v>
      </c>
    </row>
    <row r="147" customFormat="false" ht="14.35" hidden="false" customHeight="false" outlineLevel="0" collapsed="false">
      <c r="A147" s="5" t="n">
        <v>144</v>
      </c>
      <c r="B147" s="6" t="n">
        <v>143</v>
      </c>
      <c r="C147" s="7" t="n">
        <f aca="false">($B147-32)*(5/9)+273.15</f>
        <v>334.816666666667</v>
      </c>
      <c r="D147" s="8" t="n">
        <f aca="false">10540 * EXP(3373 * ((1/$C147) - (1/296)))</f>
        <v>2812.50970050562</v>
      </c>
      <c r="E147" s="5" t="n">
        <f aca="false">_xlfn.FLOOR.MATH( (($D147)/($D147 + $E$2)) * ((2^($A$2))-1), 1 )</f>
        <v>5</v>
      </c>
      <c r="F147" s="9" t="n">
        <f aca="false">$B$2*($D147/($E$2+$D147))</f>
        <v>0.0360000794664434</v>
      </c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customFormat="false" ht="14.35" hidden="false" customHeight="false" outlineLevel="0" collapsed="false">
      <c r="A148" s="5" t="n">
        <v>145</v>
      </c>
      <c r="B148" s="6" t="n">
        <v>144</v>
      </c>
      <c r="C148" s="7" t="n">
        <f aca="false">($B148-32)*(5/9)+273.15</f>
        <v>335.372222222222</v>
      </c>
      <c r="D148" s="8" t="n">
        <f aca="false">10540 * EXP(3373 * ((1/$C148) - (1/296)))</f>
        <v>2765.9634235176</v>
      </c>
      <c r="E148" s="5" t="n">
        <f aca="false">_xlfn.FLOOR.MATH( (($D148)/($D148 + $E$2)) * ((2^($A$2))-1), 1 )</f>
        <v>5</v>
      </c>
      <c r="F148" s="9" t="n">
        <f aca="false">$B$2*($D148/($E$2+$D148))</f>
        <v>0.0356164879059494</v>
      </c>
      <c r="Q148" s="12" t="s">
        <v>36</v>
      </c>
      <c r="R148" s="12" t="s">
        <v>37</v>
      </c>
      <c r="S148" s="12" t="s">
        <v>38</v>
      </c>
      <c r="T148" s="12" t="s">
        <v>39</v>
      </c>
      <c r="U148" s="12" t="s">
        <v>40</v>
      </c>
      <c r="V148" s="12" t="s">
        <v>41</v>
      </c>
      <c r="W148" s="12" t="s">
        <v>42</v>
      </c>
      <c r="X148" s="12" t="s">
        <v>43</v>
      </c>
      <c r="Y148" s="12" t="s">
        <v>44</v>
      </c>
      <c r="Z148" s="12" t="s">
        <v>45</v>
      </c>
      <c r="AA148" s="12" t="s">
        <v>46</v>
      </c>
      <c r="AB148" s="12" t="s">
        <v>47</v>
      </c>
      <c r="AC148" s="12" t="s">
        <v>48</v>
      </c>
      <c r="AD148" s="12" t="s">
        <v>49</v>
      </c>
      <c r="AE148" s="11" t="s">
        <v>36</v>
      </c>
      <c r="AF148" s="11" t="s">
        <v>37</v>
      </c>
      <c r="AG148" s="11" t="s">
        <v>38</v>
      </c>
      <c r="AH148" s="11" t="s">
        <v>39</v>
      </c>
      <c r="AI148" s="11" t="s">
        <v>40</v>
      </c>
      <c r="AJ148" s="11" t="s">
        <v>41</v>
      </c>
      <c r="AK148" s="11" t="s">
        <v>42</v>
      </c>
      <c r="AL148" s="11" t="s">
        <v>43</v>
      </c>
      <c r="AM148" s="11" t="s">
        <v>44</v>
      </c>
      <c r="AN148" s="11" t="s">
        <v>45</v>
      </c>
      <c r="AO148" s="11" t="s">
        <v>46</v>
      </c>
      <c r="AP148" s="11" t="s">
        <v>47</v>
      </c>
      <c r="AQ148" s="11" t="s">
        <v>48</v>
      </c>
      <c r="AR148" s="11" t="s">
        <v>49</v>
      </c>
    </row>
    <row r="149" customFormat="false" ht="14.35" hidden="false" customHeight="false" outlineLevel="0" collapsed="false">
      <c r="A149" s="5" t="n">
        <v>146</v>
      </c>
      <c r="B149" s="6" t="n">
        <v>145</v>
      </c>
      <c r="C149" s="7" t="n">
        <f aca="false">($B149-32)*(5/9)+273.15</f>
        <v>335.927777777778</v>
      </c>
      <c r="D149" s="8" t="n">
        <f aca="false">10540 * EXP(3373 * ((1/$C149) - (1/296)))</f>
        <v>2720.33762718969</v>
      </c>
      <c r="E149" s="5" t="n">
        <f aca="false">_xlfn.FLOOR.MATH( (($D149)/($D149 + $E$2)) * ((2^($A$2))-1), 1 )</f>
        <v>5</v>
      </c>
      <c r="F149" s="9" t="n">
        <f aca="false">$B$2*($D149/($E$2+$D149))</f>
        <v>0.0352359930167968</v>
      </c>
      <c r="Q149" s="12" t="n">
        <f aca="false">Q189</f>
        <v>13</v>
      </c>
      <c r="R149" s="12" t="n">
        <f aca="false">Q$149-R$146</f>
        <v>5</v>
      </c>
      <c r="S149" s="12" t="n">
        <f aca="false">Q149-SUM(R$146:S$146)</f>
        <v>1</v>
      </c>
      <c r="T149" s="12" t="n">
        <f aca="false">Q149-SUM(R$146:T$146)</f>
        <v>0</v>
      </c>
      <c r="U149" s="12" t="e">
        <f aca="false">Q149-SUM(R$146:U$146)</f>
        <v>#VALUE!</v>
      </c>
      <c r="V149" s="12" t="e">
        <f aca="false">Q149-SUM(R146:V146)</f>
        <v>#VALUE!</v>
      </c>
      <c r="W149" s="12" t="e">
        <f aca="false">Q149-SUM(R146:W146)</f>
        <v>#VALUE!</v>
      </c>
      <c r="X149" s="12" t="e">
        <f aca="false">Q149-SUM(R146:X146)</f>
        <v>#VALUE!</v>
      </c>
      <c r="Y149" s="12" t="e">
        <f aca="false">Q149-SUM(R146:Y146)</f>
        <v>#VALUE!</v>
      </c>
      <c r="Z149" s="12" t="e">
        <f aca="false">Q149-SUM(R146:Z146)</f>
        <v>#VALUE!</v>
      </c>
      <c r="AA149" s="12" t="e">
        <f aca="false">Q149-SUM(R146:AA146)</f>
        <v>#VALUE!</v>
      </c>
      <c r="AB149" s="12" t="e">
        <f aca="false">Q149-SUM(R146:AB146)</f>
        <v>#VALUE!</v>
      </c>
      <c r="AC149" s="12" t="e">
        <f aca="false">Q149-SUM(R146:AC146)</f>
        <v>#VALUE!</v>
      </c>
      <c r="AD149" s="12" t="e">
        <f aca="false">Q149-SUM(R146:AD146)</f>
        <v>#VALUE!</v>
      </c>
      <c r="AE149" s="11" t="n">
        <f aca="false">AE189</f>
        <v>13</v>
      </c>
      <c r="AF149" s="11" t="n">
        <f aca="false">AE$149-AF$146</f>
        <v>5</v>
      </c>
      <c r="AG149" s="11" t="n">
        <f aca="false">AE149-SUM(AF$146:AG$146)</f>
        <v>1</v>
      </c>
      <c r="AH149" s="11" t="n">
        <f aca="false">AE149-SUM(AF$146:AH$146)</f>
        <v>0</v>
      </c>
      <c r="AI149" s="11" t="e">
        <f aca="false">AE149-SUM(AF$146:AI$146)</f>
        <v>#VALUE!</v>
      </c>
      <c r="AJ149" s="11" t="e">
        <f aca="false">AE149-SUM(AF146:AJ146)</f>
        <v>#VALUE!</v>
      </c>
      <c r="AK149" s="11" t="e">
        <f aca="false">AE149-SUM(AF146:AK146)</f>
        <v>#VALUE!</v>
      </c>
      <c r="AL149" s="11" t="e">
        <f aca="false">AE149-SUM(AF146:AL146)</f>
        <v>#VALUE!</v>
      </c>
      <c r="AM149" s="11" t="e">
        <f aca="false">AE149-SUM(AF146:AM146)</f>
        <v>#VALUE!</v>
      </c>
      <c r="AN149" s="11" t="e">
        <f aca="false">AE149-SUM(AF146:AN146)</f>
        <v>#VALUE!</v>
      </c>
      <c r="AO149" s="11" t="e">
        <f aca="false">AE149-SUM(AF146:AO146)</f>
        <v>#VALUE!</v>
      </c>
      <c r="AP149" s="11" t="e">
        <f aca="false">AE149-SUM(AF146:AP146)</f>
        <v>#VALUE!</v>
      </c>
      <c r="AQ149" s="11" t="e">
        <f aca="false">AE149-SUM(AF146:AQ146)</f>
        <v>#VALUE!</v>
      </c>
      <c r="AR149" s="11" t="e">
        <f aca="false">AE149-SUM(AF146:AR146)</f>
        <v>#VALUE!</v>
      </c>
    </row>
    <row r="150" customFormat="false" ht="14.35" hidden="false" customHeight="false" outlineLevel="0" collapsed="false">
      <c r="A150" s="5" t="n">
        <v>147</v>
      </c>
      <c r="B150" s="6" t="n">
        <v>146</v>
      </c>
      <c r="C150" s="7" t="n">
        <f aca="false">($B150-32)*(5/9)+273.15</f>
        <v>336.483333333333</v>
      </c>
      <c r="D150" s="8" t="n">
        <f aca="false">10540 * EXP(3373 * ((1/$C150) - (1/296)))</f>
        <v>2675.61140078232</v>
      </c>
      <c r="E150" s="5" t="n">
        <f aca="false">_xlfn.FLOOR.MATH( (($D150)/($D150 + $E$2)) * ((2^($A$2))-1), 1 )</f>
        <v>5</v>
      </c>
      <c r="F150" s="9" t="n">
        <f aca="false">$B$2*($D150/($E$2+$D150))</f>
        <v>0.0348586094458822</v>
      </c>
      <c r="Q150" s="12" t="s">
        <v>50</v>
      </c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1" t="s">
        <v>50</v>
      </c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customFormat="false" ht="14.35" hidden="false" customHeight="false" outlineLevel="0" collapsed="false">
      <c r="A151" s="5" t="n">
        <v>148</v>
      </c>
      <c r="B151" s="6" t="n">
        <v>147</v>
      </c>
      <c r="C151" s="7" t="n">
        <f aca="false">($B151-32)*(5/9)+273.15</f>
        <v>337.038888888889</v>
      </c>
      <c r="D151" s="8" t="n">
        <f aca="false">10540 * EXP(3373 * ((1/$C151) - (1/296)))</f>
        <v>2631.76436643037</v>
      </c>
      <c r="E151" s="5" t="n">
        <f aca="false">_xlfn.FLOOR.MATH( (($D151)/($D151 + $E$2)) * ((2^($A$2))-1), 1 )</f>
        <v>5</v>
      </c>
      <c r="F151" s="9" t="n">
        <f aca="false">$B$2*($D151/($E$2+$D151))</f>
        <v>0.0344843504079691</v>
      </c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customFormat="false" ht="14.35" hidden="false" customHeight="false" outlineLevel="0" collapsed="false">
      <c r="A152" s="5" t="n">
        <v>149</v>
      </c>
      <c r="B152" s="6" t="n">
        <v>148</v>
      </c>
      <c r="C152" s="7" t="n">
        <f aca="false">($B152-32)*(5/9)+273.15</f>
        <v>337.594444444444</v>
      </c>
      <c r="D152" s="8" t="n">
        <f aca="false">10540 * EXP(3373 * ((1/$C152) - (1/296)))</f>
        <v>2588.77666415661</v>
      </c>
      <c r="E152" s="5" t="n">
        <f aca="false">_xlfn.FLOOR.MATH( (($D152)/($D152 + $E$2)) * ((2^($A$2))-1), 1 )</f>
        <v>5</v>
      </c>
      <c r="F152" s="9" t="n">
        <f aca="false">$B$2*($D152/($E$2+$D152))</f>
        <v>0.0341132277140787</v>
      </c>
      <c r="Q152" s="12" t="s">
        <v>51</v>
      </c>
      <c r="R152" s="12" t="n">
        <v>0</v>
      </c>
      <c r="S152" s="12" t="n">
        <v>1</v>
      </c>
      <c r="T152" s="12" t="n">
        <v>2</v>
      </c>
      <c r="U152" s="12" t="n">
        <v>3</v>
      </c>
      <c r="V152" s="12" t="n">
        <v>4</v>
      </c>
      <c r="W152" s="12" t="n">
        <v>5</v>
      </c>
      <c r="X152" s="12" t="n">
        <v>6</v>
      </c>
      <c r="Y152" s="12" t="n">
        <v>7</v>
      </c>
      <c r="Z152" s="12" t="n">
        <v>8</v>
      </c>
      <c r="AA152" s="12" t="n">
        <v>9</v>
      </c>
      <c r="AB152" s="12" t="n">
        <v>10</v>
      </c>
      <c r="AC152" s="12" t="n">
        <v>11</v>
      </c>
      <c r="AD152" s="12" t="n">
        <v>12</v>
      </c>
      <c r="AE152" s="11" t="s">
        <v>51</v>
      </c>
      <c r="AF152" s="11" t="n">
        <v>0</v>
      </c>
      <c r="AG152" s="11" t="n">
        <v>1</v>
      </c>
      <c r="AH152" s="11" t="n">
        <v>2</v>
      </c>
      <c r="AI152" s="11" t="n">
        <v>3</v>
      </c>
      <c r="AJ152" s="11" t="n">
        <v>4</v>
      </c>
      <c r="AK152" s="11" t="n">
        <v>5</v>
      </c>
      <c r="AL152" s="11" t="n">
        <v>6</v>
      </c>
      <c r="AM152" s="11" t="n">
        <v>7</v>
      </c>
      <c r="AN152" s="11" t="n">
        <v>8</v>
      </c>
      <c r="AO152" s="11" t="n">
        <v>9</v>
      </c>
      <c r="AP152" s="11" t="n">
        <v>10</v>
      </c>
      <c r="AQ152" s="11" t="n">
        <v>11</v>
      </c>
      <c r="AR152" s="11" t="n">
        <v>12</v>
      </c>
    </row>
    <row r="153" customFormat="false" ht="15.3" hidden="false" customHeight="false" outlineLevel="0" collapsed="false">
      <c r="A153" s="5" t="n">
        <v>150</v>
      </c>
      <c r="B153" s="6" t="n">
        <v>149</v>
      </c>
      <c r="C153" s="7" t="n">
        <f aca="false">($B153-32)*(5/9)+273.15</f>
        <v>338.15</v>
      </c>
      <c r="D153" s="8" t="n">
        <f aca="false">10540 * EXP(3373 * ((1/$C153) - (1/296)))</f>
        <v>2546.62893734465</v>
      </c>
      <c r="E153" s="5" t="n">
        <f aca="false">_xlfn.FLOOR.MATH( (($D153)/($D153 + $E$2)) * ((2^($A$2))-1), 1 )</f>
        <v>5</v>
      </c>
      <c r="F153" s="9" t="n">
        <f aca="false">$B$2*($D153/($E$2+$D153))</f>
        <v>0.033745251800345</v>
      </c>
      <c r="Q153" s="12" t="s">
        <v>52</v>
      </c>
      <c r="R153" s="15" t="n">
        <f aca="false">IF($R$145 = R152, $R145 / $R145, 0)</f>
        <v>0</v>
      </c>
      <c r="S153" s="15" t="n">
        <f aca="false">IF($R$145 = S152, $R145 / $R145, 0)</f>
        <v>0</v>
      </c>
      <c r="T153" s="15" t="n">
        <f aca="false">IF($R$145 = T152, $R145 / $R145, 0)</f>
        <v>0</v>
      </c>
      <c r="U153" s="15" t="n">
        <f aca="false">IF($R$145 = U152, $R145 / $R145, 0)</f>
        <v>1</v>
      </c>
      <c r="V153" s="15" t="n">
        <f aca="false">IF($R$145 = V152, $R145 / $R145, 0)</f>
        <v>0</v>
      </c>
      <c r="W153" s="15" t="n">
        <f aca="false">IF($R$145 = W152, $R145 / $R145, 0)</f>
        <v>0</v>
      </c>
      <c r="X153" s="15" t="n">
        <f aca="false">IF($R$145 = X152, $R145 / $R145, 0)</f>
        <v>0</v>
      </c>
      <c r="Y153" s="15" t="n">
        <f aca="false">IF($R$145 = Y152, $R145 / $R145, 0)</f>
        <v>0</v>
      </c>
      <c r="Z153" s="15" t="n">
        <f aca="false">IF($R$145 = Z152, $R145 / $R145, 0)</f>
        <v>0</v>
      </c>
      <c r="AA153" s="15" t="n">
        <f aca="false">IF($R$145 = AA152, $R145 / $R145, 0)</f>
        <v>0</v>
      </c>
      <c r="AB153" s="15" t="n">
        <f aca="false">IF($R$145 = AB152, $R145 / $R145, 0)</f>
        <v>0</v>
      </c>
      <c r="AC153" s="15" t="n">
        <f aca="false">IF($R$145 = AC152, $R145 / $R145, 0)</f>
        <v>0</v>
      </c>
      <c r="AD153" s="15" t="n">
        <f aca="false">IF($R$145 = AD152, $R145 / $R145, 0)</f>
        <v>0</v>
      </c>
      <c r="AE153" s="11" t="s">
        <v>52</v>
      </c>
      <c r="AF153" s="14" t="n">
        <f aca="false">IF($AF$145 = AF152, $AF145 / $AF145, 0)</f>
        <v>0</v>
      </c>
      <c r="AG153" s="14" t="n">
        <f aca="false">IF($AF$145 = AG152, $AF145 / $AF145, 0)</f>
        <v>0</v>
      </c>
      <c r="AH153" s="14" t="n">
        <f aca="false">IF($AF$145 = AH152, $AF145 / $AF145, 0)</f>
        <v>0</v>
      </c>
      <c r="AI153" s="14" t="n">
        <f aca="false">IF($AF$145 = AI152, $AF145 / $AF145, 0)</f>
        <v>1</v>
      </c>
      <c r="AJ153" s="14" t="n">
        <f aca="false">IF($AF$145 = AJ152, $AF145 / $AF145, 0)</f>
        <v>0</v>
      </c>
      <c r="AK153" s="14" t="n">
        <f aca="false">IF($AF$145 = AK152, $AF145 / $AF145, 0)</f>
        <v>0</v>
      </c>
      <c r="AL153" s="14" t="n">
        <f aca="false">IF($AF$145 = AL152, $AF145 / $AF145, 0)</f>
        <v>0</v>
      </c>
      <c r="AM153" s="14" t="n">
        <f aca="false">IF($AF$145 = AM152, $AF145 / $AF145, 0)</f>
        <v>0</v>
      </c>
      <c r="AN153" s="14" t="n">
        <f aca="false">IF($AF$145 = AN152, $AF145 / $AF145, 0)</f>
        <v>0</v>
      </c>
      <c r="AO153" s="14" t="n">
        <f aca="false">IF($AF$145 = AO152, $AF145 / $AF145, 0)</f>
        <v>0</v>
      </c>
      <c r="AP153" s="14" t="n">
        <f aca="false">IF($AF$145 = AP152, $AF145 / $AF145, 0)</f>
        <v>0</v>
      </c>
      <c r="AQ153" s="14" t="n">
        <f aca="false">IF($AF$145 = AQ152, $AF145 / $AF145, 0)</f>
        <v>0</v>
      </c>
      <c r="AR153" s="14" t="n">
        <f aca="false">IF($AF$145 = AR152, $AF145 / $AF145, 0)</f>
        <v>0</v>
      </c>
    </row>
    <row r="154" customFormat="false" ht="15.3" hidden="false" customHeight="false" outlineLevel="0" collapsed="false">
      <c r="Q154" s="12" t="s">
        <v>53</v>
      </c>
      <c r="R154" s="15" t="n">
        <f aca="false">IF($S$145 = R152, $R145 / $R145, 0)</f>
        <v>0</v>
      </c>
      <c r="S154" s="15" t="n">
        <f aca="false">IF($S$145 = S152, $R145 / $R145, 0)</f>
        <v>0</v>
      </c>
      <c r="T154" s="15" t="n">
        <f aca="false">IF($S$145 = T152, $R145 / $R145, 0)</f>
        <v>1</v>
      </c>
      <c r="U154" s="15" t="n">
        <f aca="false">IF($S$145 = U152, $R145 / $R145, 0)</f>
        <v>0</v>
      </c>
      <c r="V154" s="15" t="n">
        <f aca="false">IF($S$145 = V152, $R145 / $R145, 0)</f>
        <v>0</v>
      </c>
      <c r="W154" s="15" t="n">
        <f aca="false">IF($S$145 = W152, $R145 / $R145, 0)</f>
        <v>0</v>
      </c>
      <c r="X154" s="15" t="n">
        <f aca="false">IF($S$145 = X152, $R145 / $R145, 0)</f>
        <v>0</v>
      </c>
      <c r="Y154" s="15" t="n">
        <f aca="false">IF($S$145 = Y152, $R145 / $R145, 0)</f>
        <v>0</v>
      </c>
      <c r="Z154" s="15" t="n">
        <f aca="false">IF($S$145 = Z152, $R145 / $R145, 0)</f>
        <v>0</v>
      </c>
      <c r="AA154" s="15" t="n">
        <f aca="false">IF($S$145 = AA152, $R145 / $R145, 0)</f>
        <v>0</v>
      </c>
      <c r="AB154" s="15" t="n">
        <f aca="false">IF($S$145 = AB152, $R145 / $R145, 0)</f>
        <v>0</v>
      </c>
      <c r="AC154" s="15" t="n">
        <f aca="false">IF($S$145 = AC152, $R145 / $R145, 0)</f>
        <v>0</v>
      </c>
      <c r="AD154" s="15" t="n">
        <f aca="false">IF($S$145 = AD152, $R145 / $R145, 0)</f>
        <v>0</v>
      </c>
      <c r="AE154" s="11" t="s">
        <v>53</v>
      </c>
      <c r="AF154" s="14" t="n">
        <f aca="false">IF($AG$145 = AF152, $AF145 / $AF145, 0)</f>
        <v>0</v>
      </c>
      <c r="AG154" s="14" t="n">
        <f aca="false">IF($AG$145 = AG152, $AF145 / $AF145, 0)</f>
        <v>0</v>
      </c>
      <c r="AH154" s="14" t="n">
        <f aca="false">IF($AG$145 = AH152, $AF145 / $AF145, 0)</f>
        <v>1</v>
      </c>
      <c r="AI154" s="14" t="n">
        <f aca="false">IF($AG$145 = AI152, $AF145 / $AF145, 0)</f>
        <v>0</v>
      </c>
      <c r="AJ154" s="14" t="n">
        <f aca="false">IF($AG$145 = AJ152, $AF145 / $AF145, 0)</f>
        <v>0</v>
      </c>
      <c r="AK154" s="14" t="n">
        <f aca="false">IF($AG$145 = AK152, $AF145 / $AF145, 0)</f>
        <v>0</v>
      </c>
      <c r="AL154" s="14" t="n">
        <f aca="false">IF($AG$145 = AL152, $AF145 / $AF145, 0)</f>
        <v>0</v>
      </c>
      <c r="AM154" s="14" t="n">
        <f aca="false">IF($AG$145 = AM152, $AF145 / $AF145, 0)</f>
        <v>0</v>
      </c>
      <c r="AN154" s="14" t="n">
        <f aca="false">IF($AG$145 = AN152, $AF145 / $AF145, 0)</f>
        <v>0</v>
      </c>
      <c r="AO154" s="14" t="n">
        <f aca="false">IF($AG$145 = AO152, $AF145 / $AF145, 0)</f>
        <v>0</v>
      </c>
      <c r="AP154" s="14" t="n">
        <f aca="false">IF($AG$145 = AP152, $AF145 / $AF145, 0)</f>
        <v>0</v>
      </c>
      <c r="AQ154" s="14" t="n">
        <f aca="false">IF($AG$145 = AQ152, $AF145 / $AF145, 0)</f>
        <v>0</v>
      </c>
      <c r="AR154" s="14" t="n">
        <f aca="false">IF($AG$145 = AR152, $AF145 / $AF145, 0)</f>
        <v>0</v>
      </c>
    </row>
    <row r="155" customFormat="false" ht="15.3" hidden="false" customHeight="false" outlineLevel="0" collapsed="false">
      <c r="Q155" s="12" t="s">
        <v>54</v>
      </c>
      <c r="R155" s="15" t="n">
        <f aca="false">IF($T$145 = R152, $R145 / $R145, 0)</f>
        <v>1</v>
      </c>
      <c r="S155" s="15" t="n">
        <f aca="false">IF($T$145 = S152, $R145 / $R145, 0)</f>
        <v>0</v>
      </c>
      <c r="T155" s="15" t="n">
        <f aca="false">IF($T$145 = T152, $R145 / $R145, 0)</f>
        <v>0</v>
      </c>
      <c r="U155" s="15" t="n">
        <f aca="false">IF($T$145 = U152, $R145 / $R145, 0)</f>
        <v>0</v>
      </c>
      <c r="V155" s="15" t="n">
        <f aca="false">IF($T$145 = V152, $R145 / $R145, 0)</f>
        <v>0</v>
      </c>
      <c r="W155" s="15" t="n">
        <f aca="false">IF($T$145 = W152, $R145 / $R145, 0)</f>
        <v>0</v>
      </c>
      <c r="X155" s="15" t="n">
        <f aca="false">IF($T$145 = X152, $R145 / $R145, 0)</f>
        <v>0</v>
      </c>
      <c r="Y155" s="15" t="n">
        <f aca="false">IF($T$145 = Y152, $R145 / $R145, 0)</f>
        <v>0</v>
      </c>
      <c r="Z155" s="15" t="n">
        <f aca="false">IF($T$145 = Z152, $R145 / $R145, 0)</f>
        <v>0</v>
      </c>
      <c r="AA155" s="15" t="n">
        <f aca="false">IF($T$145 = AA152, $R145 / $R145, 0)</f>
        <v>0</v>
      </c>
      <c r="AB155" s="15" t="n">
        <f aca="false">IF($T$145 = AB152, $R145 / $R145, 0)</f>
        <v>0</v>
      </c>
      <c r="AC155" s="15" t="n">
        <f aca="false">IF($T$145 = AC152, $R145 / $R145, 0)</f>
        <v>0</v>
      </c>
      <c r="AD155" s="15" t="n">
        <f aca="false">IF($T$145 = AD152, $R145 / $R145, 0)</f>
        <v>0</v>
      </c>
      <c r="AE155" s="11" t="s">
        <v>54</v>
      </c>
      <c r="AF155" s="14" t="n">
        <f aca="false">IF($AH$145 = AF152, $AF145 / $AF145, 0)</f>
        <v>1</v>
      </c>
      <c r="AG155" s="14" t="n">
        <f aca="false">IF($AH$145 = AG152, $AF145 / $AF145, 0)</f>
        <v>0</v>
      </c>
      <c r="AH155" s="14" t="n">
        <f aca="false">IF($AH$145 = AH152, $AF145 / $AF145, 0)</f>
        <v>0</v>
      </c>
      <c r="AI155" s="14" t="n">
        <f aca="false">IF($AH$145 = AI152, $AF145 / $AF145, 0)</f>
        <v>0</v>
      </c>
      <c r="AJ155" s="14" t="n">
        <f aca="false">IF($AH$145 = AJ152, $AF145 / $AF145, 0)</f>
        <v>0</v>
      </c>
      <c r="AK155" s="14" t="n">
        <f aca="false">IF($AH$145 = AK152, $AF145 / $AF145, 0)</f>
        <v>0</v>
      </c>
      <c r="AL155" s="14" t="n">
        <f aca="false">IF($AH$145 = AL152, $AF145 / $AF145, 0)</f>
        <v>0</v>
      </c>
      <c r="AM155" s="14" t="n">
        <f aca="false">IF($AH$145 = AM152, $AF145 / $AF145, 0)</f>
        <v>0</v>
      </c>
      <c r="AN155" s="14" t="n">
        <f aca="false">IF($AH$145 = AN152, $AF145 / $AF145, 0)</f>
        <v>0</v>
      </c>
      <c r="AO155" s="14" t="n">
        <f aca="false">IF($AH$145 = AO152, $AF145 / $AF145, 0)</f>
        <v>0</v>
      </c>
      <c r="AP155" s="14" t="n">
        <f aca="false">IF($AH$145 = AP152, $AF145 / $AF145, 0)</f>
        <v>0</v>
      </c>
      <c r="AQ155" s="14" t="n">
        <f aca="false">IF($AH$145 = AQ152, $AF145 / $AF145, 0)</f>
        <v>0</v>
      </c>
      <c r="AR155" s="14" t="n">
        <f aca="false">IF($AH$145 = AR152, $AF145 / $AF145, 0)</f>
        <v>0</v>
      </c>
    </row>
    <row r="156" customFormat="false" ht="15.3" hidden="false" customHeight="false" outlineLevel="0" collapsed="false">
      <c r="Q156" s="12" t="s">
        <v>55</v>
      </c>
      <c r="R156" s="15" t="e">
        <f aca="false">IF($U$145 = R152, $R145 / $R145, 0)</f>
        <v>#VALUE!</v>
      </c>
      <c r="S156" s="15" t="e">
        <f aca="false">IF($U$145 = S152, $R145 / $R145, 0)</f>
        <v>#VALUE!</v>
      </c>
      <c r="T156" s="15" t="e">
        <f aca="false">IF($U$145 = T152, $R145 / $R145, 0)</f>
        <v>#VALUE!</v>
      </c>
      <c r="U156" s="15" t="e">
        <f aca="false">IF($U$145 = U152, $R145 / $R145, 0)</f>
        <v>#VALUE!</v>
      </c>
      <c r="V156" s="15" t="e">
        <f aca="false">IF($U$145 = V152, $R145 / $R145, 0)</f>
        <v>#VALUE!</v>
      </c>
      <c r="W156" s="15" t="e">
        <f aca="false">IF($U$145 = W152, $R145 / $R145, 0)</f>
        <v>#VALUE!</v>
      </c>
      <c r="X156" s="15" t="e">
        <f aca="false">IF($U$145 = X152, $R145 / $R145, 0)</f>
        <v>#VALUE!</v>
      </c>
      <c r="Y156" s="15" t="e">
        <f aca="false">IF($U$145 = Y152, $R145 / $R145, 0)</f>
        <v>#VALUE!</v>
      </c>
      <c r="Z156" s="15" t="e">
        <f aca="false">IF($U$145 = Z152, $R145 / $R145, 0)</f>
        <v>#VALUE!</v>
      </c>
      <c r="AA156" s="15" t="e">
        <f aca="false">IF($U$145 = AA152, $R145 / $R145, 0)</f>
        <v>#VALUE!</v>
      </c>
      <c r="AB156" s="15" t="e">
        <f aca="false">IF($U$145 = AB152, $R145 / $R145, 0)</f>
        <v>#VALUE!</v>
      </c>
      <c r="AC156" s="15" t="e">
        <f aca="false">IF($U$145 = AC152, $R145 / $R145, 0)</f>
        <v>#VALUE!</v>
      </c>
      <c r="AD156" s="15" t="e">
        <f aca="false">IF($U$145 = AD152, $R145 / $R145, 0)</f>
        <v>#VALUE!</v>
      </c>
      <c r="AE156" s="11" t="s">
        <v>55</v>
      </c>
      <c r="AF156" s="14" t="e">
        <f aca="false">IF($AI$145 = AF152, $AF145 / $AF145, 0)</f>
        <v>#VALUE!</v>
      </c>
      <c r="AG156" s="14" t="e">
        <f aca="false">IF($AI$145 = AG152, $AF145 / $AF145, 0)</f>
        <v>#VALUE!</v>
      </c>
      <c r="AH156" s="14" t="e">
        <f aca="false">IF($AI$145 = AH152, $AF145 / $AF145, 0)</f>
        <v>#VALUE!</v>
      </c>
      <c r="AI156" s="14" t="e">
        <f aca="false">IF($AI$145 = AI152, $AF145 / $AF145, 0)</f>
        <v>#VALUE!</v>
      </c>
      <c r="AJ156" s="14" t="e">
        <f aca="false">IF($AI$145 = AJ152, $AF145 / $AF145, 0)</f>
        <v>#VALUE!</v>
      </c>
      <c r="AK156" s="14" t="e">
        <f aca="false">IF($AI$145 = AK152, $AF145 / $AF145, 0)</f>
        <v>#VALUE!</v>
      </c>
      <c r="AL156" s="14" t="e">
        <f aca="false">IF($AI$145 = AL152, $AF145 / $AF145, 0)</f>
        <v>#VALUE!</v>
      </c>
      <c r="AM156" s="14" t="e">
        <f aca="false">IF($AI$145 = AM152, $AF145 / $AF145, 0)</f>
        <v>#VALUE!</v>
      </c>
      <c r="AN156" s="14" t="e">
        <f aca="false">IF($AI$145 = AN152, $AF145 / $AF145, 0)</f>
        <v>#VALUE!</v>
      </c>
      <c r="AO156" s="14" t="e">
        <f aca="false">IF($AI$145 = AO152, $AF145 / $AF145, 0)</f>
        <v>#VALUE!</v>
      </c>
      <c r="AP156" s="14" t="e">
        <f aca="false">IF($AI$145 = AP152, $AF145 / $AF145, 0)</f>
        <v>#VALUE!</v>
      </c>
      <c r="AQ156" s="14" t="e">
        <f aca="false">IF($AI$145 = AQ152, $AF145 / $AF145, 0)</f>
        <v>#VALUE!</v>
      </c>
      <c r="AR156" s="14" t="e">
        <f aca="false">IF($AI$145 = AR152, $AF145 / $AF145, 0)</f>
        <v>#VALUE!</v>
      </c>
    </row>
    <row r="157" customFormat="false" ht="15.3" hidden="false" customHeight="false" outlineLevel="0" collapsed="false">
      <c r="Q157" s="12" t="s">
        <v>56</v>
      </c>
      <c r="R157" s="15" t="e">
        <f aca="false">IF($V$145 = R152, $R145 / $R145, 0)</f>
        <v>#VALUE!</v>
      </c>
      <c r="S157" s="15" t="e">
        <f aca="false">IF($V$145 = S152, $R145 / $R145, 0)</f>
        <v>#VALUE!</v>
      </c>
      <c r="T157" s="15" t="e">
        <f aca="false">IF($V$145 = T152, $R145 / $R145, 0)</f>
        <v>#VALUE!</v>
      </c>
      <c r="U157" s="15" t="e">
        <f aca="false">IF($V$145 = U152, $R145 / $R145, 0)</f>
        <v>#VALUE!</v>
      </c>
      <c r="V157" s="15" t="e">
        <f aca="false">IF($V$145 = V152, $R145 / $R145, 0)</f>
        <v>#VALUE!</v>
      </c>
      <c r="W157" s="15" t="e">
        <f aca="false">IF($V$145 = W152, $R145 / $R145, 0)</f>
        <v>#VALUE!</v>
      </c>
      <c r="X157" s="15" t="e">
        <f aca="false">IF($V$145 = X152, $R145 / $R145, 0)</f>
        <v>#VALUE!</v>
      </c>
      <c r="Y157" s="15" t="e">
        <f aca="false">IF($V$145 = Y152, $R145 / $R145, 0)</f>
        <v>#VALUE!</v>
      </c>
      <c r="Z157" s="15" t="e">
        <f aca="false">IF($V$145 = Z152, $R145 / $R145, 0)</f>
        <v>#VALUE!</v>
      </c>
      <c r="AA157" s="15" t="e">
        <f aca="false">IF($V$145 = AA152, $R145 / $R145, 0)</f>
        <v>#VALUE!</v>
      </c>
      <c r="AB157" s="15" t="e">
        <f aca="false">IF($V$145 = AB152, $R145 / $R145, 0)</f>
        <v>#VALUE!</v>
      </c>
      <c r="AC157" s="15" t="e">
        <f aca="false">IF($V$145 = AC152, $R145 / $R145, 0)</f>
        <v>#VALUE!</v>
      </c>
      <c r="AD157" s="15" t="e">
        <f aca="false">IF($V$145 = AD152, $R145 / $R145, 0)</f>
        <v>#VALUE!</v>
      </c>
      <c r="AE157" s="11" t="s">
        <v>56</v>
      </c>
      <c r="AF157" s="14" t="e">
        <f aca="false">IF($AJ$145 = AF152, $AF145 / $AF145, 0)</f>
        <v>#VALUE!</v>
      </c>
      <c r="AG157" s="14" t="e">
        <f aca="false">IF($AJ$145 = AG152, $AF145 / $AF145, 0)</f>
        <v>#VALUE!</v>
      </c>
      <c r="AH157" s="14" t="e">
        <f aca="false">IF($AJ$145 = AH152, $AF145 / $AF145, 0)</f>
        <v>#VALUE!</v>
      </c>
      <c r="AI157" s="14" t="e">
        <f aca="false">IF($AJ$145 = AI152, $AF145 / $AF145, 0)</f>
        <v>#VALUE!</v>
      </c>
      <c r="AJ157" s="14" t="e">
        <f aca="false">IF($AJ$145 = AJ152, $AF145 / $AF145, 0)</f>
        <v>#VALUE!</v>
      </c>
      <c r="AK157" s="14" t="e">
        <f aca="false">IF($AJ$145 = AK152, $AF145 / $AF145, 0)</f>
        <v>#VALUE!</v>
      </c>
      <c r="AL157" s="14" t="e">
        <f aca="false">IF($AJ$145 = AL152, $AF145 / $AF145, 0)</f>
        <v>#VALUE!</v>
      </c>
      <c r="AM157" s="14" t="e">
        <f aca="false">IF($AJ$145 = AM152, $AF145 / $AF145, 0)</f>
        <v>#VALUE!</v>
      </c>
      <c r="AN157" s="14" t="e">
        <f aca="false">IF($AJ$145 = AN152, $AF145 / $AF145, 0)</f>
        <v>#VALUE!</v>
      </c>
      <c r="AO157" s="14" t="e">
        <f aca="false">IF($AJ$145 = AO152, $AF145 / $AF145, 0)</f>
        <v>#VALUE!</v>
      </c>
      <c r="AP157" s="14" t="e">
        <f aca="false">IF($AJ$145 = AP152, $AF145 / $AF145, 0)</f>
        <v>#VALUE!</v>
      </c>
      <c r="AQ157" s="14" t="e">
        <f aca="false">IF($AJ$145 = AQ152, $AF145 / $AF145, 0)</f>
        <v>#VALUE!</v>
      </c>
      <c r="AR157" s="14" t="e">
        <f aca="false">IF($AJ$145 = AR152, $AF145 / $AF145, 0)</f>
        <v>#VALUE!</v>
      </c>
    </row>
    <row r="158" customFormat="false" ht="15.3" hidden="false" customHeight="false" outlineLevel="0" collapsed="false">
      <c r="Q158" s="12" t="s">
        <v>57</v>
      </c>
      <c r="R158" s="15" t="e">
        <f aca="false">IF($W$145 = R152, $R145 / $R145, 0)</f>
        <v>#VALUE!</v>
      </c>
      <c r="S158" s="15" t="e">
        <f aca="false">IF($W$145 = S152, $R145 / $R145, 0)</f>
        <v>#VALUE!</v>
      </c>
      <c r="T158" s="15" t="e">
        <f aca="false">IF($W$145 = T152, $R145 / $R145, 0)</f>
        <v>#VALUE!</v>
      </c>
      <c r="U158" s="15" t="e">
        <f aca="false">IF($W$145 = U152, $R145 / $R145, 0)</f>
        <v>#VALUE!</v>
      </c>
      <c r="V158" s="15" t="e">
        <f aca="false">IF($W$145 = V152, $R145 / $R145, 0)</f>
        <v>#VALUE!</v>
      </c>
      <c r="W158" s="15" t="e">
        <f aca="false">IF($W$145 = W152, $R145 / $R145, 0)</f>
        <v>#VALUE!</v>
      </c>
      <c r="X158" s="15" t="e">
        <f aca="false">IF($W$145 = X152, $R145 / $R145, 0)</f>
        <v>#VALUE!</v>
      </c>
      <c r="Y158" s="15" t="e">
        <f aca="false">IF($W$145 = Y152, $R145 / $R145, 0)</f>
        <v>#VALUE!</v>
      </c>
      <c r="Z158" s="15" t="e">
        <f aca="false">IF($W$145 = Z152, $R145 / $R145, 0)</f>
        <v>#VALUE!</v>
      </c>
      <c r="AA158" s="15" t="e">
        <f aca="false">IF($W$145 = AA152, $R145 / $R145, 0)</f>
        <v>#VALUE!</v>
      </c>
      <c r="AB158" s="15" t="e">
        <f aca="false">IF($W$145 = AB152, $R145 / $R145, 0)</f>
        <v>#VALUE!</v>
      </c>
      <c r="AC158" s="15" t="e">
        <f aca="false">IF($W$145 = AC152, $R145 / $R145, 0)</f>
        <v>#VALUE!</v>
      </c>
      <c r="AD158" s="15" t="e">
        <f aca="false">IF($W$145 = AD152, $R145 / $R145, 0)</f>
        <v>#VALUE!</v>
      </c>
      <c r="AE158" s="11" t="s">
        <v>57</v>
      </c>
      <c r="AF158" s="14" t="e">
        <f aca="false">IF($AK$145 = AF152, $AF145 / $AF145, 0)</f>
        <v>#VALUE!</v>
      </c>
      <c r="AG158" s="14" t="e">
        <f aca="false">IF($AK$145 = AG152, $AF145 / $AF145, 0)</f>
        <v>#VALUE!</v>
      </c>
      <c r="AH158" s="14" t="e">
        <f aca="false">IF($AK$145 = AH152, $AF145 / $AF145, 0)</f>
        <v>#VALUE!</v>
      </c>
      <c r="AI158" s="14" t="e">
        <f aca="false">IF($AK$145 = AI152, $AF145 / $AF145, 0)</f>
        <v>#VALUE!</v>
      </c>
      <c r="AJ158" s="14" t="e">
        <f aca="false">IF($AK$145 = AJ152, $AF145 / $AF145, 0)</f>
        <v>#VALUE!</v>
      </c>
      <c r="AK158" s="14" t="e">
        <f aca="false">IF($AK$145 = AK152, $AF145 / $AF145, 0)</f>
        <v>#VALUE!</v>
      </c>
      <c r="AL158" s="14" t="e">
        <f aca="false">IF($AK$145 = AL152, $AF145 / $AF145, 0)</f>
        <v>#VALUE!</v>
      </c>
      <c r="AM158" s="14" t="e">
        <f aca="false">IF($AK$145 = AM152, $AF145 / $AF145, 0)</f>
        <v>#VALUE!</v>
      </c>
      <c r="AN158" s="14" t="e">
        <f aca="false">IF($AK$145 = AN152, $AF145 / $AF145, 0)</f>
        <v>#VALUE!</v>
      </c>
      <c r="AO158" s="14" t="e">
        <f aca="false">IF($AK$145 = AO152, $AF145 / $AF145, 0)</f>
        <v>#VALUE!</v>
      </c>
      <c r="AP158" s="14" t="e">
        <f aca="false">IF($AK$145 = AP152, $AF145 / $AF145, 0)</f>
        <v>#VALUE!</v>
      </c>
      <c r="AQ158" s="14" t="e">
        <f aca="false">IF($AK$145 = AQ152, $AF145 / $AF145, 0)</f>
        <v>#VALUE!</v>
      </c>
      <c r="AR158" s="14" t="e">
        <f aca="false">IF($AK$145 = AR152, $AF145 / $AF145, 0)</f>
        <v>#VALUE!</v>
      </c>
    </row>
    <row r="159" customFormat="false" ht="15.3" hidden="false" customHeight="false" outlineLevel="0" collapsed="false">
      <c r="Q159" s="12" t="s">
        <v>58</v>
      </c>
      <c r="R159" s="15" t="e">
        <f aca="false">IF($X$145 = R152, $R145 / $R145, 0)</f>
        <v>#VALUE!</v>
      </c>
      <c r="S159" s="15" t="e">
        <f aca="false">IF($X$145 = S152, $R145 / $R145, 0)</f>
        <v>#VALUE!</v>
      </c>
      <c r="T159" s="15" t="e">
        <f aca="false">IF($X$145 = T152, $R145 / $R145, 0)</f>
        <v>#VALUE!</v>
      </c>
      <c r="U159" s="15" t="e">
        <f aca="false">IF($X$145 = U152, $R145 / $R145, 0)</f>
        <v>#VALUE!</v>
      </c>
      <c r="V159" s="15" t="e">
        <f aca="false">IF($X$145 = V152, $R145 / $R145, 0)</f>
        <v>#VALUE!</v>
      </c>
      <c r="W159" s="15" t="e">
        <f aca="false">IF($X$145 = W152, $R145 / $R145, 0)</f>
        <v>#VALUE!</v>
      </c>
      <c r="X159" s="15" t="e">
        <f aca="false">IF($X$145 = X152, $R145 / $R145, 0)</f>
        <v>#VALUE!</v>
      </c>
      <c r="Y159" s="15" t="e">
        <f aca="false">IF($X$145 = Y152, $R145 / $R145, 0)</f>
        <v>#VALUE!</v>
      </c>
      <c r="Z159" s="15" t="e">
        <f aca="false">IF($X$145 = Z152, $R145 / $R145, 0)</f>
        <v>#VALUE!</v>
      </c>
      <c r="AA159" s="15" t="e">
        <f aca="false">IF($X$145 = AA152, $R145 / $R145, 0)</f>
        <v>#VALUE!</v>
      </c>
      <c r="AB159" s="15" t="e">
        <f aca="false">IF($X$145 = AB152, $R145 / $R145, 0)</f>
        <v>#VALUE!</v>
      </c>
      <c r="AC159" s="15" t="e">
        <f aca="false">IF($X$145 = AC152, $R145 / $R145, 0)</f>
        <v>#VALUE!</v>
      </c>
      <c r="AD159" s="15" t="e">
        <f aca="false">IF($X$145 = AD152, $R145 / $R145, 0)</f>
        <v>#VALUE!</v>
      </c>
      <c r="AE159" s="11" t="s">
        <v>58</v>
      </c>
      <c r="AF159" s="14" t="e">
        <f aca="false">IF($AL$145 = AF152, $AF145 / $AF145, 0)</f>
        <v>#VALUE!</v>
      </c>
      <c r="AG159" s="14" t="e">
        <f aca="false">IF($AL$145 = AG152, $AF145 / $AF145, 0)</f>
        <v>#VALUE!</v>
      </c>
      <c r="AH159" s="14" t="e">
        <f aca="false">IF($AL$145 = AH152, $AF145 / $AF145, 0)</f>
        <v>#VALUE!</v>
      </c>
      <c r="AI159" s="14" t="e">
        <f aca="false">IF($AL$145 = AI152, $AF145 / $AF145, 0)</f>
        <v>#VALUE!</v>
      </c>
      <c r="AJ159" s="14" t="e">
        <f aca="false">IF($AL$145 = AJ152, $AF145 / $AF145, 0)</f>
        <v>#VALUE!</v>
      </c>
      <c r="AK159" s="14" t="e">
        <f aca="false">IF($AL$145 = AK152, $AF145 / $AF145, 0)</f>
        <v>#VALUE!</v>
      </c>
      <c r="AL159" s="14" t="e">
        <f aca="false">IF($AL$145 = AL152, $AF145 / $AF145, 0)</f>
        <v>#VALUE!</v>
      </c>
      <c r="AM159" s="14" t="e">
        <f aca="false">IF($AL$145 = AM152, $AF145 / $AF145, 0)</f>
        <v>#VALUE!</v>
      </c>
      <c r="AN159" s="14" t="e">
        <f aca="false">IF($AL$145 = AN152, $AF145 / $AF145, 0)</f>
        <v>#VALUE!</v>
      </c>
      <c r="AO159" s="14" t="e">
        <f aca="false">IF($AL$145 = AO152, $AF145 / $AF145, 0)</f>
        <v>#VALUE!</v>
      </c>
      <c r="AP159" s="14" t="e">
        <f aca="false">IF($AL$145 = AP152, $AF145 / $AF145, 0)</f>
        <v>#VALUE!</v>
      </c>
      <c r="AQ159" s="14" t="e">
        <f aca="false">IF($AL$145 = AQ152, $AF145 / $AF145, 0)</f>
        <v>#VALUE!</v>
      </c>
      <c r="AR159" s="14" t="e">
        <f aca="false">IF($AL$145 = AR152, $AF145 / $AF145, 0)</f>
        <v>#VALUE!</v>
      </c>
    </row>
    <row r="160" customFormat="false" ht="15.3" hidden="false" customHeight="false" outlineLevel="0" collapsed="false">
      <c r="Q160" s="12" t="s">
        <v>59</v>
      </c>
      <c r="R160" s="15" t="e">
        <f aca="false">IF($Y$145 = R152, $R145 / $R145, 0)</f>
        <v>#VALUE!</v>
      </c>
      <c r="S160" s="15" t="e">
        <f aca="false">IF($Y$145 = S152, $R145 / $R145, 0)</f>
        <v>#VALUE!</v>
      </c>
      <c r="T160" s="15" t="e">
        <f aca="false">IF($Y$145 = T152, $R145 / $R145, 0)</f>
        <v>#VALUE!</v>
      </c>
      <c r="U160" s="15" t="e">
        <f aca="false">IF($Y$145 = U152, $R145 / $R145, 0)</f>
        <v>#VALUE!</v>
      </c>
      <c r="V160" s="15" t="e">
        <f aca="false">IF($Y$145 = V152, $R145 / $R145, 0)</f>
        <v>#VALUE!</v>
      </c>
      <c r="W160" s="15" t="e">
        <f aca="false">IF($Y$145 = W152, $R145 / $R145, 0)</f>
        <v>#VALUE!</v>
      </c>
      <c r="X160" s="15" t="e">
        <f aca="false">IF($Y$145 = X152, $R145 / $R145, 0)</f>
        <v>#VALUE!</v>
      </c>
      <c r="Y160" s="15" t="e">
        <f aca="false">IF($Y$145 = Y152, $R145 / $R145, 0)</f>
        <v>#VALUE!</v>
      </c>
      <c r="Z160" s="15" t="e">
        <f aca="false">IF($Y$145 = Z152, $R145 / $R145, 0)</f>
        <v>#VALUE!</v>
      </c>
      <c r="AA160" s="15" t="e">
        <f aca="false">IF($Y$145 = AA152, $R145 / $R145, 0)</f>
        <v>#VALUE!</v>
      </c>
      <c r="AB160" s="15" t="e">
        <f aca="false">IF($Y$145 = AB152, $R145 / $R145, 0)</f>
        <v>#VALUE!</v>
      </c>
      <c r="AC160" s="15" t="e">
        <f aca="false">IF($Y$145 = AC152, $R145 / $R145, 0)</f>
        <v>#VALUE!</v>
      </c>
      <c r="AD160" s="15" t="e">
        <f aca="false">IF($Y$145 = AD152, $R145 / $R145, 0)</f>
        <v>#VALUE!</v>
      </c>
      <c r="AE160" s="11" t="s">
        <v>59</v>
      </c>
      <c r="AF160" s="14" t="e">
        <f aca="false">IF($AM$145 = AF152, $AF145 / $AF145, 0)</f>
        <v>#VALUE!</v>
      </c>
      <c r="AG160" s="14" t="e">
        <f aca="false">IF($AM$145 = AG152, $AF145 / $AF145, 0)</f>
        <v>#VALUE!</v>
      </c>
      <c r="AH160" s="14" t="e">
        <f aca="false">IF($AM$145 = AH152, $AF145 / $AF145, 0)</f>
        <v>#VALUE!</v>
      </c>
      <c r="AI160" s="14" t="e">
        <f aca="false">IF($AM$145 = AI152, $AF145 / $AF145, 0)</f>
        <v>#VALUE!</v>
      </c>
      <c r="AJ160" s="14" t="e">
        <f aca="false">IF($AM$145 = AJ152, $AF145 / $AF145, 0)</f>
        <v>#VALUE!</v>
      </c>
      <c r="AK160" s="14" t="e">
        <f aca="false">IF($AM$145 = AK152, $AF145 / $AF145, 0)</f>
        <v>#VALUE!</v>
      </c>
      <c r="AL160" s="14" t="e">
        <f aca="false">IF($AM$145 = AL152, $AF145 / $AF145, 0)</f>
        <v>#VALUE!</v>
      </c>
      <c r="AM160" s="14" t="e">
        <f aca="false">IF($AM$145 = AM152, $AF145 / $AF145, 0)</f>
        <v>#VALUE!</v>
      </c>
      <c r="AN160" s="14" t="e">
        <f aca="false">IF($AM$145 = AN152, $AF145 / $AF145, 0)</f>
        <v>#VALUE!</v>
      </c>
      <c r="AO160" s="14" t="e">
        <f aca="false">IF($AM$145 = AO152, $AF145 / $AF145, 0)</f>
        <v>#VALUE!</v>
      </c>
      <c r="AP160" s="14" t="e">
        <f aca="false">IF($AM$145 = AP152, $AF145 / $AF145, 0)</f>
        <v>#VALUE!</v>
      </c>
      <c r="AQ160" s="14" t="e">
        <f aca="false">IF($AM$145 = AQ152, $AF145 / $AF145, 0)</f>
        <v>#VALUE!</v>
      </c>
      <c r="AR160" s="14" t="e">
        <f aca="false">IF($AM$145 = AR152, $AF145 / $AF145, 0)</f>
        <v>#VALUE!</v>
      </c>
    </row>
    <row r="161" customFormat="false" ht="15.3" hidden="false" customHeight="false" outlineLevel="0" collapsed="false">
      <c r="Q161" s="12" t="s">
        <v>60</v>
      </c>
      <c r="R161" s="15" t="e">
        <f aca="false">IF($Z$145 = R152, $R145 / $R145, 0)</f>
        <v>#VALUE!</v>
      </c>
      <c r="S161" s="15" t="e">
        <f aca="false">IF($Z$145 = S152, $R145 / $R145, 0)</f>
        <v>#VALUE!</v>
      </c>
      <c r="T161" s="15" t="e">
        <f aca="false">IF($Z$145 = T152, $R145 / $R145, 0)</f>
        <v>#VALUE!</v>
      </c>
      <c r="U161" s="15" t="e">
        <f aca="false">IF($Z$145 = U152, $R145 / $R145, 0)</f>
        <v>#VALUE!</v>
      </c>
      <c r="V161" s="15" t="e">
        <f aca="false">IF($Z$145 = V152, $R145 / $R145, 0)</f>
        <v>#VALUE!</v>
      </c>
      <c r="W161" s="15" t="e">
        <f aca="false">IF($Z$145 = W152, $R145 / $R145, 0)</f>
        <v>#VALUE!</v>
      </c>
      <c r="X161" s="15" t="e">
        <f aca="false">IF($Z$145 = X152, $R145 / $R145, 0)</f>
        <v>#VALUE!</v>
      </c>
      <c r="Y161" s="15" t="e">
        <f aca="false">IF($Z$145 = Y152, $R145 / $R145, 0)</f>
        <v>#VALUE!</v>
      </c>
      <c r="Z161" s="15" t="e">
        <f aca="false">IF($Z$145 = Z152, $R145 / $R145, 0)</f>
        <v>#VALUE!</v>
      </c>
      <c r="AA161" s="15" t="e">
        <f aca="false">IF($Z$145 = AA152, $R145 / $R145, 0)</f>
        <v>#VALUE!</v>
      </c>
      <c r="AB161" s="15" t="e">
        <f aca="false">IF($Z$145 = AB152, $R145 / $R145, 0)</f>
        <v>#VALUE!</v>
      </c>
      <c r="AC161" s="15" t="e">
        <f aca="false">IF($Z$145 = AC152, $R145 / $R145, 0)</f>
        <v>#VALUE!</v>
      </c>
      <c r="AD161" s="15" t="e">
        <f aca="false">IF($Z$145 = AD152, $R145 / $R145, 0)</f>
        <v>#VALUE!</v>
      </c>
      <c r="AE161" s="11" t="s">
        <v>60</v>
      </c>
      <c r="AF161" s="14" t="e">
        <f aca="false">IF($AN$145 = AF152, $AF145 / $AF145, 0)</f>
        <v>#VALUE!</v>
      </c>
      <c r="AG161" s="14" t="e">
        <f aca="false">IF($AN$145 = AG152, $AF145 / $AF145, 0)</f>
        <v>#VALUE!</v>
      </c>
      <c r="AH161" s="14" t="e">
        <f aca="false">IF($AN$145 = AH152, $AF145 / $AF145, 0)</f>
        <v>#VALUE!</v>
      </c>
      <c r="AI161" s="14" t="e">
        <f aca="false">IF($AN$145 = AI152, $AF145 / $AF145, 0)</f>
        <v>#VALUE!</v>
      </c>
      <c r="AJ161" s="14" t="e">
        <f aca="false">IF($AN$145 = AJ152, $AF145 / $AF145, 0)</f>
        <v>#VALUE!</v>
      </c>
      <c r="AK161" s="14" t="e">
        <f aca="false">IF($AN$145 = AK152, $AF145 / $AF145, 0)</f>
        <v>#VALUE!</v>
      </c>
      <c r="AL161" s="14" t="e">
        <f aca="false">IF($AN$145 = AL152, $AF145 / $AF145, 0)</f>
        <v>#VALUE!</v>
      </c>
      <c r="AM161" s="14" t="e">
        <f aca="false">IF($AN$145 = AM152, $AF145 / $AF145, 0)</f>
        <v>#VALUE!</v>
      </c>
      <c r="AN161" s="14" t="e">
        <f aca="false">IF($AN$145 = AN152, $AF145 / $AF145, 0)</f>
        <v>#VALUE!</v>
      </c>
      <c r="AO161" s="14" t="e">
        <f aca="false">IF($AN$145 = AO152, $AF145 / $AF145, 0)</f>
        <v>#VALUE!</v>
      </c>
      <c r="AP161" s="14" t="e">
        <f aca="false">IF($AN$145 = AP152, $AF145 / $AF145, 0)</f>
        <v>#VALUE!</v>
      </c>
      <c r="AQ161" s="14" t="e">
        <f aca="false">IF($AN$145 = AQ152, $AF145 / $AF145, 0)</f>
        <v>#VALUE!</v>
      </c>
      <c r="AR161" s="14" t="e">
        <f aca="false">IF($AN$145 = AR152, $AF145 / $AF145, 0)</f>
        <v>#VALUE!</v>
      </c>
    </row>
    <row r="162" customFormat="false" ht="15.3" hidden="false" customHeight="false" outlineLevel="0" collapsed="false">
      <c r="Q162" s="12" t="s">
        <v>61</v>
      </c>
      <c r="R162" s="15" t="e">
        <f aca="false">IF($AA$145 = R152, $R145 / $R145, 0)</f>
        <v>#VALUE!</v>
      </c>
      <c r="S162" s="15" t="e">
        <f aca="false">IF($AA$145 = S152, $R145 / $R145, 0)</f>
        <v>#VALUE!</v>
      </c>
      <c r="T162" s="15" t="e">
        <f aca="false">IF($AA$145 = T152, $R145 / $R145, 0)</f>
        <v>#VALUE!</v>
      </c>
      <c r="U162" s="15" t="e">
        <f aca="false">IF($AA$145 = U152, $R145 / $R145, 0)</f>
        <v>#VALUE!</v>
      </c>
      <c r="V162" s="15" t="e">
        <f aca="false">IF($AA$145 = V152, $R145 / $R145, 0)</f>
        <v>#VALUE!</v>
      </c>
      <c r="W162" s="15" t="e">
        <f aca="false">IF($AA$145 = W152, $R145 / $R145, 0)</f>
        <v>#VALUE!</v>
      </c>
      <c r="X162" s="15" t="e">
        <f aca="false">IF($AA$145 = X152, $R145 / $R145, 0)</f>
        <v>#VALUE!</v>
      </c>
      <c r="Y162" s="15" t="e">
        <f aca="false">IF($AA$145 = Y152, $R145 / $R145, 0)</f>
        <v>#VALUE!</v>
      </c>
      <c r="Z162" s="15" t="e">
        <f aca="false">IF($AA$145 = Z152, $R145 / $R145, 0)</f>
        <v>#VALUE!</v>
      </c>
      <c r="AA162" s="15" t="e">
        <f aca="false">IF($AA$145 = AA152, $R145 / $R145, 0)</f>
        <v>#VALUE!</v>
      </c>
      <c r="AB162" s="15" t="e">
        <f aca="false">IF($AA$145 = AB152, $R145 / $R145, 0)</f>
        <v>#VALUE!</v>
      </c>
      <c r="AC162" s="15" t="e">
        <f aca="false">IF($AA$145 = AC152, $R145 / $R145, 0)</f>
        <v>#VALUE!</v>
      </c>
      <c r="AD162" s="15" t="e">
        <f aca="false">IF($AA$145 = AD152, $R145 / $R145, 0)</f>
        <v>#VALUE!</v>
      </c>
      <c r="AE162" s="11" t="s">
        <v>61</v>
      </c>
      <c r="AF162" s="14" t="e">
        <f aca="false">IF($AO$145 = AF152, $AF145 / $AF145, 0)</f>
        <v>#VALUE!</v>
      </c>
      <c r="AG162" s="14" t="e">
        <f aca="false">IF($AO$145 = AG152, $AF145 / $AF145, 0)</f>
        <v>#VALUE!</v>
      </c>
      <c r="AH162" s="14" t="e">
        <f aca="false">IF($AO$145 = AH152, $AF145 / $AF145, 0)</f>
        <v>#VALUE!</v>
      </c>
      <c r="AI162" s="14" t="e">
        <f aca="false">IF($AO$145 = AI152, $AF145 / $AF145, 0)</f>
        <v>#VALUE!</v>
      </c>
      <c r="AJ162" s="14" t="e">
        <f aca="false">IF($AO$145 = AJ152, $AF145 / $AF145, 0)</f>
        <v>#VALUE!</v>
      </c>
      <c r="AK162" s="14" t="e">
        <f aca="false">IF($AO$145 = AK152, $AF145 / $AF145, 0)</f>
        <v>#VALUE!</v>
      </c>
      <c r="AL162" s="14" t="e">
        <f aca="false">IF($AO$145 = AL152, $AF145 / $AF145, 0)</f>
        <v>#VALUE!</v>
      </c>
      <c r="AM162" s="14" t="e">
        <f aca="false">IF($AO$145 = AM152, $AF145 / $AF145, 0)</f>
        <v>#VALUE!</v>
      </c>
      <c r="AN162" s="14" t="e">
        <f aca="false">IF($AO$145 = AN152, $AF145 / $AF145, 0)</f>
        <v>#VALUE!</v>
      </c>
      <c r="AO162" s="14" t="e">
        <f aca="false">IF($AO$145 = AO152, $AF145 / $AF145, 0)</f>
        <v>#VALUE!</v>
      </c>
      <c r="AP162" s="14" t="e">
        <f aca="false">IF($AO$145 = AP152, $AF145 / $AF145, 0)</f>
        <v>#VALUE!</v>
      </c>
      <c r="AQ162" s="14" t="e">
        <f aca="false">IF($AO$145 = AQ152, $AF145 / $AF145, 0)</f>
        <v>#VALUE!</v>
      </c>
      <c r="AR162" s="14" t="e">
        <f aca="false">IF($AO$145 = AR152, $AF145 / $AF145, 0)</f>
        <v>#VALUE!</v>
      </c>
    </row>
    <row r="163" customFormat="false" ht="15.3" hidden="false" customHeight="false" outlineLevel="0" collapsed="false">
      <c r="Q163" s="12" t="s">
        <v>62</v>
      </c>
      <c r="R163" s="15" t="e">
        <f aca="false">IF($AB$145 = R152, $R145 / $R145, 0)</f>
        <v>#VALUE!</v>
      </c>
      <c r="S163" s="15" t="e">
        <f aca="false">IF($AB$145 = S152, $R145 / $R145, 0)</f>
        <v>#VALUE!</v>
      </c>
      <c r="T163" s="15" t="e">
        <f aca="false">IF($AB$145 = T152, $R145 / $R145, 0)</f>
        <v>#VALUE!</v>
      </c>
      <c r="U163" s="15" t="e">
        <f aca="false">IF($AB$145 = U152, $R145 / $R145, 0)</f>
        <v>#VALUE!</v>
      </c>
      <c r="V163" s="15" t="e">
        <f aca="false">IF($AB$145 = V152, $R145 / $R145, 0)</f>
        <v>#VALUE!</v>
      </c>
      <c r="W163" s="15" t="e">
        <f aca="false">IF($AB$145 = W152, $R145 / $R145, 0)</f>
        <v>#VALUE!</v>
      </c>
      <c r="X163" s="15" t="e">
        <f aca="false">IF($AB$145 = X152, $R145 / $R145, 0)</f>
        <v>#VALUE!</v>
      </c>
      <c r="Y163" s="15" t="e">
        <f aca="false">IF($AB$145 = Y152, $R145 / $R145, 0)</f>
        <v>#VALUE!</v>
      </c>
      <c r="Z163" s="15" t="e">
        <f aca="false">IF($AB$145 = Z152, $R145 / $R145, 0)</f>
        <v>#VALUE!</v>
      </c>
      <c r="AA163" s="15" t="e">
        <f aca="false">IF($AB$145 = AA152, $R145 / $R145, 0)</f>
        <v>#VALUE!</v>
      </c>
      <c r="AB163" s="15" t="e">
        <f aca="false">IF($AB$145 = AB152, $R145 / $R145, 0)</f>
        <v>#VALUE!</v>
      </c>
      <c r="AC163" s="15" t="e">
        <f aca="false">IF($AB$145 = AC152, $R145 / $R145, 0)</f>
        <v>#VALUE!</v>
      </c>
      <c r="AD163" s="15" t="e">
        <f aca="false">IF($AB$145 = AD152, $R145 / $R145, 0)</f>
        <v>#VALUE!</v>
      </c>
      <c r="AE163" s="11" t="s">
        <v>62</v>
      </c>
      <c r="AF163" s="14" t="e">
        <f aca="false">IF($AP$145 = AF152, $AF145 / $AF145, 0)</f>
        <v>#VALUE!</v>
      </c>
      <c r="AG163" s="14" t="e">
        <f aca="false">IF($AP$145 = AG152, $AF145 / $AF145, 0)</f>
        <v>#VALUE!</v>
      </c>
      <c r="AH163" s="14" t="e">
        <f aca="false">IF($AP$145 = AH152, $AF145 / $AF145, 0)</f>
        <v>#VALUE!</v>
      </c>
      <c r="AI163" s="14" t="e">
        <f aca="false">IF($AP$145 = AI152, $AF145 / $AF145, 0)</f>
        <v>#VALUE!</v>
      </c>
      <c r="AJ163" s="14" t="e">
        <f aca="false">IF($AP$145 = AJ152, $AF145 / $AF145, 0)</f>
        <v>#VALUE!</v>
      </c>
      <c r="AK163" s="14" t="e">
        <f aca="false">IF($AP$145 = AK152, $AF145 / $AF145, 0)</f>
        <v>#VALUE!</v>
      </c>
      <c r="AL163" s="14" t="e">
        <f aca="false">IF($AP$145 = AL152, $AF145 / $AF145, 0)</f>
        <v>#VALUE!</v>
      </c>
      <c r="AM163" s="14" t="e">
        <f aca="false">IF($AP$145 = AM152, $AF145 / $AF145, 0)</f>
        <v>#VALUE!</v>
      </c>
      <c r="AN163" s="14" t="e">
        <f aca="false">IF($AP$145 = AN152, $AF145 / $AF145, 0)</f>
        <v>#VALUE!</v>
      </c>
      <c r="AO163" s="14" t="e">
        <f aca="false">IF($AP$145 = AO152, $AF145 / $AF145, 0)</f>
        <v>#VALUE!</v>
      </c>
      <c r="AP163" s="14" t="e">
        <f aca="false">IF($AP$145 = AP152, $AF145 / $AF145, 0)</f>
        <v>#VALUE!</v>
      </c>
      <c r="AQ163" s="14" t="e">
        <f aca="false">IF($AP$145 = AQ152, $AF145 / $AF145, 0)</f>
        <v>#VALUE!</v>
      </c>
      <c r="AR163" s="14" t="e">
        <f aca="false">IF($AP$145 = AR152, $AF145 / $AF145, 0)</f>
        <v>#VALUE!</v>
      </c>
    </row>
    <row r="164" customFormat="false" ht="15.3" hidden="false" customHeight="false" outlineLevel="0" collapsed="false">
      <c r="Q164" s="12" t="s">
        <v>63</v>
      </c>
      <c r="R164" s="15" t="e">
        <f aca="false">IF($AC$145 = R152, $R145 / $R145, 0)</f>
        <v>#VALUE!</v>
      </c>
      <c r="S164" s="15" t="e">
        <f aca="false">IF($AC$145 = S152, $R145 / $R145, 0)</f>
        <v>#VALUE!</v>
      </c>
      <c r="T164" s="15" t="e">
        <f aca="false">IF($AC$145 = T152, $R145 / $R145, 0)</f>
        <v>#VALUE!</v>
      </c>
      <c r="U164" s="15" t="e">
        <f aca="false">IF($AC$145 = U152, $R145 / $R145, 0)</f>
        <v>#VALUE!</v>
      </c>
      <c r="V164" s="15" t="e">
        <f aca="false">IF($AC$145 = V152, $R145 / $R145, 0)</f>
        <v>#VALUE!</v>
      </c>
      <c r="W164" s="15" t="e">
        <f aca="false">IF($AC$145 = W152, $R145 / $R145, 0)</f>
        <v>#VALUE!</v>
      </c>
      <c r="X164" s="15" t="e">
        <f aca="false">IF($AC$145 = X152, $R145 / $R145, 0)</f>
        <v>#VALUE!</v>
      </c>
      <c r="Y164" s="15" t="e">
        <f aca="false">IF($AC$145 = Y152, $R145 / $R145, 0)</f>
        <v>#VALUE!</v>
      </c>
      <c r="Z164" s="15" t="e">
        <f aca="false">IF($AC$145 = Z152, $R145 / $R145, 0)</f>
        <v>#VALUE!</v>
      </c>
      <c r="AA164" s="15" t="e">
        <f aca="false">IF($AC$145 = AA152, $R145 / $R145, 0)</f>
        <v>#VALUE!</v>
      </c>
      <c r="AB164" s="15" t="e">
        <f aca="false">IF($AC$145 = AB152, $R145 / $R145, 0)</f>
        <v>#VALUE!</v>
      </c>
      <c r="AC164" s="15" t="e">
        <f aca="false">IF($AC$145 = AC152, $R145 / $R145, 0)</f>
        <v>#VALUE!</v>
      </c>
      <c r="AD164" s="15" t="e">
        <f aca="false">IF($AC$145 = AD152, $R145 / $R145, 0)</f>
        <v>#VALUE!</v>
      </c>
      <c r="AE164" s="11" t="s">
        <v>63</v>
      </c>
      <c r="AF164" s="14" t="e">
        <f aca="false">IF($AQ$145 = AF152, $AF145 / $AF145, 0)</f>
        <v>#VALUE!</v>
      </c>
      <c r="AG164" s="14" t="e">
        <f aca="false">IF($AQ$145 = AG152, $AF145 / $AF145, 0)</f>
        <v>#VALUE!</v>
      </c>
      <c r="AH164" s="14" t="e">
        <f aca="false">IF($AQ$145 = AH152, $AF145 / $AF145, 0)</f>
        <v>#VALUE!</v>
      </c>
      <c r="AI164" s="14" t="e">
        <f aca="false">IF($AQ$145 = AI152, $AF145 / $AF145, 0)</f>
        <v>#VALUE!</v>
      </c>
      <c r="AJ164" s="14" t="e">
        <f aca="false">IF($AQ$145 = AJ152, $AF145 / $AF145, 0)</f>
        <v>#VALUE!</v>
      </c>
      <c r="AK164" s="14" t="e">
        <f aca="false">IF($AQ$145 = AK152, $AF145 / $AF145, 0)</f>
        <v>#VALUE!</v>
      </c>
      <c r="AL164" s="14" t="e">
        <f aca="false">IF($AQ$145 = AL152, $AF145 / $AF145, 0)</f>
        <v>#VALUE!</v>
      </c>
      <c r="AM164" s="14" t="e">
        <f aca="false">IF($AQ$145 = AM152, $AF145 / $AF145, 0)</f>
        <v>#VALUE!</v>
      </c>
      <c r="AN164" s="14" t="e">
        <f aca="false">IF($AQ$145 = AN152, $AF145 / $AF145, 0)</f>
        <v>#VALUE!</v>
      </c>
      <c r="AO164" s="14" t="e">
        <f aca="false">IF($AQ$145 = AO152, $AF145 / $AF145, 0)</f>
        <v>#VALUE!</v>
      </c>
      <c r="AP164" s="14" t="e">
        <f aca="false">IF($AQ$145 = AP152, $AF145 / $AF145, 0)</f>
        <v>#VALUE!</v>
      </c>
      <c r="AQ164" s="14" t="e">
        <f aca="false">IF($AQ$145 = AQ152, $AF145 / $AF145, 0)</f>
        <v>#VALUE!</v>
      </c>
      <c r="AR164" s="14" t="e">
        <f aca="false">IF($AQ$145 = AR152, $AF145 / $AF145, 0)</f>
        <v>#VALUE!</v>
      </c>
    </row>
    <row r="165" customFormat="false" ht="15.3" hidden="false" customHeight="false" outlineLevel="0" collapsed="false">
      <c r="Q165" s="12" t="s">
        <v>64</v>
      </c>
      <c r="R165" s="15" t="e">
        <f aca="false">IF($AD$145 = R152, $R145 / $R145, 0)</f>
        <v>#VALUE!</v>
      </c>
      <c r="S165" s="15" t="e">
        <f aca="false">IF($AD$145 = S152, $R145 / $R145, 0)</f>
        <v>#VALUE!</v>
      </c>
      <c r="T165" s="15" t="e">
        <f aca="false">IF($AD$145 = T152, $R145 / $R145, 0)</f>
        <v>#VALUE!</v>
      </c>
      <c r="U165" s="15" t="e">
        <f aca="false">IF($AD$145 = U152, $R145 / $R145, 0)</f>
        <v>#VALUE!</v>
      </c>
      <c r="V165" s="15" t="e">
        <f aca="false">IF($AD$145 = V152, $R145 / $R145, 0)</f>
        <v>#VALUE!</v>
      </c>
      <c r="W165" s="15" t="e">
        <f aca="false">IF($AD$145 = W152, $R145 / $R145, 0)</f>
        <v>#VALUE!</v>
      </c>
      <c r="X165" s="15" t="e">
        <f aca="false">IF($AD$145 = X152, $R145 / $R145, 0)</f>
        <v>#VALUE!</v>
      </c>
      <c r="Y165" s="15" t="e">
        <f aca="false">IF($AD$145 = Y152, $R145 / $R145, 0)</f>
        <v>#VALUE!</v>
      </c>
      <c r="Z165" s="15" t="e">
        <f aca="false">IF($AD$145 = Z152, $R145 / $R145, 0)</f>
        <v>#VALUE!</v>
      </c>
      <c r="AA165" s="15" t="e">
        <f aca="false">IF($AD$145 = AA152, $R145 / $R145, 0)</f>
        <v>#VALUE!</v>
      </c>
      <c r="AB165" s="15" t="e">
        <f aca="false">IF($AD$145 = AB152, $R145 / $R145, 0)</f>
        <v>#VALUE!</v>
      </c>
      <c r="AC165" s="15" t="e">
        <f aca="false">IF($AD$145 = AC152, $R145 / $R145, 0)</f>
        <v>#VALUE!</v>
      </c>
      <c r="AD165" s="15" t="e">
        <f aca="false">IF($AD$145 = AD152, $R145 / $R145, 0)</f>
        <v>#VALUE!</v>
      </c>
      <c r="AE165" s="11" t="s">
        <v>64</v>
      </c>
      <c r="AF165" s="14" t="e">
        <f aca="false">IF($AR$145 = AF152, $AF145 / $AF145, 0)</f>
        <v>#VALUE!</v>
      </c>
      <c r="AG165" s="14" t="e">
        <f aca="false">IF($AR$145 = AG152, $AF145 / $AF145, 0)</f>
        <v>#VALUE!</v>
      </c>
      <c r="AH165" s="14" t="e">
        <f aca="false">IF($AR$145 = AH152, $AF145 / $AF145, 0)</f>
        <v>#VALUE!</v>
      </c>
      <c r="AI165" s="14" t="e">
        <f aca="false">IF($AR$145 = AI152, $AF145 / $AF145, 0)</f>
        <v>#VALUE!</v>
      </c>
      <c r="AJ165" s="14" t="e">
        <f aca="false">IF($AR$145 = AJ152, $AF145 / $AF145, 0)</f>
        <v>#VALUE!</v>
      </c>
      <c r="AK165" s="14" t="e">
        <f aca="false">IF($AR$145 = AK152, $AF145 / $AF145, 0)</f>
        <v>#VALUE!</v>
      </c>
      <c r="AL165" s="14" t="e">
        <f aca="false">IF($AR$145 = AL152, $AF145 / $AF145, 0)</f>
        <v>#VALUE!</v>
      </c>
      <c r="AM165" s="14" t="e">
        <f aca="false">IF($AR$145 = AM152, $AF145 / $AF145, 0)</f>
        <v>#VALUE!</v>
      </c>
      <c r="AN165" s="14" t="e">
        <f aca="false">IF($AR$145 = AN152, $AF145 / $AF145, 0)</f>
        <v>#VALUE!</v>
      </c>
      <c r="AO165" s="14" t="e">
        <f aca="false">IF($AR$145 = AO152, $AF145 / $AF145, 0)</f>
        <v>#VALUE!</v>
      </c>
      <c r="AP165" s="14" t="e">
        <f aca="false">IF($AR$145 = AP152, $AF145 / $AF145, 0)</f>
        <v>#VALUE!</v>
      </c>
      <c r="AQ165" s="14" t="e">
        <f aca="false">IF($AR$145 = AQ152, $AF145 / $AF145, 0)</f>
        <v>#VALUE!</v>
      </c>
      <c r="AR165" s="14" t="e">
        <f aca="false">IF($AR$145 = AR152, $AF145 / $AF145, 0)</f>
        <v>#VALUE!</v>
      </c>
    </row>
    <row r="166" customFormat="false" ht="14.35" hidden="false" customHeight="false" outlineLevel="0" collapsed="false">
      <c r="Q166" s="12" t="s">
        <v>65</v>
      </c>
      <c r="R166" s="12" t="e">
        <f aca="false">SUMPRODUCT(IF(R153:R165 = 1, 1, 0))</f>
        <v>#VALUE!</v>
      </c>
      <c r="S166" s="12" t="e">
        <f aca="false">SUMPRODUCT(IF(R153:R165 = 1, 1, 0))</f>
        <v>#VALUE!</v>
      </c>
      <c r="T166" s="12" t="e">
        <f aca="false">SUMPRODUCT(IF(R153:R165 = 1, 1, 0))</f>
        <v>#VALUE!</v>
      </c>
      <c r="U166" s="12" t="e">
        <f aca="false">SUMPRODUCT(IF(R153:R165 = 1, 1, 0))</f>
        <v>#VALUE!</v>
      </c>
      <c r="V166" s="12" t="e">
        <f aca="false">SUMPRODUCT(IF(R153:R165 = 1, 1, 0))</f>
        <v>#VALUE!</v>
      </c>
      <c r="W166" s="12" t="e">
        <f aca="false">SUMPRODUCT(IF(R153:R165 = 1, 1, 0))</f>
        <v>#VALUE!</v>
      </c>
      <c r="X166" s="12" t="e">
        <f aca="false">SUMPRODUCT(IF(R153:R165 = 1, 1, 0))</f>
        <v>#VALUE!</v>
      </c>
      <c r="Y166" s="12" t="e">
        <f aca="false">SUMPRODUCT(IF(R153:R165 = 1, 1, 0))</f>
        <v>#VALUE!</v>
      </c>
      <c r="Z166" s="12" t="e">
        <f aca="false">SUMPRODUCT(IF(R153:R165 = 1, 1, 0))</f>
        <v>#VALUE!</v>
      </c>
      <c r="AA166" s="12" t="e">
        <f aca="false">SUMPRODUCT(IF(R153:R165 = 1, 1, 0))</f>
        <v>#VALUE!</v>
      </c>
      <c r="AB166" s="12" t="e">
        <f aca="false">SUMPRODUCT(IF(R153:R165 = 1, 1, 0))</f>
        <v>#VALUE!</v>
      </c>
      <c r="AC166" s="12" t="e">
        <f aca="false">SUMPRODUCT(IF(R153:R165 = 1, 1, 0))</f>
        <v>#VALUE!</v>
      </c>
      <c r="AD166" s="12" t="e">
        <f aca="false">SUMPRODUCT(IF(R153:R165 = 1, 1, 0))</f>
        <v>#VALUE!</v>
      </c>
      <c r="AE166" s="11" t="s">
        <v>65</v>
      </c>
      <c r="AF166" s="11" t="e">
        <f aca="false">SUMPRODUCT(IF(AF153:AF165 = 1, 1, 0))</f>
        <v>#VALUE!</v>
      </c>
      <c r="AG166" s="11" t="e">
        <f aca="false">SUMPRODUCT(IF(AF153:AF165 = 1, 1, 0))</f>
        <v>#VALUE!</v>
      </c>
      <c r="AH166" s="11" t="e">
        <f aca="false">SUMPRODUCT(IF(AF153:AF165 = 1, 1, 0))</f>
        <v>#VALUE!</v>
      </c>
      <c r="AI166" s="11" t="e">
        <f aca="false">SUMPRODUCT(IF(AF153:AF165 = 1, 1, 0))</f>
        <v>#VALUE!</v>
      </c>
      <c r="AJ166" s="11" t="e">
        <f aca="false">SUMPRODUCT(IF(AF153:AF165 = 1, 1, 0))</f>
        <v>#VALUE!</v>
      </c>
      <c r="AK166" s="11" t="e">
        <f aca="false">SUMPRODUCT(IF(AF153:AF165 = 1, 1, 0))</f>
        <v>#VALUE!</v>
      </c>
      <c r="AL166" s="11" t="e">
        <f aca="false">SUMPRODUCT(IF(AF153:AF165 = 1, 1, 0))</f>
        <v>#VALUE!</v>
      </c>
      <c r="AM166" s="11" t="e">
        <f aca="false">SUMPRODUCT(IF(AF153:AF165 = 1, 1, 0))</f>
        <v>#VALUE!</v>
      </c>
      <c r="AN166" s="11" t="e">
        <f aca="false">SUMPRODUCT(IF(AF153:AF165 = 1, 1, 0))</f>
        <v>#VALUE!</v>
      </c>
      <c r="AO166" s="11" t="e">
        <f aca="false">SUMPRODUCT(IF(AF153:AF165 = 1, 1, 0))</f>
        <v>#VALUE!</v>
      </c>
      <c r="AP166" s="11" t="e">
        <f aca="false">SUMPRODUCT(IF(AF153:AF165 = 1, 1, 0))</f>
        <v>#VALUE!</v>
      </c>
      <c r="AQ166" s="11" t="e">
        <f aca="false">SUMPRODUCT(IF(AF153:AF165 = 1, 1, 0))</f>
        <v>#VALUE!</v>
      </c>
      <c r="AR166" s="11" t="e">
        <f aca="false">SUMPRODUCT(IF(AF153:AF165 = 1, 1, 0))</f>
        <v>#VALUE!</v>
      </c>
    </row>
    <row r="167" customFormat="false" ht="14.35" hidden="false" customHeight="false" outlineLevel="0" collapsed="false">
      <c r="Q167" s="12" t="s">
        <v>66</v>
      </c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1" t="s">
        <v>66</v>
      </c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customFormat="false" ht="14.35" hidden="false" customHeight="false" outlineLevel="0" collapsed="false"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customFormat="false" ht="14.35" hidden="false" customHeight="false" outlineLevel="0" collapsed="false">
      <c r="Q169" s="12" t="s">
        <v>51</v>
      </c>
      <c r="R169" s="12" t="n">
        <v>0</v>
      </c>
      <c r="S169" s="12" t="n">
        <v>1</v>
      </c>
      <c r="T169" s="12" t="n">
        <v>2</v>
      </c>
      <c r="U169" s="12" t="n">
        <v>3</v>
      </c>
      <c r="V169" s="12" t="n">
        <v>4</v>
      </c>
      <c r="W169" s="12" t="n">
        <v>5</v>
      </c>
      <c r="X169" s="12" t="n">
        <v>6</v>
      </c>
      <c r="Y169" s="12" t="n">
        <v>7</v>
      </c>
      <c r="Z169" s="12" t="n">
        <v>8</v>
      </c>
      <c r="AA169" s="12" t="n">
        <v>9</v>
      </c>
      <c r="AB169" s="12" t="n">
        <v>10</v>
      </c>
      <c r="AC169" s="12" t="n">
        <v>11</v>
      </c>
      <c r="AD169" s="12" t="n">
        <v>12</v>
      </c>
      <c r="AE169" s="11" t="s">
        <v>51</v>
      </c>
      <c r="AF169" s="11" t="n">
        <v>0</v>
      </c>
      <c r="AG169" s="11" t="n">
        <v>1</v>
      </c>
      <c r="AH169" s="11" t="n">
        <v>2</v>
      </c>
      <c r="AI169" s="11" t="n">
        <v>3</v>
      </c>
      <c r="AJ169" s="11" t="n">
        <v>4</v>
      </c>
      <c r="AK169" s="11" t="n">
        <v>5</v>
      </c>
      <c r="AL169" s="11" t="n">
        <v>6</v>
      </c>
      <c r="AM169" s="11" t="n">
        <v>7</v>
      </c>
      <c r="AN169" s="11" t="n">
        <v>8</v>
      </c>
      <c r="AO169" s="11" t="n">
        <v>9</v>
      </c>
      <c r="AP169" s="11" t="n">
        <v>10</v>
      </c>
      <c r="AQ169" s="11" t="n">
        <v>11</v>
      </c>
      <c r="AR169" s="11" t="n">
        <v>12</v>
      </c>
    </row>
    <row r="170" customFormat="false" ht="15.3" hidden="false" customHeight="false" outlineLevel="0" collapsed="false">
      <c r="Q170" s="12" t="s">
        <v>52</v>
      </c>
      <c r="R170" s="15" t="n">
        <f aca="false">IFERROR(R153, 0)</f>
        <v>0</v>
      </c>
      <c r="S170" s="15" t="n">
        <f aca="false">IFERROR(S153, 0)</f>
        <v>0</v>
      </c>
      <c r="T170" s="15" t="n">
        <f aca="false">IFERROR(T153, 0)</f>
        <v>0</v>
      </c>
      <c r="U170" s="15" t="n">
        <f aca="false">IFERROR(U153, 0)</f>
        <v>1</v>
      </c>
      <c r="V170" s="15" t="n">
        <f aca="false">IFERROR(V153, 0)</f>
        <v>0</v>
      </c>
      <c r="W170" s="15" t="n">
        <f aca="false">IFERROR(W153, 0)</f>
        <v>0</v>
      </c>
      <c r="X170" s="15" t="n">
        <f aca="false">IFERROR(X153, 0)</f>
        <v>0</v>
      </c>
      <c r="Y170" s="15" t="n">
        <f aca="false">IFERROR(Y153, 0)</f>
        <v>0</v>
      </c>
      <c r="Z170" s="15" t="n">
        <f aca="false">IFERROR(Z153, 0)</f>
        <v>0</v>
      </c>
      <c r="AA170" s="15" t="n">
        <f aca="false">IFERROR(AA153, 0)</f>
        <v>0</v>
      </c>
      <c r="AB170" s="15" t="n">
        <f aca="false">IFERROR(AB153, 0)</f>
        <v>0</v>
      </c>
      <c r="AC170" s="15" t="n">
        <f aca="false">IFERROR(AC153, 0)</f>
        <v>0</v>
      </c>
      <c r="AD170" s="15" t="n">
        <f aca="false">IFERROR(AD153, 0)</f>
        <v>0</v>
      </c>
      <c r="AE170" s="11" t="s">
        <v>52</v>
      </c>
      <c r="AF170" s="14" t="n">
        <f aca="false">IFERROR(AF153, 0)</f>
        <v>0</v>
      </c>
      <c r="AG170" s="14" t="n">
        <f aca="false">IFERROR(AG153, 0)</f>
        <v>0</v>
      </c>
      <c r="AH170" s="14" t="n">
        <f aca="false">IFERROR(AH153, 0)</f>
        <v>0</v>
      </c>
      <c r="AI170" s="14" t="n">
        <f aca="false">IFERROR(AI153, 0)</f>
        <v>1</v>
      </c>
      <c r="AJ170" s="14" t="n">
        <f aca="false">IFERROR(AJ153, 0)</f>
        <v>0</v>
      </c>
      <c r="AK170" s="14" t="n">
        <f aca="false">IFERROR(AK153, 0)</f>
        <v>0</v>
      </c>
      <c r="AL170" s="14" t="n">
        <f aca="false">IFERROR(AL153, 0)</f>
        <v>0</v>
      </c>
      <c r="AM170" s="14" t="n">
        <f aca="false">IFERROR(AM153, 0)</f>
        <v>0</v>
      </c>
      <c r="AN170" s="14" t="n">
        <f aca="false">IFERROR(AN153, 0)</f>
        <v>0</v>
      </c>
      <c r="AO170" s="14" t="n">
        <f aca="false">IFERROR(AO153, 0)</f>
        <v>0</v>
      </c>
      <c r="AP170" s="14" t="n">
        <f aca="false">IFERROR(AP153, 0)</f>
        <v>0</v>
      </c>
      <c r="AQ170" s="14" t="n">
        <f aca="false">IFERROR(AQ153, 0)</f>
        <v>0</v>
      </c>
      <c r="AR170" s="14" t="n">
        <f aca="false">IFERROR(AR153, 0)</f>
        <v>0</v>
      </c>
    </row>
    <row r="171" customFormat="false" ht="15.3" hidden="false" customHeight="false" outlineLevel="0" collapsed="false">
      <c r="Q171" s="12" t="s">
        <v>53</v>
      </c>
      <c r="R171" s="15" t="n">
        <f aca="false">IFERROR(R154, 0)</f>
        <v>0</v>
      </c>
      <c r="S171" s="15" t="n">
        <f aca="false">IFERROR(S154, 0)</f>
        <v>0</v>
      </c>
      <c r="T171" s="15" t="n">
        <f aca="false">IFERROR(T154, 0)</f>
        <v>1</v>
      </c>
      <c r="U171" s="15" t="n">
        <f aca="false">IFERROR(U154, 0)</f>
        <v>0</v>
      </c>
      <c r="V171" s="15" t="n">
        <f aca="false">IFERROR(V154, 0)</f>
        <v>0</v>
      </c>
      <c r="W171" s="15" t="n">
        <f aca="false">IFERROR(W154, 0)</f>
        <v>0</v>
      </c>
      <c r="X171" s="15" t="n">
        <f aca="false">IFERROR(X154, 0)</f>
        <v>0</v>
      </c>
      <c r="Y171" s="15" t="n">
        <f aca="false">IFERROR(Y154, 0)</f>
        <v>0</v>
      </c>
      <c r="Z171" s="15" t="n">
        <f aca="false">IFERROR(Z154, 0)</f>
        <v>0</v>
      </c>
      <c r="AA171" s="15" t="n">
        <f aca="false">IFERROR(AA154, 0)</f>
        <v>0</v>
      </c>
      <c r="AB171" s="15" t="n">
        <f aca="false">IFERROR(AB154, 0)</f>
        <v>0</v>
      </c>
      <c r="AC171" s="15" t="n">
        <f aca="false">IFERROR(AC154, 0)</f>
        <v>0</v>
      </c>
      <c r="AD171" s="15" t="n">
        <f aca="false">IFERROR(AD154, 0)</f>
        <v>0</v>
      </c>
      <c r="AE171" s="11" t="s">
        <v>53</v>
      </c>
      <c r="AF171" s="14" t="n">
        <f aca="false">IFERROR(AF154, 0)</f>
        <v>0</v>
      </c>
      <c r="AG171" s="14" t="n">
        <f aca="false">IFERROR(AG154, 0)</f>
        <v>0</v>
      </c>
      <c r="AH171" s="14" t="n">
        <f aca="false">IFERROR(AH154, 0)</f>
        <v>1</v>
      </c>
      <c r="AI171" s="14" t="n">
        <f aca="false">IFERROR(AI154, 0)</f>
        <v>0</v>
      </c>
      <c r="AJ171" s="14" t="n">
        <f aca="false">IFERROR(AJ154, 0)</f>
        <v>0</v>
      </c>
      <c r="AK171" s="14" t="n">
        <f aca="false">IFERROR(AK154, 0)</f>
        <v>0</v>
      </c>
      <c r="AL171" s="14" t="n">
        <f aca="false">IFERROR(AL154, 0)</f>
        <v>0</v>
      </c>
      <c r="AM171" s="14" t="n">
        <f aca="false">IFERROR(AM154, 0)</f>
        <v>0</v>
      </c>
      <c r="AN171" s="14" t="n">
        <f aca="false">IFERROR(AN154, 0)</f>
        <v>0</v>
      </c>
      <c r="AO171" s="14" t="n">
        <f aca="false">IFERROR(AO154, 0)</f>
        <v>0</v>
      </c>
      <c r="AP171" s="14" t="n">
        <f aca="false">IFERROR(AP154, 0)</f>
        <v>0</v>
      </c>
      <c r="AQ171" s="14" t="n">
        <f aca="false">IFERROR(AQ154, 0)</f>
        <v>0</v>
      </c>
      <c r="AR171" s="14" t="n">
        <f aca="false">IFERROR(AR154, 0)</f>
        <v>0</v>
      </c>
    </row>
    <row r="172" customFormat="false" ht="15.3" hidden="false" customHeight="false" outlineLevel="0" collapsed="false">
      <c r="Q172" s="12" t="s">
        <v>54</v>
      </c>
      <c r="R172" s="15" t="n">
        <f aca="false">IFERROR(R155, 0)</f>
        <v>1</v>
      </c>
      <c r="S172" s="15" t="n">
        <f aca="false">IFERROR(S155, 0)</f>
        <v>0</v>
      </c>
      <c r="T172" s="15" t="n">
        <f aca="false">IFERROR(T155, 0)</f>
        <v>0</v>
      </c>
      <c r="U172" s="15" t="n">
        <f aca="false">IFERROR(U155, 0)</f>
        <v>0</v>
      </c>
      <c r="V172" s="15" t="n">
        <f aca="false">IFERROR(V155, 0)</f>
        <v>0</v>
      </c>
      <c r="W172" s="15" t="n">
        <f aca="false">IFERROR(W155, 0)</f>
        <v>0</v>
      </c>
      <c r="X172" s="15" t="n">
        <f aca="false">IFERROR(X155, 0)</f>
        <v>0</v>
      </c>
      <c r="Y172" s="15" t="n">
        <f aca="false">IFERROR(Y155, 0)</f>
        <v>0</v>
      </c>
      <c r="Z172" s="15" t="n">
        <f aca="false">IFERROR(Z155, 0)</f>
        <v>0</v>
      </c>
      <c r="AA172" s="15" t="n">
        <f aca="false">IFERROR(AA155, 0)</f>
        <v>0</v>
      </c>
      <c r="AB172" s="15" t="n">
        <f aca="false">IFERROR(AB155, 0)</f>
        <v>0</v>
      </c>
      <c r="AC172" s="15" t="n">
        <f aca="false">IFERROR(AC155, 0)</f>
        <v>0</v>
      </c>
      <c r="AD172" s="15" t="n">
        <f aca="false">IFERROR(AD155, 0)</f>
        <v>0</v>
      </c>
      <c r="AE172" s="11" t="s">
        <v>54</v>
      </c>
      <c r="AF172" s="14" t="n">
        <f aca="false">IFERROR(AF155, 0)</f>
        <v>1</v>
      </c>
      <c r="AG172" s="14" t="n">
        <f aca="false">IFERROR(AG155, 0)</f>
        <v>0</v>
      </c>
      <c r="AH172" s="14" t="n">
        <f aca="false">IFERROR(AH155, 0)</f>
        <v>0</v>
      </c>
      <c r="AI172" s="14" t="n">
        <f aca="false">IFERROR(AI155, 0)</f>
        <v>0</v>
      </c>
      <c r="AJ172" s="14" t="n">
        <f aca="false">IFERROR(AJ155, 0)</f>
        <v>0</v>
      </c>
      <c r="AK172" s="14" t="n">
        <f aca="false">IFERROR(AK155, 0)</f>
        <v>0</v>
      </c>
      <c r="AL172" s="14" t="n">
        <f aca="false">IFERROR(AL155, 0)</f>
        <v>0</v>
      </c>
      <c r="AM172" s="14" t="n">
        <f aca="false">IFERROR(AM155, 0)</f>
        <v>0</v>
      </c>
      <c r="AN172" s="14" t="n">
        <f aca="false">IFERROR(AN155, 0)</f>
        <v>0</v>
      </c>
      <c r="AO172" s="14" t="n">
        <f aca="false">IFERROR(AO155, 0)</f>
        <v>0</v>
      </c>
      <c r="AP172" s="14" t="n">
        <f aca="false">IFERROR(AP155, 0)</f>
        <v>0</v>
      </c>
      <c r="AQ172" s="14" t="n">
        <f aca="false">IFERROR(AQ155, 0)</f>
        <v>0</v>
      </c>
      <c r="AR172" s="14" t="n">
        <f aca="false">IFERROR(AR155, 0)</f>
        <v>0</v>
      </c>
    </row>
    <row r="173" customFormat="false" ht="15.3" hidden="false" customHeight="false" outlineLevel="0" collapsed="false">
      <c r="Q173" s="12" t="s">
        <v>55</v>
      </c>
      <c r="R173" s="15" t="n">
        <f aca="false">IFERROR(R156, 0)</f>
        <v>0</v>
      </c>
      <c r="S173" s="15" t="n">
        <f aca="false">IFERROR(S156, 0)</f>
        <v>0</v>
      </c>
      <c r="T173" s="15" t="n">
        <f aca="false">IFERROR(T156, 0)</f>
        <v>0</v>
      </c>
      <c r="U173" s="15" t="n">
        <f aca="false">IFERROR(U156, 0)</f>
        <v>0</v>
      </c>
      <c r="V173" s="15" t="n">
        <f aca="false">IFERROR(V156, 0)</f>
        <v>0</v>
      </c>
      <c r="W173" s="15" t="n">
        <f aca="false">IFERROR(W156, 0)</f>
        <v>0</v>
      </c>
      <c r="X173" s="15" t="n">
        <f aca="false">IFERROR(X156, 0)</f>
        <v>0</v>
      </c>
      <c r="Y173" s="15" t="n">
        <f aca="false">IFERROR(Y156, 0)</f>
        <v>0</v>
      </c>
      <c r="Z173" s="15" t="n">
        <f aca="false">IFERROR(Z156, 0)</f>
        <v>0</v>
      </c>
      <c r="AA173" s="15" t="n">
        <f aca="false">IFERROR(AA156, 0)</f>
        <v>0</v>
      </c>
      <c r="AB173" s="15" t="n">
        <f aca="false">IFERROR(AB156, 0)</f>
        <v>0</v>
      </c>
      <c r="AC173" s="15" t="n">
        <f aca="false">IFERROR(AC156, 0)</f>
        <v>0</v>
      </c>
      <c r="AD173" s="15" t="n">
        <f aca="false">IFERROR(AD156, 0)</f>
        <v>0</v>
      </c>
      <c r="AE173" s="11" t="s">
        <v>55</v>
      </c>
      <c r="AF173" s="14" t="n">
        <f aca="false">IFERROR(AF156, 0)</f>
        <v>0</v>
      </c>
      <c r="AG173" s="14" t="n">
        <f aca="false">IFERROR(AG156, 0)</f>
        <v>0</v>
      </c>
      <c r="AH173" s="14" t="n">
        <f aca="false">IFERROR(AH156, 0)</f>
        <v>0</v>
      </c>
      <c r="AI173" s="14" t="n">
        <f aca="false">IFERROR(AI156, 0)</f>
        <v>0</v>
      </c>
      <c r="AJ173" s="14" t="n">
        <f aca="false">IFERROR(AJ156, 0)</f>
        <v>0</v>
      </c>
      <c r="AK173" s="14" t="n">
        <f aca="false">IFERROR(AK156, 0)</f>
        <v>0</v>
      </c>
      <c r="AL173" s="14" t="n">
        <f aca="false">IFERROR(AL156, 0)</f>
        <v>0</v>
      </c>
      <c r="AM173" s="14" t="n">
        <f aca="false">IFERROR(AM156, 0)</f>
        <v>0</v>
      </c>
      <c r="AN173" s="14" t="n">
        <f aca="false">IFERROR(AN156, 0)</f>
        <v>0</v>
      </c>
      <c r="AO173" s="14" t="n">
        <f aca="false">IFERROR(AO156, 0)</f>
        <v>0</v>
      </c>
      <c r="AP173" s="14" t="n">
        <f aca="false">IFERROR(AP156, 0)</f>
        <v>0</v>
      </c>
      <c r="AQ173" s="14" t="n">
        <f aca="false">IFERROR(AQ156, 0)</f>
        <v>0</v>
      </c>
      <c r="AR173" s="14" t="n">
        <f aca="false">IFERROR(AR156, 0)</f>
        <v>0</v>
      </c>
    </row>
    <row r="174" customFormat="false" ht="15.3" hidden="false" customHeight="false" outlineLevel="0" collapsed="false">
      <c r="Q174" s="12" t="s">
        <v>56</v>
      </c>
      <c r="R174" s="15" t="n">
        <f aca="false">IFERROR(R157, 0)</f>
        <v>0</v>
      </c>
      <c r="S174" s="15" t="n">
        <f aca="false">IFERROR(S157, 0)</f>
        <v>0</v>
      </c>
      <c r="T174" s="15" t="n">
        <f aca="false">IFERROR(T157, 0)</f>
        <v>0</v>
      </c>
      <c r="U174" s="15" t="n">
        <f aca="false">IFERROR(U157, 0)</f>
        <v>0</v>
      </c>
      <c r="V174" s="15" t="n">
        <f aca="false">IFERROR(V157, 0)</f>
        <v>0</v>
      </c>
      <c r="W174" s="15" t="n">
        <f aca="false">IFERROR(W157, 0)</f>
        <v>0</v>
      </c>
      <c r="X174" s="15" t="n">
        <f aca="false">IFERROR(X157, 0)</f>
        <v>0</v>
      </c>
      <c r="Y174" s="15" t="n">
        <f aca="false">IFERROR(Y157, 0)</f>
        <v>0</v>
      </c>
      <c r="Z174" s="15" t="n">
        <f aca="false">IFERROR(Z157, 0)</f>
        <v>0</v>
      </c>
      <c r="AA174" s="15" t="n">
        <f aca="false">IFERROR(AA157, 0)</f>
        <v>0</v>
      </c>
      <c r="AB174" s="15" t="n">
        <f aca="false">IFERROR(AB157, 0)</f>
        <v>0</v>
      </c>
      <c r="AC174" s="15" t="n">
        <f aca="false">IFERROR(AC157, 0)</f>
        <v>0</v>
      </c>
      <c r="AD174" s="15" t="n">
        <f aca="false">IFERROR(AD157, 0)</f>
        <v>0</v>
      </c>
      <c r="AE174" s="11" t="s">
        <v>56</v>
      </c>
      <c r="AF174" s="14" t="n">
        <f aca="false">IFERROR(AF157, 0)</f>
        <v>0</v>
      </c>
      <c r="AG174" s="14" t="n">
        <f aca="false">IFERROR(AG157, 0)</f>
        <v>0</v>
      </c>
      <c r="AH174" s="14" t="n">
        <f aca="false">IFERROR(AH157, 0)</f>
        <v>0</v>
      </c>
      <c r="AI174" s="14" t="n">
        <f aca="false">IFERROR(AI157, 0)</f>
        <v>0</v>
      </c>
      <c r="AJ174" s="14" t="n">
        <f aca="false">IFERROR(AJ157, 0)</f>
        <v>0</v>
      </c>
      <c r="AK174" s="14" t="n">
        <f aca="false">IFERROR(AK157, 0)</f>
        <v>0</v>
      </c>
      <c r="AL174" s="14" t="n">
        <f aca="false">IFERROR(AL157, 0)</f>
        <v>0</v>
      </c>
      <c r="AM174" s="14" t="n">
        <f aca="false">IFERROR(AM157, 0)</f>
        <v>0</v>
      </c>
      <c r="AN174" s="14" t="n">
        <f aca="false">IFERROR(AN157, 0)</f>
        <v>0</v>
      </c>
      <c r="AO174" s="14" t="n">
        <f aca="false">IFERROR(AO157, 0)</f>
        <v>0</v>
      </c>
      <c r="AP174" s="14" t="n">
        <f aca="false">IFERROR(AP157, 0)</f>
        <v>0</v>
      </c>
      <c r="AQ174" s="14" t="n">
        <f aca="false">IFERROR(AQ157, 0)</f>
        <v>0</v>
      </c>
      <c r="AR174" s="14" t="n">
        <f aca="false">IFERROR(AR157, 0)</f>
        <v>0</v>
      </c>
    </row>
    <row r="175" customFormat="false" ht="15.3" hidden="false" customHeight="false" outlineLevel="0" collapsed="false">
      <c r="Q175" s="12" t="s">
        <v>57</v>
      </c>
      <c r="R175" s="15" t="n">
        <f aca="false">IFERROR(R158, 0)</f>
        <v>0</v>
      </c>
      <c r="S175" s="15" t="n">
        <f aca="false">IFERROR(S158, 0)</f>
        <v>0</v>
      </c>
      <c r="T175" s="15" t="n">
        <f aca="false">IFERROR(T158, 0)</f>
        <v>0</v>
      </c>
      <c r="U175" s="15" t="n">
        <f aca="false">IFERROR(U158, 0)</f>
        <v>0</v>
      </c>
      <c r="V175" s="15" t="n">
        <f aca="false">IFERROR(V158, 0)</f>
        <v>0</v>
      </c>
      <c r="W175" s="15" t="n">
        <f aca="false">IFERROR(W158, 0)</f>
        <v>0</v>
      </c>
      <c r="X175" s="15" t="n">
        <f aca="false">IFERROR(X158, 0)</f>
        <v>0</v>
      </c>
      <c r="Y175" s="15" t="n">
        <f aca="false">IFERROR(Y158, 0)</f>
        <v>0</v>
      </c>
      <c r="Z175" s="15" t="n">
        <f aca="false">IFERROR(Z158, 0)</f>
        <v>0</v>
      </c>
      <c r="AA175" s="15" t="n">
        <f aca="false">IFERROR(AA158, 0)</f>
        <v>0</v>
      </c>
      <c r="AB175" s="15" t="n">
        <f aca="false">IFERROR(AB158, 0)</f>
        <v>0</v>
      </c>
      <c r="AC175" s="15" t="n">
        <f aca="false">IFERROR(AC158, 0)</f>
        <v>0</v>
      </c>
      <c r="AD175" s="15" t="n">
        <f aca="false">IFERROR(AD158, 0)</f>
        <v>0</v>
      </c>
      <c r="AE175" s="11" t="s">
        <v>57</v>
      </c>
      <c r="AF175" s="14" t="n">
        <f aca="false">IFERROR(AF158, 0)</f>
        <v>0</v>
      </c>
      <c r="AG175" s="14" t="n">
        <f aca="false">IFERROR(AG158, 0)</f>
        <v>0</v>
      </c>
      <c r="AH175" s="14" t="n">
        <f aca="false">IFERROR(AH158, 0)</f>
        <v>0</v>
      </c>
      <c r="AI175" s="14" t="n">
        <f aca="false">IFERROR(AI158, 0)</f>
        <v>0</v>
      </c>
      <c r="AJ175" s="14" t="n">
        <f aca="false">IFERROR(AJ158, 0)</f>
        <v>0</v>
      </c>
      <c r="AK175" s="14" t="n">
        <f aca="false">IFERROR(AK158, 0)</f>
        <v>0</v>
      </c>
      <c r="AL175" s="14" t="n">
        <f aca="false">IFERROR(AL158, 0)</f>
        <v>0</v>
      </c>
      <c r="AM175" s="14" t="n">
        <f aca="false">IFERROR(AM158, 0)</f>
        <v>0</v>
      </c>
      <c r="AN175" s="14" t="n">
        <f aca="false">IFERROR(AN158, 0)</f>
        <v>0</v>
      </c>
      <c r="AO175" s="14" t="n">
        <f aca="false">IFERROR(AO158, 0)</f>
        <v>0</v>
      </c>
      <c r="AP175" s="14" t="n">
        <f aca="false">IFERROR(AP158, 0)</f>
        <v>0</v>
      </c>
      <c r="AQ175" s="14" t="n">
        <f aca="false">IFERROR(AQ158, 0)</f>
        <v>0</v>
      </c>
      <c r="AR175" s="14" t="n">
        <f aca="false">IFERROR(AR158, 0)</f>
        <v>0</v>
      </c>
    </row>
    <row r="176" customFormat="false" ht="15.3" hidden="false" customHeight="false" outlineLevel="0" collapsed="false">
      <c r="Q176" s="12" t="s">
        <v>58</v>
      </c>
      <c r="R176" s="15" t="n">
        <f aca="false">IFERROR(R159, 0)</f>
        <v>0</v>
      </c>
      <c r="S176" s="15" t="n">
        <f aca="false">IFERROR(S159, 0)</f>
        <v>0</v>
      </c>
      <c r="T176" s="15" t="n">
        <f aca="false">IFERROR(T159, 0)</f>
        <v>0</v>
      </c>
      <c r="U176" s="15" t="n">
        <f aca="false">IFERROR(U159, 0)</f>
        <v>0</v>
      </c>
      <c r="V176" s="15" t="n">
        <f aca="false">IFERROR(V159, 0)</f>
        <v>0</v>
      </c>
      <c r="W176" s="15" t="n">
        <f aca="false">IFERROR(W159, 0)</f>
        <v>0</v>
      </c>
      <c r="X176" s="15" t="n">
        <f aca="false">IFERROR(X159, 0)</f>
        <v>0</v>
      </c>
      <c r="Y176" s="15" t="n">
        <f aca="false">IFERROR(Y159, 0)</f>
        <v>0</v>
      </c>
      <c r="Z176" s="15" t="n">
        <f aca="false">IFERROR(Z159, 0)</f>
        <v>0</v>
      </c>
      <c r="AA176" s="15" t="n">
        <f aca="false">IFERROR(AA159, 0)</f>
        <v>0</v>
      </c>
      <c r="AB176" s="15" t="n">
        <f aca="false">IFERROR(AB159, 0)</f>
        <v>0</v>
      </c>
      <c r="AC176" s="15" t="n">
        <f aca="false">IFERROR(AC159, 0)</f>
        <v>0</v>
      </c>
      <c r="AD176" s="15" t="n">
        <f aca="false">IFERROR(AD159, 0)</f>
        <v>0</v>
      </c>
      <c r="AE176" s="11" t="s">
        <v>58</v>
      </c>
      <c r="AF176" s="14" t="n">
        <f aca="false">IFERROR(AF159, 0)</f>
        <v>0</v>
      </c>
      <c r="AG176" s="14" t="n">
        <f aca="false">IFERROR(AG159, 0)</f>
        <v>0</v>
      </c>
      <c r="AH176" s="14" t="n">
        <f aca="false">IFERROR(AH159, 0)</f>
        <v>0</v>
      </c>
      <c r="AI176" s="14" t="n">
        <f aca="false">IFERROR(AI159, 0)</f>
        <v>0</v>
      </c>
      <c r="AJ176" s="14" t="n">
        <f aca="false">IFERROR(AJ159, 0)</f>
        <v>0</v>
      </c>
      <c r="AK176" s="14" t="n">
        <f aca="false">IFERROR(AK159, 0)</f>
        <v>0</v>
      </c>
      <c r="AL176" s="14" t="n">
        <f aca="false">IFERROR(AL159, 0)</f>
        <v>0</v>
      </c>
      <c r="AM176" s="14" t="n">
        <f aca="false">IFERROR(AM159, 0)</f>
        <v>0</v>
      </c>
      <c r="AN176" s="14" t="n">
        <f aca="false">IFERROR(AN159, 0)</f>
        <v>0</v>
      </c>
      <c r="AO176" s="14" t="n">
        <f aca="false">IFERROR(AO159, 0)</f>
        <v>0</v>
      </c>
      <c r="AP176" s="14" t="n">
        <f aca="false">IFERROR(AP159, 0)</f>
        <v>0</v>
      </c>
      <c r="AQ176" s="14" t="n">
        <f aca="false">IFERROR(AQ159, 0)</f>
        <v>0</v>
      </c>
      <c r="AR176" s="14" t="n">
        <f aca="false">IFERROR(AR159, 0)</f>
        <v>0</v>
      </c>
    </row>
    <row r="177" customFormat="false" ht="15.3" hidden="false" customHeight="false" outlineLevel="0" collapsed="false">
      <c r="Q177" s="12" t="s">
        <v>59</v>
      </c>
      <c r="R177" s="15" t="n">
        <f aca="false">IFERROR(R160, 0)</f>
        <v>0</v>
      </c>
      <c r="S177" s="15" t="n">
        <f aca="false">IFERROR(S160, 0)</f>
        <v>0</v>
      </c>
      <c r="T177" s="15" t="n">
        <f aca="false">IFERROR(T160, 0)</f>
        <v>0</v>
      </c>
      <c r="U177" s="15" t="n">
        <f aca="false">IFERROR(U160, 0)</f>
        <v>0</v>
      </c>
      <c r="V177" s="15" t="n">
        <f aca="false">IFERROR(V160, 0)</f>
        <v>0</v>
      </c>
      <c r="W177" s="15" t="n">
        <f aca="false">IFERROR(W160, 0)</f>
        <v>0</v>
      </c>
      <c r="X177" s="15" t="n">
        <f aca="false">IFERROR(X160, 0)</f>
        <v>0</v>
      </c>
      <c r="Y177" s="15" t="n">
        <f aca="false">IFERROR(Y160, 0)</f>
        <v>0</v>
      </c>
      <c r="Z177" s="15" t="n">
        <f aca="false">IFERROR(Z160, 0)</f>
        <v>0</v>
      </c>
      <c r="AA177" s="15" t="n">
        <f aca="false">IFERROR(AA160, 0)</f>
        <v>0</v>
      </c>
      <c r="AB177" s="15" t="n">
        <f aca="false">IFERROR(AB160, 0)</f>
        <v>0</v>
      </c>
      <c r="AC177" s="15" t="n">
        <f aca="false">IFERROR(AC160, 0)</f>
        <v>0</v>
      </c>
      <c r="AD177" s="15" t="n">
        <f aca="false">IFERROR(AD160, 0)</f>
        <v>0</v>
      </c>
      <c r="AE177" s="11" t="s">
        <v>59</v>
      </c>
      <c r="AF177" s="14" t="n">
        <f aca="false">IFERROR(AF160, 0)</f>
        <v>0</v>
      </c>
      <c r="AG177" s="14" t="n">
        <f aca="false">IFERROR(AG160, 0)</f>
        <v>0</v>
      </c>
      <c r="AH177" s="14" t="n">
        <f aca="false">IFERROR(AH160, 0)</f>
        <v>0</v>
      </c>
      <c r="AI177" s="14" t="n">
        <f aca="false">IFERROR(AI160, 0)</f>
        <v>0</v>
      </c>
      <c r="AJ177" s="14" t="n">
        <f aca="false">IFERROR(AJ160, 0)</f>
        <v>0</v>
      </c>
      <c r="AK177" s="14" t="n">
        <f aca="false">IFERROR(AK160, 0)</f>
        <v>0</v>
      </c>
      <c r="AL177" s="14" t="n">
        <f aca="false">IFERROR(AL160, 0)</f>
        <v>0</v>
      </c>
      <c r="AM177" s="14" t="n">
        <f aca="false">IFERROR(AM160, 0)</f>
        <v>0</v>
      </c>
      <c r="AN177" s="14" t="n">
        <f aca="false">IFERROR(AN160, 0)</f>
        <v>0</v>
      </c>
      <c r="AO177" s="14" t="n">
        <f aca="false">IFERROR(AO160, 0)</f>
        <v>0</v>
      </c>
      <c r="AP177" s="14" t="n">
        <f aca="false">IFERROR(AP160, 0)</f>
        <v>0</v>
      </c>
      <c r="AQ177" s="14" t="n">
        <f aca="false">IFERROR(AQ160, 0)</f>
        <v>0</v>
      </c>
      <c r="AR177" s="14" t="n">
        <f aca="false">IFERROR(AR160, 0)</f>
        <v>0</v>
      </c>
    </row>
    <row r="178" customFormat="false" ht="15.3" hidden="false" customHeight="false" outlineLevel="0" collapsed="false">
      <c r="Q178" s="12" t="s">
        <v>60</v>
      </c>
      <c r="R178" s="15" t="n">
        <f aca="false">IFERROR(R161, 0)</f>
        <v>0</v>
      </c>
      <c r="S178" s="15" t="n">
        <f aca="false">IFERROR(S161, 0)</f>
        <v>0</v>
      </c>
      <c r="T178" s="15" t="n">
        <f aca="false">IFERROR(T161, 0)</f>
        <v>0</v>
      </c>
      <c r="U178" s="15" t="n">
        <f aca="false">IFERROR(U161, 0)</f>
        <v>0</v>
      </c>
      <c r="V178" s="15" t="n">
        <f aca="false">IFERROR(V161, 0)</f>
        <v>0</v>
      </c>
      <c r="W178" s="15" t="n">
        <f aca="false">IFERROR(W161, 0)</f>
        <v>0</v>
      </c>
      <c r="X178" s="15" t="n">
        <f aca="false">IFERROR(X161, 0)</f>
        <v>0</v>
      </c>
      <c r="Y178" s="15" t="n">
        <f aca="false">IFERROR(Y161, 0)</f>
        <v>0</v>
      </c>
      <c r="Z178" s="15" t="n">
        <f aca="false">IFERROR(Z161, 0)</f>
        <v>0</v>
      </c>
      <c r="AA178" s="15" t="n">
        <f aca="false">IFERROR(AA161, 0)</f>
        <v>0</v>
      </c>
      <c r="AB178" s="15" t="n">
        <f aca="false">IFERROR(AB161, 0)</f>
        <v>0</v>
      </c>
      <c r="AC178" s="15" t="n">
        <f aca="false">IFERROR(AC161, 0)</f>
        <v>0</v>
      </c>
      <c r="AD178" s="15" t="n">
        <f aca="false">IFERROR(AD161, 0)</f>
        <v>0</v>
      </c>
      <c r="AE178" s="11" t="s">
        <v>60</v>
      </c>
      <c r="AF178" s="14" t="n">
        <f aca="false">IFERROR(AF161, 0)</f>
        <v>0</v>
      </c>
      <c r="AG178" s="14" t="n">
        <f aca="false">IFERROR(AG161, 0)</f>
        <v>0</v>
      </c>
      <c r="AH178" s="14" t="n">
        <f aca="false">IFERROR(AH161, 0)</f>
        <v>0</v>
      </c>
      <c r="AI178" s="14" t="n">
        <f aca="false">IFERROR(AI161, 0)</f>
        <v>0</v>
      </c>
      <c r="AJ178" s="14" t="n">
        <f aca="false">IFERROR(AJ161, 0)</f>
        <v>0</v>
      </c>
      <c r="AK178" s="14" t="n">
        <f aca="false">IFERROR(AK161, 0)</f>
        <v>0</v>
      </c>
      <c r="AL178" s="14" t="n">
        <f aca="false">IFERROR(AL161, 0)</f>
        <v>0</v>
      </c>
      <c r="AM178" s="14" t="n">
        <f aca="false">IFERROR(AM161, 0)</f>
        <v>0</v>
      </c>
      <c r="AN178" s="14" t="n">
        <f aca="false">IFERROR(AN161, 0)</f>
        <v>0</v>
      </c>
      <c r="AO178" s="14" t="n">
        <f aca="false">IFERROR(AO161, 0)</f>
        <v>0</v>
      </c>
      <c r="AP178" s="14" t="n">
        <f aca="false">IFERROR(AP161, 0)</f>
        <v>0</v>
      </c>
      <c r="AQ178" s="14" t="n">
        <f aca="false">IFERROR(AQ161, 0)</f>
        <v>0</v>
      </c>
      <c r="AR178" s="14" t="n">
        <f aca="false">IFERROR(AR161, 0)</f>
        <v>0</v>
      </c>
    </row>
    <row r="179" customFormat="false" ht="15.3" hidden="false" customHeight="false" outlineLevel="0" collapsed="false">
      <c r="Q179" s="12" t="s">
        <v>61</v>
      </c>
      <c r="R179" s="15" t="n">
        <f aca="false">IFERROR(R162, 0)</f>
        <v>0</v>
      </c>
      <c r="S179" s="15" t="n">
        <f aca="false">IFERROR(S162, 0)</f>
        <v>0</v>
      </c>
      <c r="T179" s="15" t="n">
        <f aca="false">IFERROR(T162, 0)</f>
        <v>0</v>
      </c>
      <c r="U179" s="15" t="n">
        <f aca="false">IFERROR(U162, 0)</f>
        <v>0</v>
      </c>
      <c r="V179" s="15" t="n">
        <f aca="false">IFERROR(V162, 0)</f>
        <v>0</v>
      </c>
      <c r="W179" s="15" t="n">
        <f aca="false">IFERROR(W162, 0)</f>
        <v>0</v>
      </c>
      <c r="X179" s="15" t="n">
        <f aca="false">IFERROR(X162, 0)</f>
        <v>0</v>
      </c>
      <c r="Y179" s="15" t="n">
        <f aca="false">IFERROR(Y162, 0)</f>
        <v>0</v>
      </c>
      <c r="Z179" s="15" t="n">
        <f aca="false">IFERROR(Z162, 0)</f>
        <v>0</v>
      </c>
      <c r="AA179" s="15" t="n">
        <f aca="false">IFERROR(AA162, 0)</f>
        <v>0</v>
      </c>
      <c r="AB179" s="15" t="n">
        <f aca="false">IFERROR(AB162, 0)</f>
        <v>0</v>
      </c>
      <c r="AC179" s="15" t="n">
        <f aca="false">IFERROR(AC162, 0)</f>
        <v>0</v>
      </c>
      <c r="AD179" s="15" t="n">
        <f aca="false">IFERROR(AD162, 0)</f>
        <v>0</v>
      </c>
      <c r="AE179" s="11" t="s">
        <v>61</v>
      </c>
      <c r="AF179" s="14" t="n">
        <f aca="false">IFERROR(AF162, 0)</f>
        <v>0</v>
      </c>
      <c r="AG179" s="14" t="n">
        <f aca="false">IFERROR(AG162, 0)</f>
        <v>0</v>
      </c>
      <c r="AH179" s="14" t="n">
        <f aca="false">IFERROR(AH162, 0)</f>
        <v>0</v>
      </c>
      <c r="AI179" s="14" t="n">
        <f aca="false">IFERROR(AI162, 0)</f>
        <v>0</v>
      </c>
      <c r="AJ179" s="14" t="n">
        <f aca="false">IFERROR(AJ162, 0)</f>
        <v>0</v>
      </c>
      <c r="AK179" s="14" t="n">
        <f aca="false">IFERROR(AK162, 0)</f>
        <v>0</v>
      </c>
      <c r="AL179" s="14" t="n">
        <f aca="false">IFERROR(AL162, 0)</f>
        <v>0</v>
      </c>
      <c r="AM179" s="14" t="n">
        <f aca="false">IFERROR(AM162, 0)</f>
        <v>0</v>
      </c>
      <c r="AN179" s="14" t="n">
        <f aca="false">IFERROR(AN162, 0)</f>
        <v>0</v>
      </c>
      <c r="AO179" s="14" t="n">
        <f aca="false">IFERROR(AO162, 0)</f>
        <v>0</v>
      </c>
      <c r="AP179" s="14" t="n">
        <f aca="false">IFERROR(AP162, 0)</f>
        <v>0</v>
      </c>
      <c r="AQ179" s="14" t="n">
        <f aca="false">IFERROR(AQ162, 0)</f>
        <v>0</v>
      </c>
      <c r="AR179" s="14" t="n">
        <f aca="false">IFERROR(AR162, 0)</f>
        <v>0</v>
      </c>
    </row>
    <row r="180" customFormat="false" ht="15.3" hidden="false" customHeight="false" outlineLevel="0" collapsed="false">
      <c r="Q180" s="12" t="s">
        <v>62</v>
      </c>
      <c r="R180" s="15" t="n">
        <f aca="false">IFERROR(R163, 0)</f>
        <v>0</v>
      </c>
      <c r="S180" s="15" t="n">
        <f aca="false">IFERROR(S163, 0)</f>
        <v>0</v>
      </c>
      <c r="T180" s="15" t="n">
        <f aca="false">IFERROR(T163, 0)</f>
        <v>0</v>
      </c>
      <c r="U180" s="15" t="n">
        <f aca="false">IFERROR(U163, 0)</f>
        <v>0</v>
      </c>
      <c r="V180" s="15" t="n">
        <f aca="false">IFERROR(V163, 0)</f>
        <v>0</v>
      </c>
      <c r="W180" s="15" t="n">
        <f aca="false">IFERROR(W163, 0)</f>
        <v>0</v>
      </c>
      <c r="X180" s="15" t="n">
        <f aca="false">IFERROR(X163, 0)</f>
        <v>0</v>
      </c>
      <c r="Y180" s="15" t="n">
        <f aca="false">IFERROR(Y163, 0)</f>
        <v>0</v>
      </c>
      <c r="Z180" s="15" t="n">
        <f aca="false">IFERROR(Z163, 0)</f>
        <v>0</v>
      </c>
      <c r="AA180" s="15" t="n">
        <f aca="false">IFERROR(AA163, 0)</f>
        <v>0</v>
      </c>
      <c r="AB180" s="15" t="n">
        <f aca="false">IFERROR(AB163, 0)</f>
        <v>0</v>
      </c>
      <c r="AC180" s="15" t="n">
        <f aca="false">IFERROR(AC163, 0)</f>
        <v>0</v>
      </c>
      <c r="AD180" s="15" t="n">
        <f aca="false">IFERROR(AD163, 0)</f>
        <v>0</v>
      </c>
      <c r="AE180" s="11" t="s">
        <v>62</v>
      </c>
      <c r="AF180" s="14" t="n">
        <f aca="false">IFERROR(AF163, 0)</f>
        <v>0</v>
      </c>
      <c r="AG180" s="14" t="n">
        <f aca="false">IFERROR(AG163, 0)</f>
        <v>0</v>
      </c>
      <c r="AH180" s="14" t="n">
        <f aca="false">IFERROR(AH163, 0)</f>
        <v>0</v>
      </c>
      <c r="AI180" s="14" t="n">
        <f aca="false">IFERROR(AI163, 0)</f>
        <v>0</v>
      </c>
      <c r="AJ180" s="14" t="n">
        <f aca="false">IFERROR(AJ163, 0)</f>
        <v>0</v>
      </c>
      <c r="AK180" s="14" t="n">
        <f aca="false">IFERROR(AK163, 0)</f>
        <v>0</v>
      </c>
      <c r="AL180" s="14" t="n">
        <f aca="false">IFERROR(AL163, 0)</f>
        <v>0</v>
      </c>
      <c r="AM180" s="14" t="n">
        <f aca="false">IFERROR(AM163, 0)</f>
        <v>0</v>
      </c>
      <c r="AN180" s="14" t="n">
        <f aca="false">IFERROR(AN163, 0)</f>
        <v>0</v>
      </c>
      <c r="AO180" s="14" t="n">
        <f aca="false">IFERROR(AO163, 0)</f>
        <v>0</v>
      </c>
      <c r="AP180" s="14" t="n">
        <f aca="false">IFERROR(AP163, 0)</f>
        <v>0</v>
      </c>
      <c r="AQ180" s="14" t="n">
        <f aca="false">IFERROR(AQ163, 0)</f>
        <v>0</v>
      </c>
      <c r="AR180" s="14" t="n">
        <f aca="false">IFERROR(AR163, 0)</f>
        <v>0</v>
      </c>
    </row>
    <row r="181" customFormat="false" ht="15.3" hidden="false" customHeight="false" outlineLevel="0" collapsed="false">
      <c r="Q181" s="12" t="s">
        <v>63</v>
      </c>
      <c r="R181" s="15" t="n">
        <f aca="false">IFERROR(R164, 0)</f>
        <v>0</v>
      </c>
      <c r="S181" s="15" t="n">
        <f aca="false">IFERROR(S164, 0)</f>
        <v>0</v>
      </c>
      <c r="T181" s="15" t="n">
        <f aca="false">IFERROR(T164, 0)</f>
        <v>0</v>
      </c>
      <c r="U181" s="15" t="n">
        <f aca="false">IFERROR(U164, 0)</f>
        <v>0</v>
      </c>
      <c r="V181" s="15" t="n">
        <f aca="false">IFERROR(V164, 0)</f>
        <v>0</v>
      </c>
      <c r="W181" s="15" t="n">
        <f aca="false">IFERROR(W164, 0)</f>
        <v>0</v>
      </c>
      <c r="X181" s="15" t="n">
        <f aca="false">IFERROR(X164, 0)</f>
        <v>0</v>
      </c>
      <c r="Y181" s="15" t="n">
        <f aca="false">IFERROR(Y164, 0)</f>
        <v>0</v>
      </c>
      <c r="Z181" s="15" t="n">
        <f aca="false">IFERROR(Z164, 0)</f>
        <v>0</v>
      </c>
      <c r="AA181" s="15" t="n">
        <f aca="false">IFERROR(AA164, 0)</f>
        <v>0</v>
      </c>
      <c r="AB181" s="15" t="n">
        <f aca="false">IFERROR(AB164, 0)</f>
        <v>0</v>
      </c>
      <c r="AC181" s="15" t="n">
        <f aca="false">IFERROR(AC164, 0)</f>
        <v>0</v>
      </c>
      <c r="AD181" s="15" t="n">
        <f aca="false">IFERROR(AD164, 0)</f>
        <v>0</v>
      </c>
      <c r="AE181" s="11" t="s">
        <v>63</v>
      </c>
      <c r="AF181" s="14" t="n">
        <f aca="false">IFERROR(AF164, 0)</f>
        <v>0</v>
      </c>
      <c r="AG181" s="14" t="n">
        <f aca="false">IFERROR(AG164, 0)</f>
        <v>0</v>
      </c>
      <c r="AH181" s="14" t="n">
        <f aca="false">IFERROR(AH164, 0)</f>
        <v>0</v>
      </c>
      <c r="AI181" s="14" t="n">
        <f aca="false">IFERROR(AI164, 0)</f>
        <v>0</v>
      </c>
      <c r="AJ181" s="14" t="n">
        <f aca="false">IFERROR(AJ164, 0)</f>
        <v>0</v>
      </c>
      <c r="AK181" s="14" t="n">
        <f aca="false">IFERROR(AK164, 0)</f>
        <v>0</v>
      </c>
      <c r="AL181" s="14" t="n">
        <f aca="false">IFERROR(AL164, 0)</f>
        <v>0</v>
      </c>
      <c r="AM181" s="14" t="n">
        <f aca="false">IFERROR(AM164, 0)</f>
        <v>0</v>
      </c>
      <c r="AN181" s="14" t="n">
        <f aca="false">IFERROR(AN164, 0)</f>
        <v>0</v>
      </c>
      <c r="AO181" s="14" t="n">
        <f aca="false">IFERROR(AO164, 0)</f>
        <v>0</v>
      </c>
      <c r="AP181" s="14" t="n">
        <f aca="false">IFERROR(AP164, 0)</f>
        <v>0</v>
      </c>
      <c r="AQ181" s="14" t="n">
        <f aca="false">IFERROR(AQ164, 0)</f>
        <v>0</v>
      </c>
      <c r="AR181" s="14" t="n">
        <f aca="false">IFERROR(AR164, 0)</f>
        <v>0</v>
      </c>
    </row>
    <row r="182" customFormat="false" ht="15.3" hidden="false" customHeight="false" outlineLevel="0" collapsed="false">
      <c r="Q182" s="12" t="s">
        <v>64</v>
      </c>
      <c r="R182" s="15" t="n">
        <f aca="false">IFERROR(R165, 0)</f>
        <v>0</v>
      </c>
      <c r="S182" s="15" t="n">
        <f aca="false">IFERROR(S165, 0)</f>
        <v>0</v>
      </c>
      <c r="T182" s="15" t="n">
        <f aca="false">IFERROR(T165, 0)</f>
        <v>0</v>
      </c>
      <c r="U182" s="15" t="n">
        <f aca="false">IFERROR(U165, 0)</f>
        <v>0</v>
      </c>
      <c r="V182" s="15" t="n">
        <f aca="false">IFERROR(V165, 0)</f>
        <v>0</v>
      </c>
      <c r="W182" s="15" t="n">
        <f aca="false">IFERROR(W165, 0)</f>
        <v>0</v>
      </c>
      <c r="X182" s="15" t="n">
        <f aca="false">IFERROR(X165, 0)</f>
        <v>0</v>
      </c>
      <c r="Y182" s="15" t="n">
        <f aca="false">IFERROR(Y165, 0)</f>
        <v>0</v>
      </c>
      <c r="Z182" s="15" t="n">
        <f aca="false">IFERROR(Z165, 0)</f>
        <v>0</v>
      </c>
      <c r="AA182" s="15" t="n">
        <f aca="false">IFERROR(AA165, 0)</f>
        <v>0</v>
      </c>
      <c r="AB182" s="15" t="n">
        <f aca="false">IFERROR(AB165, 0)</f>
        <v>0</v>
      </c>
      <c r="AC182" s="15" t="n">
        <f aca="false">IFERROR(AC165, 0)</f>
        <v>0</v>
      </c>
      <c r="AD182" s="15" t="n">
        <f aca="false">IFERROR(AD165, 0)</f>
        <v>0</v>
      </c>
      <c r="AE182" s="11" t="s">
        <v>64</v>
      </c>
      <c r="AF182" s="14" t="n">
        <f aca="false">IFERROR(AF165, 0)</f>
        <v>0</v>
      </c>
      <c r="AG182" s="14" t="n">
        <f aca="false">IFERROR(AG165, 0)</f>
        <v>0</v>
      </c>
      <c r="AH182" s="14" t="n">
        <f aca="false">IFERROR(AH165, 0)</f>
        <v>0</v>
      </c>
      <c r="AI182" s="14" t="n">
        <f aca="false">IFERROR(AI165, 0)</f>
        <v>0</v>
      </c>
      <c r="AJ182" s="14" t="n">
        <f aca="false">IFERROR(AJ165, 0)</f>
        <v>0</v>
      </c>
      <c r="AK182" s="14" t="n">
        <f aca="false">IFERROR(AK165, 0)</f>
        <v>0</v>
      </c>
      <c r="AL182" s="14" t="n">
        <f aca="false">IFERROR(AL165, 0)</f>
        <v>0</v>
      </c>
      <c r="AM182" s="14" t="n">
        <f aca="false">IFERROR(AM165, 0)</f>
        <v>0</v>
      </c>
      <c r="AN182" s="14" t="n">
        <f aca="false">IFERROR(AN165, 0)</f>
        <v>0</v>
      </c>
      <c r="AO182" s="14" t="n">
        <f aca="false">IFERROR(AO165, 0)</f>
        <v>0</v>
      </c>
      <c r="AP182" s="14" t="n">
        <f aca="false">IFERROR(AP165, 0)</f>
        <v>0</v>
      </c>
      <c r="AQ182" s="14" t="n">
        <f aca="false">IFERROR(AQ165, 0)</f>
        <v>0</v>
      </c>
      <c r="AR182" s="14" t="n">
        <f aca="false">IFERROR(AR165, 0)</f>
        <v>0</v>
      </c>
    </row>
    <row r="183" customFormat="false" ht="14.35" hidden="false" customHeight="false" outlineLevel="0" collapsed="false"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customFormat="false" ht="15.3" hidden="false" customHeight="false" outlineLevel="0" collapsed="false">
      <c r="Q184" s="12" t="s">
        <v>65</v>
      </c>
      <c r="R184" s="15" t="n">
        <f aca="false">SUMPRODUCT(IF(R170:R182 = 1, 1, 0))</f>
        <v>1</v>
      </c>
      <c r="S184" s="15" t="n">
        <f aca="false">SUMPRODUCT(IF(S170:S182 = 1, 1, 0))</f>
        <v>0</v>
      </c>
      <c r="T184" s="15" t="n">
        <f aca="false">SUMPRODUCT(IF(T170:T182 = 1, 1, 0))</f>
        <v>1</v>
      </c>
      <c r="U184" s="15" t="n">
        <f aca="false">SUMPRODUCT(IF(U170:U182 = 1, 1, 0))</f>
        <v>1</v>
      </c>
      <c r="V184" s="15" t="n">
        <f aca="false">SUMPRODUCT(IF(V170:V182 = 1, 1, 0))</f>
        <v>0</v>
      </c>
      <c r="W184" s="15" t="n">
        <f aca="false">SUMPRODUCT(IF(W170:W182 = 1, 1, 0))</f>
        <v>0</v>
      </c>
      <c r="X184" s="15" t="n">
        <f aca="false">SUMPRODUCT(IF(X170:X182 = 1, 1, 0))</f>
        <v>0</v>
      </c>
      <c r="Y184" s="15" t="n">
        <f aca="false">SUMPRODUCT(IF(Y170:Y182 = 1, 1, 0))</f>
        <v>0</v>
      </c>
      <c r="Z184" s="15" t="n">
        <f aca="false">SUMPRODUCT(IF(Z170:Z182 = 1, 1, 0))</f>
        <v>0</v>
      </c>
      <c r="AA184" s="15" t="n">
        <f aca="false">SUMPRODUCT(IF(AA170:AA182 = 1, 1, 0))</f>
        <v>0</v>
      </c>
      <c r="AB184" s="15" t="n">
        <f aca="false">SUMPRODUCT(IF(AB170:AB182 = 1, 1, 0))</f>
        <v>0</v>
      </c>
      <c r="AC184" s="15" t="n">
        <f aca="false">SUMPRODUCT(IF(AC170:AC182 = 1, 1, 0))</f>
        <v>0</v>
      </c>
      <c r="AD184" s="15" t="n">
        <f aca="false">SUMPRODUCT(IF(AD170:AD182 = 1, 1, 0))</f>
        <v>0</v>
      </c>
      <c r="AE184" s="11" t="s">
        <v>65</v>
      </c>
      <c r="AF184" s="14" t="n">
        <f aca="false">SUMPRODUCT(IF(AF170:AF182 = 1, 1, 0))</f>
        <v>1</v>
      </c>
      <c r="AG184" s="14" t="n">
        <f aca="false">SUMPRODUCT(IF(AG170:AG182 = 1, 1, 0))</f>
        <v>0</v>
      </c>
      <c r="AH184" s="14" t="n">
        <f aca="false">SUMPRODUCT(IF(AH170:AH182 = 1, 1, 0))</f>
        <v>1</v>
      </c>
      <c r="AI184" s="14" t="n">
        <f aca="false">SUMPRODUCT(IF(AI170:AI182 = 1, 1, 0))</f>
        <v>1</v>
      </c>
      <c r="AJ184" s="14" t="n">
        <f aca="false">SUMPRODUCT(IF(AJ170:AJ182 = 1, 1, 0))</f>
        <v>0</v>
      </c>
      <c r="AK184" s="14" t="n">
        <f aca="false">SUMPRODUCT(IF(AK170:AK182 = 1, 1, 0))</f>
        <v>0</v>
      </c>
      <c r="AL184" s="14" t="n">
        <f aca="false">SUMPRODUCT(IF(AL170:AL182 = 1, 1, 0))</f>
        <v>0</v>
      </c>
      <c r="AM184" s="14" t="n">
        <f aca="false">SUMPRODUCT(IF(AM170:AM182 = 1, 1, 0))</f>
        <v>0</v>
      </c>
      <c r="AN184" s="14" t="n">
        <f aca="false">SUMPRODUCT(IF(AN170:AN182 = 1, 1, 0))</f>
        <v>0</v>
      </c>
      <c r="AO184" s="14" t="n">
        <f aca="false">SUMPRODUCT(IF(AO170:AO182 = 1, 1, 0))</f>
        <v>0</v>
      </c>
      <c r="AP184" s="14" t="n">
        <f aca="false">SUMPRODUCT(IF(AP170:AP182 = 1, 1, 0))</f>
        <v>0</v>
      </c>
      <c r="AQ184" s="14" t="n">
        <f aca="false">SUMPRODUCT(IF(AQ170:AQ182 = 1, 1, 0))</f>
        <v>0</v>
      </c>
      <c r="AR184" s="14" t="n">
        <f aca="false">SUMPRODUCT(IF(AR170:AR182 = 1, 1, 0))</f>
        <v>0</v>
      </c>
    </row>
    <row r="185" customFormat="false" ht="14.35" hidden="false" customHeight="false" outlineLevel="0" collapsed="false">
      <c r="Q185" s="12" t="s">
        <v>67</v>
      </c>
      <c r="R185" s="12" t="n">
        <f aca="false">2^R$169</f>
        <v>1</v>
      </c>
      <c r="S185" s="12" t="n">
        <f aca="false">2^S$169</f>
        <v>2</v>
      </c>
      <c r="T185" s="12" t="n">
        <f aca="false">2^T$169</f>
        <v>4</v>
      </c>
      <c r="U185" s="12" t="n">
        <f aca="false">2^U$169</f>
        <v>8</v>
      </c>
      <c r="V185" s="12" t="n">
        <f aca="false">2^V$169</f>
        <v>16</v>
      </c>
      <c r="W185" s="12" t="n">
        <f aca="false">2^W$169</f>
        <v>32</v>
      </c>
      <c r="X185" s="12" t="n">
        <f aca="false">2^X$169</f>
        <v>64</v>
      </c>
      <c r="Y185" s="12" t="n">
        <f aca="false">2^Y$169</f>
        <v>128</v>
      </c>
      <c r="Z185" s="12" t="n">
        <f aca="false">2^Z$169</f>
        <v>256</v>
      </c>
      <c r="AA185" s="12" t="n">
        <f aca="false">2^AA$169</f>
        <v>512</v>
      </c>
      <c r="AB185" s="12" t="n">
        <f aca="false">2^AB$169</f>
        <v>1024</v>
      </c>
      <c r="AC185" s="12" t="n">
        <f aca="false">2^AC$169</f>
        <v>2048</v>
      </c>
      <c r="AD185" s="12" t="n">
        <f aca="false">2^AD$169</f>
        <v>4096</v>
      </c>
      <c r="AE185" s="11" t="s">
        <v>67</v>
      </c>
      <c r="AF185" s="11" t="n">
        <f aca="false">2^AF$169</f>
        <v>1</v>
      </c>
      <c r="AG185" s="11" t="n">
        <f aca="false">2^AG$169</f>
        <v>2</v>
      </c>
      <c r="AH185" s="11" t="n">
        <f aca="false">2^AH$169</f>
        <v>4</v>
      </c>
      <c r="AI185" s="11" t="n">
        <f aca="false">2^AI$169</f>
        <v>8</v>
      </c>
      <c r="AJ185" s="11" t="n">
        <f aca="false">2^AJ$169</f>
        <v>16</v>
      </c>
      <c r="AK185" s="11" t="n">
        <f aca="false">2^AK$169</f>
        <v>32</v>
      </c>
      <c r="AL185" s="11" t="n">
        <f aca="false">2^AL$169</f>
        <v>64</v>
      </c>
      <c r="AM185" s="11" t="n">
        <f aca="false">2^AM$169</f>
        <v>128</v>
      </c>
      <c r="AN185" s="11" t="n">
        <f aca="false">2^AN$169</f>
        <v>256</v>
      </c>
      <c r="AO185" s="11" t="n">
        <f aca="false">2^AO$169</f>
        <v>512</v>
      </c>
      <c r="AP185" s="11" t="n">
        <f aca="false">2^AP$169</f>
        <v>1024</v>
      </c>
      <c r="AQ185" s="11" t="n">
        <f aca="false">2^AQ$169</f>
        <v>2048</v>
      </c>
      <c r="AR185" s="11" t="n">
        <f aca="false">2^AR$169</f>
        <v>4096</v>
      </c>
    </row>
    <row r="186" customFormat="false" ht="14.35" hidden="false" customHeight="false" outlineLevel="0" collapsed="false">
      <c r="Q186" s="13"/>
      <c r="R186" s="12" t="n">
        <f aca="false">R$185*R$184</f>
        <v>1</v>
      </c>
      <c r="S186" s="12" t="n">
        <f aca="false">S$185*S$184</f>
        <v>0</v>
      </c>
      <c r="T186" s="12" t="n">
        <f aca="false">T$185*T$184</f>
        <v>4</v>
      </c>
      <c r="U186" s="12" t="n">
        <f aca="false">U$185*U$184</f>
        <v>8</v>
      </c>
      <c r="V186" s="12" t="n">
        <f aca="false">V$185*V$184</f>
        <v>0</v>
      </c>
      <c r="W186" s="12" t="n">
        <f aca="false">W$185*W$184</f>
        <v>0</v>
      </c>
      <c r="X186" s="12" t="n">
        <f aca="false">X$185*X$184</f>
        <v>0</v>
      </c>
      <c r="Y186" s="12" t="n">
        <f aca="false">Y$185*Y$184</f>
        <v>0</v>
      </c>
      <c r="Z186" s="12" t="n">
        <f aca="false">Z$185*Z$184</f>
        <v>0</v>
      </c>
      <c r="AA186" s="12" t="n">
        <f aca="false">AA$185*AA$184</f>
        <v>0</v>
      </c>
      <c r="AB186" s="12" t="n">
        <f aca="false">AB$185*AB$184</f>
        <v>0</v>
      </c>
      <c r="AC186" s="12" t="n">
        <f aca="false">AC$185*AC$184</f>
        <v>0</v>
      </c>
      <c r="AD186" s="12" t="n">
        <f aca="false">AD$185*AD$184</f>
        <v>0</v>
      </c>
      <c r="AE186" s="1"/>
      <c r="AF186" s="11" t="n">
        <f aca="false">AF$185*AF$184</f>
        <v>1</v>
      </c>
      <c r="AG186" s="11" t="n">
        <f aca="false">AG$185*AG$184</f>
        <v>0</v>
      </c>
      <c r="AH186" s="11" t="n">
        <f aca="false">AH$185*AH$184</f>
        <v>4</v>
      </c>
      <c r="AI186" s="11" t="n">
        <f aca="false">AI$185*AI$184</f>
        <v>8</v>
      </c>
      <c r="AJ186" s="11" t="n">
        <f aca="false">AJ$185*AJ$184</f>
        <v>0</v>
      </c>
      <c r="AK186" s="11" t="n">
        <f aca="false">AK$185*AK$184</f>
        <v>0</v>
      </c>
      <c r="AL186" s="11" t="n">
        <f aca="false">AL$185*AL$184</f>
        <v>0</v>
      </c>
      <c r="AM186" s="11" t="n">
        <f aca="false">AM$185*AM$184</f>
        <v>0</v>
      </c>
      <c r="AN186" s="11" t="n">
        <f aca="false">AN$185*AN$184</f>
        <v>0</v>
      </c>
      <c r="AO186" s="11" t="n">
        <f aca="false">AO$185*AO$184</f>
        <v>0</v>
      </c>
      <c r="AP186" s="11" t="n">
        <f aca="false">AP$185*AP$184</f>
        <v>0</v>
      </c>
      <c r="AQ186" s="11" t="n">
        <f aca="false">AQ$185*AQ$184</f>
        <v>0</v>
      </c>
      <c r="AR186" s="11" t="n">
        <f aca="false">AR$185*AR$184</f>
        <v>0</v>
      </c>
    </row>
    <row r="187" customFormat="false" ht="14.35" hidden="false" customHeight="false" outlineLevel="0" collapsed="false">
      <c r="Q187" s="12" t="s">
        <v>68</v>
      </c>
      <c r="R187" s="12" t="n">
        <f aca="false">SUM(R186:AD186)</f>
        <v>13</v>
      </c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1" t="s">
        <v>68</v>
      </c>
      <c r="AF187" s="11" t="n">
        <f aca="false">SUM(AF186:AR186)</f>
        <v>13</v>
      </c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customFormat="false" ht="14.35" hidden="false" customHeight="false" outlineLevel="0" collapsed="false">
      <c r="Q188" s="12" t="s">
        <v>69</v>
      </c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1" t="s">
        <v>69</v>
      </c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customFormat="false" ht="14.35" hidden="false" customHeight="false" outlineLevel="0" collapsed="false">
      <c r="Q189" s="12" t="n">
        <f aca="false">E10</f>
        <v>13</v>
      </c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1" t="n">
        <f aca="false">E11</f>
        <v>13</v>
      </c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</sheetData>
  <conditionalFormatting sqref="R15:AD27 R61:AD73 AF15:AR27 AF61:AR73 R107:AD119 AF107:AR119 R153:AD165 AF153:AR165">
    <cfRule type="cellIs" priority="2" operator="equal" aboveAverage="0" equalAverage="0" bottom="0" percent="0" rank="0" text="" dxfId="0">
      <formula>1</formula>
    </cfRule>
    <cfRule type="containsText" priority="3" operator="containsText" aboveAverage="0" equalAverage="0" bottom="0" percent="0" rank="0" text="Err:502" dxfId="1">
      <formula>NOT(ISERROR(SEARCH("Err:502",R15)))</formula>
    </cfRule>
  </conditionalFormatting>
  <conditionalFormatting sqref="R32:AD44 R78:AD90 AF32:AR44 AF78:AR90 R124:AD136 AF124:AR136 R170:AD182 AF170:AR182">
    <cfRule type="cellIs" priority="4" operator="equal" aboveAverage="0" equalAverage="0" bottom="0" percent="0" rank="0" text="" dxfId="0">
      <formula>1</formula>
    </cfRule>
  </conditionalFormatting>
  <conditionalFormatting sqref="R46:AD46 R92:AD92 AF46:AR46 AF92:AR92 R138:AD138 AF138:AR138 R184:AD184 AF184:AR184">
    <cfRule type="cellIs" priority="5" operator="equal" aboveAverage="0" equalAverage="0" bottom="0" percent="0" rank="0" text="" dxfId="0">
      <formula>1</formula>
    </cfRule>
    <cfRule type="cellIs" priority="6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&amp;C&amp;"Noto Serif,Regular"&amp;12&amp;A</oddHeader>
    <oddFooter>&amp;C&amp;"Noto Serif,Regular"&amp;12Page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2025-08-06T16:27:28Z</dcterms:created>
  <dc:creator/>
  <dc:description/>
  <dc:language>en-US</dc:language>
  <cp:lastModifiedBy/>
  <dcterms:modified xsi:type="dcterms:W3CDTF">2025-08-06T16:29:09Z</dcterms:modified>
  <cp:revision>2</cp:revision>
  <dc:subject/>
  <dc:title/>
</cp:coreProperties>
</file>