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y\Documents\Jetbot_Mini\Documentation\Github\"/>
    </mc:Choice>
  </mc:AlternateContent>
  <xr:revisionPtr revIDLastSave="0" documentId="13_ncr:1_{4C90B9D8-80BD-4CD4-B183-2060BC419288}" xr6:coauthVersionLast="47" xr6:coauthVersionMax="47" xr10:uidLastSave="{00000000-0000-0000-0000-000000000000}"/>
  <bookViews>
    <workbookView xWindow="-108" yWindow="-108" windowWidth="23256" windowHeight="12576" xr2:uid="{032F546B-3F40-4E30-B143-429B881CD6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K14" i="1"/>
  <c r="K13" i="1"/>
  <c r="K12" i="1"/>
  <c r="K11" i="1"/>
  <c r="K10" i="1"/>
  <c r="K9" i="1"/>
  <c r="K8" i="1"/>
  <c r="K7" i="1"/>
  <c r="K6" i="1"/>
  <c r="K5" i="1"/>
  <c r="F5" i="1"/>
  <c r="F6" i="1"/>
  <c r="F7" i="1"/>
</calcChain>
</file>

<file path=xl/sharedStrings.xml><?xml version="1.0" encoding="utf-8"?>
<sst xmlns="http://schemas.openxmlformats.org/spreadsheetml/2006/main" count="35" uniqueCount="28">
  <si>
    <t>Stackup Properties</t>
  </si>
  <si>
    <t>Dielectric Constant</t>
  </si>
  <si>
    <t>Dielectric Thickness / Distance between signals and reference ground plane (mm)</t>
  </si>
  <si>
    <t>USB 3.0</t>
  </si>
  <si>
    <t>RX</t>
  </si>
  <si>
    <t>USB1</t>
  </si>
  <si>
    <t>TX</t>
  </si>
  <si>
    <t>USB 2.0</t>
  </si>
  <si>
    <t>USB0</t>
  </si>
  <si>
    <t>CSI</t>
  </si>
  <si>
    <t>85-90</t>
  </si>
  <si>
    <t>Max length (mm)</t>
  </si>
  <si>
    <t>Diff Pair Target Impedance (ohms)</t>
  </si>
  <si>
    <t>Calculated Width</t>
  </si>
  <si>
    <t>Calculated intra-spacing</t>
  </si>
  <si>
    <t>Tolerance</t>
  </si>
  <si>
    <t>Lengths</t>
  </si>
  <si>
    <t>CSI0_D0</t>
  </si>
  <si>
    <t>CSI0_D1</t>
  </si>
  <si>
    <t>CSI0_CLK</t>
  </si>
  <si>
    <t>CSI2_CLK</t>
  </si>
  <si>
    <t>CSI2_D0</t>
  </si>
  <si>
    <t>CSI2_D1</t>
  </si>
  <si>
    <t xml:space="preserve"> </t>
  </si>
  <si>
    <t>90-100</t>
  </si>
  <si>
    <t>Calculated Diff pair Impedance (Saturn PCB)</t>
  </si>
  <si>
    <t>Calculated SE Impedance (Saturn PCB)</t>
  </si>
  <si>
    <t>Min Distance from other diff pairs, high speed, planes, capacitors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</si>
</sst>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99061</xdr:colOff>
      <xdr:row>1</xdr:row>
      <xdr:rowOff>99059</xdr:rowOff>
    </xdr:from>
    <xdr:to>
      <xdr:col>19</xdr:col>
      <xdr:colOff>466165</xdr:colOff>
      <xdr:row>25</xdr:row>
      <xdr:rowOff>55119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FA8725-69A7-4FF8-9462-F0116CB48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649" y="278353"/>
          <a:ext cx="5243904" cy="4259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4B07-FAAA-460C-951E-FA8ACAC5EFDB}">
  <dimension ref="A1:K15"/>
  <sheetViews>
    <sheetView tabSelected="1" zoomScale="85" zoomScaleNormal="85" workbookViewId="0">
      <selection activeCell="G18" sqref="G18"/>
    </sheetView>
  </sheetViews>
  <sheetFormatPr defaultRowHeight="14.4" x14ac:dyDescent="0.3"/>
  <cols>
    <col min="1" max="1" width="16.33203125" customWidth="1"/>
  </cols>
  <sheetData>
    <row r="1" spans="1:11" x14ac:dyDescent="0.3">
      <c r="A1" t="s">
        <v>0</v>
      </c>
    </row>
    <row r="2" spans="1:11" x14ac:dyDescent="0.3">
      <c r="A2" t="s">
        <v>2</v>
      </c>
      <c r="B2">
        <v>0.11</v>
      </c>
    </row>
    <row r="3" spans="1:11" x14ac:dyDescent="0.3">
      <c r="A3" t="s">
        <v>1</v>
      </c>
      <c r="B3">
        <v>4.29</v>
      </c>
    </row>
    <row r="4" spans="1:11" x14ac:dyDescent="0.3">
      <c r="C4" t="s">
        <v>12</v>
      </c>
      <c r="D4" t="s">
        <v>15</v>
      </c>
      <c r="E4" t="s">
        <v>11</v>
      </c>
      <c r="F4" t="s">
        <v>27</v>
      </c>
      <c r="G4" t="s">
        <v>13</v>
      </c>
      <c r="H4" t="s">
        <v>14</v>
      </c>
      <c r="I4" t="s">
        <v>25</v>
      </c>
      <c r="J4" t="s">
        <v>26</v>
      </c>
      <c r="K4" t="s">
        <v>16</v>
      </c>
    </row>
    <row r="5" spans="1:11" x14ac:dyDescent="0.3">
      <c r="A5" t="s">
        <v>3</v>
      </c>
      <c r="B5" t="s">
        <v>4</v>
      </c>
      <c r="C5" t="s">
        <v>10</v>
      </c>
      <c r="D5" s="1">
        <v>0.1</v>
      </c>
      <c r="E5">
        <v>152.30000000000001</v>
      </c>
      <c r="F5">
        <f>4*$B$2</f>
        <v>0.44</v>
      </c>
      <c r="G5">
        <v>0.2</v>
      </c>
      <c r="H5">
        <v>0.25</v>
      </c>
      <c r="I5">
        <v>83.816000000000003</v>
      </c>
      <c r="J5">
        <v>44.308</v>
      </c>
      <c r="K5">
        <f>5.26+46.094</f>
        <v>51.353999999999999</v>
      </c>
    </row>
    <row r="6" spans="1:11" x14ac:dyDescent="0.3">
      <c r="B6" t="s">
        <v>5</v>
      </c>
      <c r="C6" t="s">
        <v>10</v>
      </c>
      <c r="D6" s="1">
        <v>0.1</v>
      </c>
      <c r="E6">
        <v>152.30000000000001</v>
      </c>
      <c r="F6">
        <f t="shared" ref="F6:F14" si="0">4*$B$2</f>
        <v>0.44</v>
      </c>
      <c r="G6">
        <v>0.2</v>
      </c>
      <c r="H6">
        <v>0.25</v>
      </c>
      <c r="I6">
        <v>83.816000000000003</v>
      </c>
      <c r="J6">
        <v>44.308</v>
      </c>
      <c r="K6">
        <f>3.939+54.707</f>
        <v>58.646000000000001</v>
      </c>
    </row>
    <row r="7" spans="1:11" x14ac:dyDescent="0.3">
      <c r="B7" t="s">
        <v>6</v>
      </c>
      <c r="C7" t="s">
        <v>10</v>
      </c>
      <c r="D7" s="1">
        <v>0.1</v>
      </c>
      <c r="E7">
        <v>152.30000000000001</v>
      </c>
      <c r="F7">
        <f t="shared" si="0"/>
        <v>0.44</v>
      </c>
      <c r="G7">
        <v>0.2</v>
      </c>
      <c r="H7">
        <v>0.25</v>
      </c>
      <c r="I7">
        <v>83.816000000000003</v>
      </c>
      <c r="J7">
        <v>44.308</v>
      </c>
      <c r="K7">
        <f>4.938+2.448+28.804</f>
        <v>36.19</v>
      </c>
    </row>
    <row r="8" spans="1:11" x14ac:dyDescent="0.3">
      <c r="A8" t="s">
        <v>7</v>
      </c>
      <c r="B8" t="s">
        <v>8</v>
      </c>
      <c r="C8">
        <v>90</v>
      </c>
      <c r="D8" s="1">
        <v>0.15</v>
      </c>
      <c r="G8">
        <v>0.2</v>
      </c>
      <c r="H8">
        <v>0.25</v>
      </c>
      <c r="I8">
        <v>83.816000000000003</v>
      </c>
      <c r="J8">
        <v>44.308</v>
      </c>
      <c r="K8">
        <f>3.111+55.339</f>
        <v>58.449999999999996</v>
      </c>
    </row>
    <row r="9" spans="1:11" x14ac:dyDescent="0.3">
      <c r="A9" t="s">
        <v>9</v>
      </c>
      <c r="B9" t="s">
        <v>17</v>
      </c>
      <c r="C9" t="s">
        <v>24</v>
      </c>
      <c r="D9" s="1">
        <v>0.1</v>
      </c>
      <c r="F9">
        <f t="shared" si="0"/>
        <v>0.44</v>
      </c>
      <c r="G9">
        <v>0.2</v>
      </c>
      <c r="H9">
        <v>0.25</v>
      </c>
      <c r="I9">
        <v>83.816000000000003</v>
      </c>
      <c r="J9">
        <v>44.308</v>
      </c>
      <c r="K9">
        <f>16.282+5.394</f>
        <v>21.676000000000002</v>
      </c>
    </row>
    <row r="10" spans="1:11" x14ac:dyDescent="0.3">
      <c r="B10" t="s">
        <v>18</v>
      </c>
      <c r="C10" t="s">
        <v>24</v>
      </c>
      <c r="D10" s="1">
        <v>0.1</v>
      </c>
      <c r="F10">
        <f t="shared" si="0"/>
        <v>0.44</v>
      </c>
      <c r="G10">
        <v>0.2</v>
      </c>
      <c r="H10">
        <v>0.25</v>
      </c>
      <c r="I10">
        <v>83.816000000000003</v>
      </c>
      <c r="J10">
        <v>44.308</v>
      </c>
      <c r="K10">
        <f>16.693+5.03</f>
        <v>21.723000000000003</v>
      </c>
    </row>
    <row r="11" spans="1:11" x14ac:dyDescent="0.3">
      <c r="B11" t="s">
        <v>19</v>
      </c>
      <c r="C11" t="s">
        <v>24</v>
      </c>
      <c r="D11" s="1">
        <v>0.1</v>
      </c>
      <c r="F11">
        <f t="shared" si="0"/>
        <v>0.44</v>
      </c>
      <c r="G11">
        <v>0.2</v>
      </c>
      <c r="H11">
        <v>0.25</v>
      </c>
      <c r="I11">
        <v>83.816000000000003</v>
      </c>
      <c r="J11">
        <v>44.308</v>
      </c>
      <c r="K11">
        <f>12.773+4.896+1.6+1.6+0.791</f>
        <v>21.660000000000004</v>
      </c>
    </row>
    <row r="12" spans="1:11" x14ac:dyDescent="0.3">
      <c r="B12" t="s">
        <v>21</v>
      </c>
      <c r="C12" t="s">
        <v>24</v>
      </c>
      <c r="D12" s="1">
        <v>0.1</v>
      </c>
      <c r="F12">
        <f t="shared" si="0"/>
        <v>0.44</v>
      </c>
      <c r="G12">
        <v>0.2</v>
      </c>
      <c r="H12">
        <v>0.25</v>
      </c>
      <c r="I12">
        <v>83.816000000000003</v>
      </c>
      <c r="J12">
        <v>44.308</v>
      </c>
      <c r="K12">
        <f>18.911+5.21+1.6</f>
        <v>25.721000000000004</v>
      </c>
    </row>
    <row r="13" spans="1:11" x14ac:dyDescent="0.3">
      <c r="B13" t="s">
        <v>22</v>
      </c>
      <c r="C13" t="s">
        <v>24</v>
      </c>
      <c r="D13" s="1">
        <v>0.1</v>
      </c>
      <c r="F13">
        <f t="shared" si="0"/>
        <v>0.44</v>
      </c>
      <c r="G13">
        <v>0.2</v>
      </c>
      <c r="H13">
        <v>0.25</v>
      </c>
      <c r="I13">
        <v>83.816000000000003</v>
      </c>
      <c r="J13">
        <v>44.308</v>
      </c>
      <c r="K13">
        <f>5.243+18.878+1.6</f>
        <v>25.721000000000004</v>
      </c>
    </row>
    <row r="14" spans="1:11" x14ac:dyDescent="0.3">
      <c r="B14" t="s">
        <v>20</v>
      </c>
      <c r="C14" t="s">
        <v>24</v>
      </c>
      <c r="D14" s="1">
        <v>0.1</v>
      </c>
      <c r="F14">
        <f t="shared" si="0"/>
        <v>0.44</v>
      </c>
      <c r="G14">
        <v>0.2</v>
      </c>
      <c r="H14">
        <v>0.25</v>
      </c>
      <c r="I14">
        <v>83.816000000000003</v>
      </c>
      <c r="J14">
        <v>44.308</v>
      </c>
      <c r="K14">
        <f>18.617+0.791+4.681+1.6</f>
        <v>25.689000000000004</v>
      </c>
    </row>
    <row r="15" spans="1:11" x14ac:dyDescent="0.3">
      <c r="J15" t="s">
        <v>23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Yoon</dc:creator>
  <cp:lastModifiedBy>Joshua Yoon</cp:lastModifiedBy>
  <dcterms:created xsi:type="dcterms:W3CDTF">2020-08-20T23:24:59Z</dcterms:created>
  <dcterms:modified xsi:type="dcterms:W3CDTF">2021-08-19T17:42:57Z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joshuay@nvidia.com</vt:lpwstr>
  </property>
  <property fmtid="{D5CDD505-2E9C-101B-9397-08002B2CF9AE}" pid="5" name="MSIP_Label_6b558183-044c-4105-8d9c-cea02a2a3d86_SetDate">
    <vt:lpwstr>2020-08-20T23:25:08.8004602Z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Extended_MSFT_Method">
    <vt:lpwstr>Automatic</vt:lpwstr>
  </property>
  <property fmtid="{D5CDD505-2E9C-101B-9397-08002B2CF9AE}" pid="9" name="Sensitivity">
    <vt:lpwstr>Unrestricted</vt:lpwstr>
  </property>
</Properties>
</file>