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20" yWindow="-20" windowWidth="28860" windowHeight="17520" tabRatio="609" activeTab="5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2" l="1"/>
  <c r="AC3" i="12"/>
  <c r="AE2" i="12"/>
  <c r="AE3" i="12"/>
  <c r="C51" i="5"/>
  <c r="AE236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684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75" i="8"/>
  <c r="AC268" i="8"/>
  <c r="AC736" i="8"/>
  <c r="AC270" i="8"/>
  <c r="AC271" i="8"/>
  <c r="AC272" i="8"/>
  <c r="AC273" i="8"/>
  <c r="AC274" i="8"/>
  <c r="AC692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328" i="8"/>
  <c r="AC329" i="8"/>
  <c r="AC330" i="8"/>
  <c r="AC708" i="8"/>
  <c r="AC474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32" i="8"/>
  <c r="AC898" i="8"/>
  <c r="AC349" i="8"/>
  <c r="AC350" i="8"/>
  <c r="AC475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385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695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347" i="8"/>
  <c r="AC441" i="8"/>
  <c r="AC510" i="8"/>
  <c r="AC351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506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316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691" i="8"/>
  <c r="AC656" i="8"/>
  <c r="AC860" i="8"/>
  <c r="AC578" i="8"/>
  <c r="AC579" i="8"/>
  <c r="AC787" i="8"/>
  <c r="AC267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688" i="8"/>
  <c r="AC581" i="8"/>
  <c r="AC388" i="8"/>
  <c r="AC406" i="8"/>
  <c r="AC318" i="8"/>
  <c r="AC522" i="8"/>
  <c r="AC873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<sst xmlns="http://schemas.openxmlformats.org/spreadsheetml/2006/main" count="54308" uniqueCount="6803">
  <si>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</si>
  <si>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</si>
  <si>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</si>
  <si>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</si>
  <si>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</si>
  <si>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</si>
  <si>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</si>
  <si>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</si>
  <si>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</si>
  <si>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</si>
  <si>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</si>
  <si>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</si>
  <si>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</si>
  <si>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</si>
  <si>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</si>
  <si>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</si>
  <si>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</si>
  <si>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</si>
  <si>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</si>
  <si>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</si>
  <si>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</si>
  <si>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</si>
  <si>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</si>
  <si>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</si>
  <si>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</si>
  <si>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</si>
  <si>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</si>
  <si>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</si>
  <si>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</si>
  <si>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</si>
  <si>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</si>
  <si>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</si>
  <si>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</si>
  <si>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</si>
  <si>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</si>
  <si>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</si>
  <si>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</si>
  <si>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</si>
  <si>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</si>
  <si>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</si>
  <si>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</si>
  <si>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</si>
  <si>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</si>
  <si>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</si>
  <si>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</si>
  <si>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</si>
  <si>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</si>
  <si>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</si>
  <si>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</si>
  <si>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</si>
  <si>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</si>
  <si>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</si>
  <si>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</si>
  <si>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</si>
  <si>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</si>
  <si>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</si>
  <si>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</si>
  <si>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</si>
  <si>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</si>
  <si>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</si>
  <si>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</si>
  <si>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</si>
  <si>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</si>
  <si>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</si>
  <si>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</si>
  <si>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</si>
  <si>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</si>
  <si>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</si>
  <si>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</si>
  <si>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</si>
  <si>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</si>
  <si>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</si>
  <si>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</si>
  <si>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</si>
  <si>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</si>
  <si>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</si>
  <si>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</si>
  <si>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</si>
  <si>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</si>
  <si>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</si>
  <si>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</si>
  <si>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</si>
  <si>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</si>
  <si>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</si>
  <si>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</si>
  <si>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</si>
  <si>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</si>
  <si>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</si>
  <si>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</si>
  <si>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</si>
  <si>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</si>
  <si>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</si>
  <si>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</si>
  <si>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</si>
  <si>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</si>
  <si>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</si>
  <si>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</si>
  <si>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</si>
  <si>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</si>
  <si>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</si>
  <si>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</si>
  <si>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</si>
  <si>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</si>
  <si>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</si>
  <si>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</si>
  <si>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</si>
  <si>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</si>
  <si>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</si>
  <si>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</si>
  <si>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</si>
  <si>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</si>
  <si>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</si>
  <si>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</si>
  <si>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</si>
  <si>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</si>
  <si>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</si>
  <si>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</si>
  <si>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</si>
  <si>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</si>
  <si>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</si>
  <si>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</si>
  <si>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</si>
  <si>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</si>
  <si>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</si>
  <si>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</si>
  <si>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</si>
  <si>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</si>
  <si>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</si>
  <si>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</si>
  <si>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</si>
  <si>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</si>
  <si>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</si>
  <si>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</si>
  <si>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</si>
  <si>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</si>
  <si>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</si>
  <si>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</si>
  <si>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</si>
  <si>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</si>
  <si>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</si>
  <si>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</si>
  <si>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</si>
  <si>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</si>
  <si>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</si>
  <si>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</si>
  <si>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</si>
  <si>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</si>
  <si>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</si>
  <si>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</si>
  <si>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</si>
  <si>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</si>
  <si>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</si>
  <si>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</si>
  <si>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</si>
  <si>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</si>
  <si>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</si>
  <si>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</si>
  <si>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</si>
  <si>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</si>
  <si>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</si>
  <si>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</si>
  <si>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</si>
  <si>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</si>
  <si>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</si>
  <si>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</si>
  <si>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</si>
  <si>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</si>
  <si>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</si>
  <si>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</si>
  <si>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</si>
  <si>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</si>
  <si>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</si>
  <si>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</si>
  <si>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</si>
  <si>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</si>
  <si>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</si>
  <si>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</si>
  <si>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</si>
  <si>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</si>
  <si>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</si>
  <si>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</si>
  <si>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</si>
  <si>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</si>
  <si>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</si>
  <si>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</si>
  <si>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</si>
  <si>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</si>
  <si>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</si>
  <si>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</si>
  <si>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</si>
  <si>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</si>
  <si>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</si>
  <si>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</si>
  <si>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</si>
  <si>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</si>
  <si>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</si>
  <si>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</si>
  <si>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</si>
  <si>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</si>
  <si>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</si>
  <si>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</si>
  <si>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</si>
  <si>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</si>
  <si>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</si>
  <si>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</si>
  <si>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</si>
  <si>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</si>
  <si>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</si>
  <si>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</si>
  <si>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</si>
  <si>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</si>
  <si>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</si>
  <si>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</si>
  <si>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</si>
  <si>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</si>
  <si>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</si>
  <si>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</si>
  <si>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</si>
  <si>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</si>
  <si>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</si>
  <si>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</si>
  <si>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</si>
  <si>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</si>
  <si>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</si>
  <si>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</si>
  <si>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</si>
  <si>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</si>
  <si>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</si>
  <si>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</si>
  <si>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</si>
  <si>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</si>
  <si>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</si>
  <si>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</si>
  <si>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</si>
  <si>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</si>
  <si>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</si>
  <si>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</si>
  <si>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</si>
  <si>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</si>
  <si>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</si>
  <si>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</si>
  <si>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</si>
  <si>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</si>
  <si>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</si>
  <si>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</si>
  <si>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</si>
  <si>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</si>
  <si>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</si>
  <si>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</si>
  <si>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</si>
  <si>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</si>
  <si>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</si>
  <si>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</si>
  <si>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</si>
  <si>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</si>
  <si>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</si>
  <si>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</si>
  <si>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</si>
  <si>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</si>
  <si>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</si>
  <si>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</si>
  <si>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</si>
  <si>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</si>
  <si>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</si>
  <si>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</si>
  <si>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</si>
  <si>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</si>
  <si>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</si>
  <si>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</si>
  <si>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</si>
  <si>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</si>
  <si>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</si>
  <si>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</si>
  <si>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</si>
  <si>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</si>
  <si>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</si>
  <si>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</si>
  <si>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</si>
  <si>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</si>
  <si>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</si>
  <si>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</si>
  <si>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</si>
  <si>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</si>
  <si>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</si>
  <si>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</si>
  <si>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</si>
  <si>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</si>
  <si>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</si>
  <si>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</si>
  <si>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</si>
  <si>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</si>
  <si>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</si>
  <si>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</si>
  <si>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</si>
  <si>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</si>
  <si>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</si>
  <si>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</si>
  <si>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</si>
  <si>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</si>
  <si>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</si>
  <si>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</si>
  <si>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</si>
  <si>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</si>
  <si>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</si>
  <si>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</si>
  <si>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</si>
  <si>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</si>
  <si>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</si>
  <si>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</si>
  <si>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</si>
  <si>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</si>
  <si>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</si>
  <si>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</si>
  <si>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</si>
  <si>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</si>
  <si>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</si>
  <si>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</si>
  <si>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</si>
  <si>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</si>
  <si>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</si>
  <si>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</si>
  <si>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</si>
  <si>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</si>
  <si>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</si>
  <si>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</si>
  <si>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</si>
  <si>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</si>
  <si>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</si>
  <si>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</si>
  <si>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</si>
  <si>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</si>
  <si>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</si>
  <si>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</si>
  <si>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</si>
  <si>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</si>
  <si>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</si>
  <si>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</si>
  <si>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</si>
  <si>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</si>
  <si>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</si>
  <si>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</si>
  <si>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</si>
  <si>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</si>
  <si>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</si>
  <si>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</si>
  <si>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</si>
  <si>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</si>
  <si>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</si>
  <si>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</si>
  <si>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</si>
  <si>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</si>
  <si>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</si>
  <si>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</si>
  <si>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</si>
  <si>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</si>
  <si>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</si>
  <si>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</si>
  <si>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</si>
  <si>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</si>
  <si>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</si>
  <si>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</si>
  <si>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</si>
  <si>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</si>
  <si>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</si>
  <si>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</si>
  <si>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</si>
  <si>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</si>
  <si>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</si>
  <si>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</si>
  <si>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</si>
  <si>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</si>
  <si>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</si>
  <si>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</si>
  <si>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</si>
  <si>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</si>
  <si>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</si>
  <si>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</si>
  <si>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</si>
  <si>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</si>
  <si>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</si>
  <si>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</si>
  <si>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</si>
  <si>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</si>
  <si>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</si>
  <si>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</si>
  <si>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</si>
  <si>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</si>
  <si>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</si>
  <si>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</si>
  <si>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</si>
  <si>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</si>
  <si>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</si>
  <si>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</si>
  <si>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</si>
  <si>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</si>
  <si>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</si>
  <si>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</si>
  <si>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</si>
  <si>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</si>
  <si>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</si>
  <si>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</si>
  <si>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</si>
  <si>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</si>
  <si>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</si>
  <si>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</si>
  <si>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</si>
  <si>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</si>
  <si>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</si>
  <si>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</si>
  <si>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</si>
  <si>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</si>
  <si>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</si>
  <si>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</si>
  <si>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</si>
  <si>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</si>
  <si>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</si>
  <si>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</si>
  <si>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</si>
  <si>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</si>
  <si>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</si>
  <si>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</si>
  <si>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</si>
  <si>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</si>
  <si>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</si>
  <si>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</si>
  <si>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</si>
  <si>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</si>
  <si>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</si>
  <si>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</si>
  <si>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</si>
  <si>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</si>
  <si>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</si>
  <si>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</si>
  <si>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</si>
  <si>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</si>
  <si>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</si>
  <si>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</si>
  <si>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</si>
  <si>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</si>
  <si>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</si>
  <si>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</si>
  <si>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</si>
  <si>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</si>
  <si>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</si>
  <si>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</si>
  <si>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</si>
  <si>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</si>
  <si>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</si>
  <si>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</si>
  <si>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</si>
  <si>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</si>
  <si>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</si>
  <si>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</si>
  <si>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</si>
  <si>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</si>
  <si>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</si>
  <si>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</si>
  <si>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</si>
  <si>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</si>
  <si>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</si>
  <si>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</si>
  <si>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</si>
  <si>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</si>
  <si>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</si>
  <si>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</si>
  <si>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</si>
  <si>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</si>
  <si>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</si>
  <si>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</si>
  <si>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</si>
  <si>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</si>
  <si>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</si>
  <si>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</si>
  <si>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</si>
  <si>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</si>
  <si>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</si>
  <si>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</si>
  <si>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</si>
  <si>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</si>
  <si>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</si>
  <si>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</si>
  <si>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</si>
  <si>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</si>
  <si>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</si>
  <si>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</si>
  <si>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</si>
  <si>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</si>
  <si>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</si>
  <si>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</si>
  <si>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</si>
  <si>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</si>
  <si>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</si>
  <si>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</si>
  <si>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</si>
  <si>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</si>
  <si>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</si>
  <si>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</si>
  <si>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</si>
  <si>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</si>
  <si>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</si>
  <si>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</si>
  <si>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</si>
  <si>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</si>
  <si>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</si>
  <si>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</si>
  <si>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</si>
  <si>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</si>
  <si>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</si>
  <si>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</si>
  <si>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</si>
  <si>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</si>
  <si>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</si>
  <si>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</si>
  <si>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</si>
  <si>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</si>
  <si>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</si>
  <si>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</si>
  <si>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</si>
  <si>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</si>
  <si>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</si>
  <si>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</si>
  <si>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</si>
  <si>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</si>
  <si>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</si>
  <si>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</si>
  <si>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</si>
  <si>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</si>
  <si>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</si>
  <si>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</si>
  <si>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</si>
  <si>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</si>
  <si>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</si>
  <si>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</si>
  <si>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</si>
  <si>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</si>
  <si>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</si>
  <si>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</si>
  <si>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</si>
  <si>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</si>
  <si>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</si>
  <si>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</si>
  <si>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</si>
  <si>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</si>
  <si>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</si>
  <si>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</si>
  <si>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</si>
  <si>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</si>
  <si>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</si>
  <si>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</si>
  <si>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</si>
  <si>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</si>
  <si>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</si>
  <si>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</si>
  <si>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</si>
  <si>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</si>
  <si>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</si>
  <si>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</si>
  <si>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</si>
  <si>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</si>
  <si>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</si>
  <si>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</si>
  <si>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</si>
  <si>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</si>
  <si>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</si>
  <si>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</si>
  <si>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</si>
  <si>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</si>
  <si>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</si>
  <si>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</si>
  <si>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</si>
  <si>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</si>
  <si>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</si>
  <si>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</si>
  <si>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</si>
  <si>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</si>
  <si>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</si>
  <si>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</si>
  <si>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</si>
  <si>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</si>
  <si>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</si>
  <si>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</si>
  <si>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</si>
  <si>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</si>
  <si>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</si>
  <si>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</si>
  <si>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</si>
  <si>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</si>
  <si>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</si>
  <si>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</si>
  <si>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</si>
  <si>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</si>
  <si>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</si>
  <si>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</si>
  <si>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</si>
  <si>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</si>
  <si>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</si>
  <si>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</si>
  <si>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</si>
  <si>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</si>
  <si>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</si>
  <si>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</si>
  <si>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</si>
  <si>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</si>
  <si>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</si>
  <si>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</si>
  <si>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</si>
  <si>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</si>
  <si>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</si>
  <si>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</si>
  <si>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</si>
  <si>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</si>
  <si>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</si>
  <si>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</si>
  <si>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</si>
  <si>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</si>
  <si>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</si>
  <si>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</si>
  <si>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</si>
  <si>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</si>
  <si>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</si>
  <si>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</si>
  <si>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</si>
  <si>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</si>
  <si>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</si>
  <si>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</si>
  <si>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</si>
  <si>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</si>
  <si>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</si>
  <si>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</si>
  <si>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</si>
  <si>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</si>
  <si>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</si>
  <si>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</si>
  <si>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</si>
  <si>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</si>
  <si>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</si>
  <si>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</si>
  <si>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</si>
  <si>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</si>
  <si>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</si>
  <si>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</si>
  <si>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</si>
  <si>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</si>
  <si>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</si>
  <si>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</si>
  <si>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</si>
  <si>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</si>
  <si>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</si>
  <si>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</si>
  <si>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</si>
  <si>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</si>
  <si>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</si>
  <si>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</si>
  <si>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</si>
  <si>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</si>
  <si>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</si>
  <si>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</si>
  <si>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</si>
  <si>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</si>
  <si>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</si>
  <si>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</si>
  <si>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</si>
  <si>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</si>
  <si>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</si>
  <si>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</si>
  <si>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</si>
  <si>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</si>
  <si>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</si>
  <si>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</si>
  <si>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</si>
  <si>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</si>
  <si>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</si>
  <si>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</si>
  <si>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</si>
  <si>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</si>
  <si>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</si>
  <si>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</si>
  <si>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</si>
  <si>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</si>
  <si>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</si>
  <si>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</si>
  <si>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</si>
  <si>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</si>
  <si>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</si>
  <si>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</si>
  <si>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</si>
  <si>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</si>
  <si>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</si>
  <si>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</si>
  <si>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</si>
  <si>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</si>
  <si>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</si>
  <si>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</si>
  <si>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</si>
  <si>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</si>
  <si>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</si>
  <si>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</si>
  <si>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</si>
  <si>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</si>
  <si>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</si>
  <si>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</si>
  <si>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</si>
  <si>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</si>
  <si>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</si>
  <si>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</si>
  <si>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</si>
  <si>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</si>
  <si>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</si>
  <si>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</si>
  <si>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</si>
  <si>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</si>
  <si>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</si>
  <si>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</si>
  <si>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</si>
  <si>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</si>
  <si>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</si>
  <si>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</si>
  <si>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</si>
  <si>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</si>
  <si>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</si>
  <si>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</si>
  <si>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</si>
  <si>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</si>
  <si>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</si>
  <si>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</si>
  <si>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</si>
  <si>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</si>
  <si>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</si>
  <si>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</si>
  <si>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</si>
  <si>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</si>
  <si>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</si>
  <si>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</si>
  <si>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</si>
  <si>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</si>
  <si>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</si>
  <si>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</si>
  <si>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</si>
  <si>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</si>
  <si>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</si>
  <si>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</si>
  <si>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</si>
  <si>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</si>
  <si>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</si>
  <si>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</si>
  <si>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</si>
  <si>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</si>
  <si>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</si>
  <si>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</si>
  <si>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</si>
  <si>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</si>
  <si>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</si>
  <si>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</si>
  <si>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</si>
  <si>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</si>
  <si>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</si>
  <si>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</si>
  <si>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</si>
  <si>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</si>
  <si>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</si>
  <si>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</si>
  <si>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</si>
  <si>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</si>
  <si>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</si>
  <si>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</si>
  <si>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</si>
  <si>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</si>
  <si>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</si>
  <si>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</si>
  <si>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</si>
  <si>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</si>
  <si>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</si>
  <si>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</si>
  <si>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</si>
  <si>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</si>
  <si>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</si>
  <si>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</si>
  <si>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</si>
  <si>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</si>
  <si>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</si>
  <si>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</si>
  <si>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</si>
  <si>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</si>
  <si>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</si>
  <si>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</si>
  <si>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</si>
  <si>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</si>
  <si>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</si>
  <si>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</si>
  <si>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</si>
  <si>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</si>
  <si>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</si>
  <si>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</si>
  <si>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</si>
  <si>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</si>
  <si>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</si>
  <si>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</si>
  <si>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</si>
  <si>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</si>
  <si>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</si>
  <si>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</si>
  <si>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</si>
  <si>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</si>
  <si>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</si>
  <si>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</si>
  <si>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</si>
  <si>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</si>
  <si>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</si>
  <si>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</si>
  <si>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</si>
  <si>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</si>
  <si>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</si>
  <si>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</si>
  <si>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</si>
  <si>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</si>
  <si>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</si>
  <si>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</si>
  <si>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</si>
  <si>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</si>
  <si>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</si>
  <si>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</si>
  <si>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</si>
  <si>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</si>
  <si>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</si>
  <si>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</si>
  <si>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</si>
  <si>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</si>
  <si>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</si>
  <si>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</si>
  <si>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</si>
  <si>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</si>
  <si>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</si>
  <si>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</si>
  <si>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</si>
  <si>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</si>
  <si>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</si>
  <si>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</si>
  <si>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</si>
  <si>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</si>
  <si>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</si>
  <si>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</si>
  <si>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</si>
  <si>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</si>
  <si>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</si>
  <si>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</si>
  <si>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</si>
  <si>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</si>
  <si>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</si>
  <si>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</si>
  <si>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</si>
  <si>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</si>
  <si>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</si>
  <si>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</si>
  <si>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</si>
  <si>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</si>
  <si>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</si>
  <si>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</si>
  <si>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</si>
  <si>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</si>
  <si>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</si>
  <si>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</si>
  <si>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</si>
  <si>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</si>
  <si>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</si>
  <si>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</si>
  <si>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</si>
  <si>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</si>
  <si>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</si>
  <si>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</si>
  <si>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</si>
  <si>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</si>
  <si>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</si>
  <si>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</si>
  <si>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</si>
  <si>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</si>
  <si>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</si>
  <si>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</si>
  <si>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</si>
  <si>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</si>
  <si>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</si>
  <si>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</si>
  <si>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</si>
  <si>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</si>
  <si>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</si>
  <si>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</si>
  <si>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</si>
  <si>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</si>
  <si>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</si>
  <si>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</si>
  <si>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</si>
  <si>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</si>
  <si>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</si>
  <si>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</si>
  <si>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</si>
  <si>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</si>
  <si>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</si>
  <si>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</si>
  <si>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</si>
  <si>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</si>
  <si>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</si>
  <si>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</si>
  <si>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</si>
  <si>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</si>
  <si>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</si>
  <si>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</si>
  <si>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</si>
  <si>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</si>
  <si>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</si>
  <si>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</si>
  <si>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</si>
  <si>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</si>
  <si>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</si>
  <si>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</si>
  <si>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</si>
  <si>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</si>
  <si>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</si>
  <si>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</si>
  <si>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</si>
  <si>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</si>
  <si>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</si>
  <si>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</si>
  <si>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</si>
  <si>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</si>
  <si>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</si>
  <si>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</si>
  <si>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</si>
  <si>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</si>
  <si>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</si>
  <si>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</si>
  <si>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</si>
  <si>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</si>
  <si>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</si>
  <si>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</si>
  <si>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</si>
  <si>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</si>
  <si>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</si>
  <si>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</si>
  <si>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</si>
  <si>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</si>
  <si>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</si>
  <si>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</si>
  <si>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</si>
  <si>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</si>
  <si>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</si>
  <si>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</si>
  <si>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</si>
  <si>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</si>
  <si>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</si>
  <si>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</si>
  <si>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</si>
  <si>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</si>
  <si>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</si>
  <si>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</si>
  <si>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</si>
  <si>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</si>
  <si>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</si>
  <si>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</si>
  <si>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</si>
  <si>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</si>
  <si>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</si>
  <si>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</si>
  <si>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</si>
  <si>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</si>
  <si>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</si>
  <si>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</si>
  <si>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</si>
  <si>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</si>
  <si>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</si>
  <si>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</si>
  <si>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</si>
  <si>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</si>
  <si>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</si>
  <si>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</si>
  <si>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</si>
  <si>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</si>
  <si>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</si>
  <si>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</si>
  <si>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</si>
  <si>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</si>
  <si>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</si>
  <si>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</si>
  <si>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</si>
  <si>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</si>
  <si>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</si>
  <si>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</si>
  <si>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</si>
  <si>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</si>
  <si>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</si>
  <si>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</si>
  <si>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</si>
  <si>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</si>
  <si>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</si>
  <si>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</si>
  <si>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</si>
  <si>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</si>
  <si>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</si>
  <si>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</si>
  <si>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</si>
  <si>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</si>
  <si>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</si>
  <si>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</si>
  <si>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</si>
  <si>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</si>
  <si>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</si>
  <si>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</si>
  <si>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</si>
  <si>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</si>
  <si>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</si>
  <si>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</si>
  <si>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</si>
  <si>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</si>
  <si>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</si>
  <si>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</si>
  <si>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</si>
  <si>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</si>
  <si>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</si>
  <si>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</si>
  <si>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</si>
  <si>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</si>
  <si>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</si>
  <si>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</si>
  <si>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</si>
  <si>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</si>
  <si>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</si>
  <si>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</si>
  <si>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</si>
  <si>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</si>
  <si>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</si>
  <si>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</si>
  <si>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</si>
  <si>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</si>
  <si>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</si>
  <si>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</si>
  <si>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</si>
  <si>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</si>
  <si>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</si>
  <si>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</si>
  <si>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</si>
  <si>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</si>
  <si>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</si>
  <si>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</si>
  <si>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</si>
  <si>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</si>
  <si>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</si>
  <si>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</si>
  <si>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</si>
  <si>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</si>
  <si>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</si>
  <si>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</si>
  <si>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</si>
  <si>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</si>
  <si>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</si>
  <si>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</si>
  <si>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</si>
  <si>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</si>
  <si>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</si>
  <si>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</si>
  <si>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</si>
  <si>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</si>
  <si>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</si>
  <si>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</si>
  <si>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</si>
  <si>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</si>
  <si>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</si>
  <si>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</si>
  <si>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</si>
  <si>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</si>
  <si>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</si>
  <si>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</si>
  <si>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</si>
  <si>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</si>
  <si>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</si>
  <si>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</si>
  <si>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</si>
  <si>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</si>
  <si>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</si>
  <si>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</si>
  <si>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</si>
  <si>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</si>
  <si>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</si>
  <si>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</si>
  <si>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</si>
  <si>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</si>
  <si>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</si>
  <si>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</si>
  <si>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</si>
  <si>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</si>
  <si>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</si>
  <si>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</si>
  <si>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</si>
  <si>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</si>
  <si>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</si>
  <si>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</si>
  <si>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</si>
  <si>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</si>
  <si>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</si>
  <si>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</si>
  <si>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</si>
  <si>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</si>
  <si>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</si>
  <si>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</si>
  <si>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</si>
  <si>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</si>
  <si>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</si>
  <si>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</si>
  <si>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</si>
  <si>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</si>
  <si>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</si>
  <si>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</si>
  <si>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</si>
  <si>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</si>
  <si>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</si>
  <si>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</si>
  <si>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</si>
  <si>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</si>
  <si>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</si>
  <si>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</si>
  <si>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</si>
  <si>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</si>
  <si>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</si>
  <si>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</si>
  <si>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</si>
  <si>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</si>
  <si>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</si>
  <si>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</si>
  <si>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</si>
  <si>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</si>
  <si>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</si>
  <si>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</si>
  <si>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</si>
  <si>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</si>
  <si>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</si>
  <si>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</si>
  <si>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</si>
  <si>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</si>
  <si>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</si>
  <si>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</si>
  <si>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</si>
  <si>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</si>
  <si>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</si>
  <si>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</si>
  <si>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</si>
  <si>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</si>
  <si>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</si>
  <si>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</si>
  <si>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</si>
  <si>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</si>
  <si>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</si>
  <si>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</si>
  <si>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</si>
  <si>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</si>
  <si>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</si>
  <si>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</si>
  <si>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</si>
  <si>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</si>
  <si>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</si>
  <si>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</si>
  <si>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</si>
  <si>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</si>
  <si>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</si>
  <si>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</si>
  <si>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</si>
  <si>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</si>
  <si>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</si>
  <si>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</si>
  <si>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</si>
  <si>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</si>
  <si>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</si>
  <si>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</si>
  <si>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</si>
  <si>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</si>
  <si>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</si>
  <si>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</si>
  <si>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</si>
  <si>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</si>
  <si>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</si>
  <si>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</si>
  <si>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</si>
  <si>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</si>
  <si>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</si>
  <si>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</si>
  <si>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</si>
  <si>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</si>
  <si>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</si>
  <si>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</si>
  <si>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</si>
  <si>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</si>
  <si>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</si>
  <si>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</si>
  <si>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</si>
  <si>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</si>
  <si>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</si>
  <si>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</si>
  <si>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</si>
  <si>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</si>
  <si>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</si>
  <si>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</si>
  <si>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</si>
  <si>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</si>
  <si>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</si>
  <si>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</si>
  <si>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</si>
  <si>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</si>
  <si>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</si>
  <si>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</si>
  <si>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</si>
  <si>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</si>
  <si>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</si>
  <si>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</si>
  <si>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</si>
  <si>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</si>
  <si>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</si>
  <si>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</si>
  <si>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</si>
  <si>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</si>
  <si>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</si>
  <si>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</si>
  <si>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</si>
  <si>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</si>
  <si>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</si>
  <si>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</si>
  <si>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</si>
  <si>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</si>
  <si>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</si>
  <si>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</si>
  <si>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</si>
  <si>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</si>
  <si>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</si>
  <si>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</si>
  <si>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</si>
  <si>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</si>
  <si>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</si>
  <si>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</si>
  <si>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</si>
  <si>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</si>
  <si>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</si>
  <si>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</si>
  <si>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</si>
  <si>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</si>
  <si>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</si>
  <si>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</si>
  <si>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</si>
  <si>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</si>
  <si>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</si>
  <si>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</si>
  <si>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</si>
  <si>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</si>
  <si>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</si>
  <si>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</si>
  <si>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</si>
  <si>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</si>
  <si>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</si>
  <si>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</si>
  <si>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</si>
  <si>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</si>
  <si>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</si>
  <si>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</si>
  <si>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</si>
  <si>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</si>
  <si>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</si>
  <si>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</si>
  <si>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</si>
  <si>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</si>
  <si>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</si>
  <si>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</si>
  <si>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</si>
  <si>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</si>
  <si>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</si>
  <si>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</si>
  <si>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</si>
  <si>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</si>
  <si>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</si>
  <si>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</si>
  <si>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</si>
  <si>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</si>
  <si>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</si>
  <si>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</si>
  <si>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</si>
  <si>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</si>
  <si>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</si>
  <si>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</si>
  <si>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</si>
  <si>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</si>
  <si>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</si>
  <si>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</si>
  <si>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</si>
  <si>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</si>
  <si>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</si>
  <si>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</si>
  <si>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</si>
  <si>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</si>
  <si>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</si>
  <si>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</si>
  <si>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</si>
  <si>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</si>
  <si>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</si>
  <si>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</si>
  <si>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</si>
  <si>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</si>
  <si>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</si>
  <si>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</si>
  <si>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</si>
  <si>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</si>
  <si>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</si>
  <si>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</si>
  <si>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</si>
  <si>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</si>
  <si>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</si>
  <si>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</si>
  <si>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</si>
  <si>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</si>
  <si>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</si>
  <si>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</si>
  <si>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</si>
  <si>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</si>
  <si>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</si>
  <si>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</si>
  <si>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</si>
  <si>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</si>
  <si>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</si>
  <si>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</si>
  <si>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</si>
  <si>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</si>
  <si>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</si>
  <si>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</si>
  <si>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</si>
  <si>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</si>
  <si>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</si>
  <si>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</si>
  <si>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</si>
  <si>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</si>
  <si>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</si>
  <si>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</si>
  <si>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</si>
  <si>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</si>
  <si>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</si>
  <si>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</si>
  <si>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</si>
  <si>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</si>
  <si>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</si>
  <si>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</si>
  <si>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</si>
  <si>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</si>
  <si>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</si>
  <si>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</si>
  <si>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</si>
  <si>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</si>
  <si>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</si>
  <si>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</si>
  <si>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</si>
  <si>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</si>
  <si>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</si>
  <si>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</si>
  <si>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</si>
  <si>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</si>
  <si>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</si>
  <si>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</si>
  <si>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</si>
  <si>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</si>
  <si>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</si>
  <si>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</si>
  <si>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</si>
  <si>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</si>
  <si>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</si>
  <si>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</si>
  <si>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</si>
  <si>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</si>
  <si>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</si>
  <si>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</si>
  <si>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</si>
  <si>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</si>
  <si>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</si>
  <si>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</si>
  <si>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</si>
  <si>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</si>
  <si>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</si>
  <si>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</si>
  <si>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</si>
  <si>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</si>
  <si>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</si>
  <si>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</si>
  <si>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</si>
  <si>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</si>
  <si>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</si>
  <si>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</si>
  <si>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</si>
  <si>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</si>
  <si>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</si>
  <si>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</si>
  <si>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</si>
  <si>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</si>
  <si>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</si>
  <si>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</si>
  <si>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</si>
  <si>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</si>
  <si>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</si>
  <si>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</si>
  <si>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</si>
  <si>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</si>
  <si>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</si>
  <si>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</si>
  <si>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</si>
  <si>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</si>
  <si>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</si>
  <si>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</si>
  <si>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</si>
  <si>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</si>
  <si>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</si>
  <si>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</si>
  <si>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</si>
  <si>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</si>
  <si>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</si>
  <si>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</si>
  <si>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</si>
  <si>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</si>
  <si>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</si>
  <si>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</si>
  <si>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</si>
  <si>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</si>
  <si>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</si>
  <si>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</si>
  <si>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</si>
  <si>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</si>
  <si>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</si>
  <si>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</si>
  <si>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</si>
  <si>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</si>
  <si>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</si>
  <si>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</si>
  <si>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</si>
  <si>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</si>
  <si>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</si>
  <si>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</si>
  <si>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</si>
  <si>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</si>
  <si>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</si>
  <si>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</si>
  <si>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</si>
  <si>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</si>
  <si>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</si>
  <si>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</si>
  <si>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</si>
  <si>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</si>
  <si>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</si>
  <si>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</si>
  <si>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</si>
  <si>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</si>
  <si>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</si>
  <si>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</si>
  <si>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</si>
  <si>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</si>
  <si>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</si>
  <si>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</si>
  <si>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</si>
  <si>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</si>
  <si>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</si>
  <si>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</si>
  <si>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</si>
  <si>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</si>
  <si>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</si>
  <si>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</si>
  <si>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</si>
  <si>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</si>
  <si>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</si>
  <si>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</si>
  <si>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</si>
  <si>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</si>
  <si>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</si>
  <si>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</si>
  <si>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</si>
  <si>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</si>
  <si>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</si>
  <si>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</si>
  <si>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</si>
  <si>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</si>
  <si>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</si>
  <si>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</si>
  <si>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</si>
  <si>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</si>
  <si>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</si>
  <si>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</si>
  <si>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</si>
  <si>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</si>
  <si>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</si>
  <si>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</si>
  <si>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</si>
  <si>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</si>
  <si>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</si>
  <si>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</si>
  <si>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</si>
  <si>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</si>
  <si>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</si>
  <si>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</si>
  <si>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</si>
  <si>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</si>
  <si>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</si>
  <si>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</si>
  <si>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</si>
  <si>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</si>
  <si>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</si>
  <si>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</si>
  <si>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</si>
  <si>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</si>
  <si>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</si>
  <si>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</si>
  <si>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</si>
  <si>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</si>
  <si>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</si>
  <si>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</si>
  <si>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</si>
  <si>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</si>
  <si>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</si>
  <si>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</si>
  <si>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</si>
  <si>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</si>
  <si>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</si>
  <si>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</si>
  <si>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</si>
  <si>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</si>
  <si>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</si>
  <si>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</si>
  <si>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</si>
  <si>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</si>
  <si>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</si>
  <si>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</si>
  <si>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</si>
  <si>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</si>
  <si>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</si>
  <si>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</si>
  <si>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</si>
  <si>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</si>
  <si>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</si>
  <si>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</si>
  <si>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</si>
  <si>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</si>
  <si>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</si>
  <si>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</si>
  <si>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</si>
  <si>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</si>
  <si>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</si>
  <si>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</si>
  <si>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</si>
  <si>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</si>
  <si>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</si>
  <si>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</si>
  <si>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</si>
  <si>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</si>
  <si>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</si>
  <si>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</si>
  <si>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</si>
  <si>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</si>
  <si>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</si>
  <si>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</si>
  <si>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</si>
  <si>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</si>
  <si>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</si>
  <si>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</si>
  <si>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</si>
  <si>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</si>
  <si>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</si>
  <si>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</si>
  <si>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</si>
  <si>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</si>
  <si>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</si>
  <si>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</si>
  <si>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</si>
  <si>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</si>
  <si>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</si>
  <si>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</si>
  <si>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</si>
  <si>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</si>
  <si>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</si>
  <si>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</si>
  <si>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</si>
  <si>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</si>
  <si>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</si>
  <si>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</si>
  <si>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</si>
  <si>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</si>
  <si>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</si>
  <si>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</si>
  <si>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</si>
  <si>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</si>
  <si>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</si>
  <si>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</si>
  <si>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</si>
  <si>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</si>
  <si>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</si>
  <si>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</si>
  <si>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</si>
  <si>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</si>
  <si>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</si>
  <si>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</si>
  <si>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</si>
  <si>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</si>
  <si>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</si>
  <si>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</si>
  <si>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</si>
  <si>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</si>
  <si>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</si>
  <si>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</si>
  <si>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</si>
  <si>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</si>
  <si>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</si>
  <si>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</si>
  <si>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</si>
  <si>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</si>
  <si>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</si>
  <si>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</si>
  <si>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</si>
  <si>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</si>
  <si>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</si>
  <si>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</si>
  <si>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</si>
  <si>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</si>
  <si>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</si>
  <si>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</si>
  <si>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</si>
  <si>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</si>
  <si>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</si>
  <si>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</si>
  <si>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</si>
  <si>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</si>
  <si>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</si>
  <si>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</si>
  <si>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</si>
  <si>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</si>
  <si>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</si>
  <si>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</si>
  <si>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</si>
  <si>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</si>
  <si>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</si>
  <si>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</si>
  <si>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</si>
  <si>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</si>
  <si>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</si>
  <si>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</si>
  <si>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</si>
  <si>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</si>
  <si>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</si>
  <si>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</si>
  <si>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</si>
  <si>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</si>
  <si>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</si>
  <si>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</si>
  <si>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</si>
  <si>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</si>
  <si>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</si>
  <si>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</si>
  <si>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</si>
  <si>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</si>
  <si>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</si>
  <si>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</si>
  <si>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</si>
  <si>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</si>
  <si>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</si>
  <si>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</si>
  <si>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</si>
  <si>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</si>
  <si>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</si>
  <si>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</si>
  <si>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</si>
  <si>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</si>
  <si>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</si>
  <si>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</si>
  <si>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</si>
  <si>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</si>
  <si>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</si>
  <si>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</si>
  <si>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</si>
  <si>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</si>
  <si>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</si>
  <si>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</si>
  <si>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</si>
  <si>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</si>
  <si>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</si>
  <si>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</si>
  <si>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</si>
  <si>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</si>
  <si>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</si>
  <si>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</si>
  <si>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</si>
  <si>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</si>
  <si>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</si>
  <si>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</si>
  <si>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</si>
  <si>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</si>
  <si>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</si>
  <si>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</si>
  <si>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</si>
  <si>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</si>
  <si>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</si>
  <si>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</si>
  <si>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</si>
  <si>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</si>
  <si>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</si>
  <si>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</si>
  <si>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</si>
  <si>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</si>
  <si>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</si>
  <si>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</si>
  <si>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</si>
  <si>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</si>
  <si>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</si>
  <si>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</si>
  <si>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</si>
  <si>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</si>
  <si>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</si>
  <si>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</si>
  <si>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</si>
  <si>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</si>
  <si>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</si>
  <si>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</si>
  <si>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</si>
  <si>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</si>
  <si>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</si>
  <si>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</si>
  <si>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</si>
  <si>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</si>
  <si>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</si>
  <si>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</si>
  <si>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</si>
  <si>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</si>
  <si>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</si>
  <si>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</si>
  <si>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</si>
  <si>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</si>
  <si>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</si>
  <si>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</si>
  <si>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</si>
  <si>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</si>
  <si>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</si>
  <si>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</si>
  <si>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</si>
  <si>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</si>
  <si>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</si>
  <si>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</si>
  <si>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</si>
  <si>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</si>
  <si>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</si>
  <si>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</si>
  <si>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</si>
  <si>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</si>
  <si>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</si>
  <si>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</si>
  <si>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</si>
  <si>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</si>
  <si>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</si>
  <si>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</si>
  <si>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</si>
  <si>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</si>
  <si>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</si>
  <si>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</si>
  <si>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</si>
  <si>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</si>
  <si>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</si>
  <si>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</si>
  <si>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</si>
  <si>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</si>
  <si>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</si>
  <si>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</si>
  <si>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</si>
  <si>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</si>
  <si>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</si>
  <si>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</si>
  <si>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</si>
  <si>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</si>
  <si>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</si>
  <si>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</si>
  <si>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</si>
  <si>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</si>
  <si>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</si>
  <si>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</si>
  <si>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</si>
  <si>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</si>
  <si>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</si>
  <si>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</si>
  <si>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</si>
  <si>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</si>
  <si>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</si>
  <si>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</si>
  <si>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</si>
  <si>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</si>
  <si>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</si>
  <si>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</si>
  <si>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</si>
  <si>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</si>
  <si>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</si>
  <si>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</si>
  <si>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</si>
  <si>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</si>
  <si>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</si>
  <si>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</si>
  <si>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</si>
  <si>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</si>
  <si>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</si>
  <si>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</si>
  <si>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</si>
  <si>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</si>
  <si>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</si>
  <si>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</si>
  <si>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</si>
  <si>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</si>
  <si>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</si>
  <si>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</si>
  <si>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</si>
  <si>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</si>
  <si>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</si>
  <si>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</si>
  <si>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</si>
  <si>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</si>
  <si>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</si>
  <si>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</si>
  <si>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</si>
  <si>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</si>
  <si>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</si>
  <si>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</si>
  <si>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</si>
  <si>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</si>
  <si>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</si>
  <si>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</si>
  <si>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</si>
  <si>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</si>
  <si>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</si>
  <si>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</si>
  <si>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</si>
  <si>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</si>
  <si>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</si>
  <si>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</si>
  <si>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</si>
  <si>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</si>
  <si>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</si>
  <si>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</si>
  <si>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</si>
  <si>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</si>
  <si>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</si>
  <si>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</si>
  <si>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</si>
  <si>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</si>
  <si>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</si>
  <si>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</si>
  <si>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</si>
  <si>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</si>
  <si>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</si>
  <si>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</si>
  <si>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</si>
  <si>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</si>
  <si>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</si>
  <si>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</si>
  <si>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</si>
  <si>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</si>
  <si>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</si>
  <si>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</si>
  <si>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</si>
  <si>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</si>
  <si>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</si>
  <si>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</si>
  <si>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</si>
  <si>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</si>
  <si>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</si>
  <si>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</si>
  <si>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</si>
  <si>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</si>
  <si>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</si>
  <si>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</si>
  <si>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</si>
  <si>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</si>
  <si>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</si>
  <si>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</si>
  <si>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</si>
  <si>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</si>
  <si>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</si>
  <si>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</si>
  <si>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</si>
  <si>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</si>
  <si>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</si>
  <si>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</si>
  <si>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</si>
  <si>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</si>
  <si>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</si>
  <si>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</si>
  <si>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</si>
  <si>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</si>
  <si>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</si>
  <si>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</si>
  <si>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</si>
  <si>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</si>
  <si>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</si>
  <si>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</si>
  <si>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</si>
  <si>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</si>
  <si>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</si>
  <si>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</si>
  <si>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</si>
  <si>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</si>
  <si>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</si>
  <si>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</si>
  <si>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</si>
  <si>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</si>
  <si>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</si>
  <si>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</si>
  <si>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</si>
  <si>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</si>
  <si>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</si>
  <si>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</si>
  <si>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</si>
  <si>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</si>
  <si>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</si>
  <si>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</si>
  <si>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</si>
  <si>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</si>
  <si>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</si>
  <si>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</si>
  <si>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</si>
  <si>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</si>
  <si>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</si>
  <si>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</si>
  <si>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</si>
  <si>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</si>
  <si>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</si>
  <si>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</si>
  <si>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</si>
  <si>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</si>
  <si>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</si>
  <si>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</si>
  <si>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</si>
  <si>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</si>
  <si>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</si>
  <si>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</si>
  <si>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</si>
  <si>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</si>
  <si>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</si>
  <si>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</si>
  <si>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</si>
  <si>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</si>
  <si>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</si>
  <si>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</si>
  <si>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</si>
  <si>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</si>
  <si>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</si>
  <si>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</si>
  <si>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</si>
  <si>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</si>
  <si>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</si>
  <si>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</si>
  <si>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</si>
  <si>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</si>
  <si>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</si>
  <si>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</si>
  <si>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</si>
  <si>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</si>
  <si>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</si>
  <si>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</si>
  <si>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</si>
  <si>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</si>
  <si>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</si>
  <si>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</si>
  <si>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</si>
  <si>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</si>
  <si>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</si>
  <si>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</si>
  <si>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</si>
  <si>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</si>
  <si>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</si>
  <si>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</si>
  <si>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</si>
  <si>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</si>
  <si>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</si>
  <si>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</si>
  <si>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</si>
  <si>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</si>
  <si>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</si>
  <si>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</si>
  <si>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</si>
  <si>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</si>
  <si>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</si>
  <si>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</si>
  <si>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</si>
  <si>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</si>
  <si>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</si>
  <si>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</si>
  <si>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</si>
  <si>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</si>
  <si>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</si>
  <si>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</si>
  <si>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</si>
  <si>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</si>
  <si>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</si>
  <si>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</si>
  <si>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</si>
  <si>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</si>
  <si>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</si>
  <si>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</si>
  <si>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</si>
  <si>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</si>
  <si>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</si>
  <si>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</si>
  <si>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</si>
  <si>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</si>
  <si>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</si>
  <si>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</si>
  <si>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</si>
  <si>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</si>
  <si>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</si>
  <si>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</si>
  <si>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</si>
  <si>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</si>
  <si>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</si>
  <si>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</si>
  <si>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</si>
  <si>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</si>
  <si>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</si>
  <si>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</si>
  <si>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</si>
  <si>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</si>
  <si>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</si>
  <si>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</si>
  <si>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</si>
  <si>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</si>
  <si>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</si>
  <si>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</si>
  <si>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</si>
  <si>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</si>
  <si>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</si>
  <si>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</si>
  <si>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</si>
  <si>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</si>
  <si>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</si>
  <si>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</si>
  <si>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</si>
  <si>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</si>
  <si>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</si>
  <si>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</si>
  <si>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</si>
  <si>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</si>
  <si>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</si>
  <si>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</si>
  <si>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</si>
  <si>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</si>
  <si>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</si>
  <si>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</si>
  <si>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</si>
  <si>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</si>
  <si>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</si>
  <si>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</si>
  <si>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</si>
  <si>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</si>
  <si>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</si>
  <si>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</si>
  <si>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</si>
  <si>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</si>
  <si>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</si>
  <si>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</si>
  <si>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</si>
  <si>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</si>
  <si>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</si>
  <si>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</si>
  <si>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</si>
  <si>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</si>
  <si>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</si>
  <si>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</si>
  <si>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</si>
  <si>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</si>
  <si>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</si>
  <si>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</si>
  <si>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</si>
  <si>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</si>
  <si>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</si>
  <si>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</si>
  <si>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</si>
  <si>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</si>
  <si>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</si>
  <si>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</si>
  <si>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</si>
  <si>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</si>
  <si>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</si>
  <si>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</si>
  <si>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</si>
  <si>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</si>
  <si>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</si>
  <si>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</si>
  <si>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</si>
  <si>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</si>
  <si>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</si>
  <si>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</si>
  <si>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</si>
  <si>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</si>
  <si>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</si>
  <si>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</si>
  <si>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</si>
  <si>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</si>
  <si>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</si>
  <si>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</si>
  <si>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</si>
  <si>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</si>
  <si>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</si>
  <si>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</si>
  <si>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</si>
  <si>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</si>
  <si>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</si>
  <si>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</si>
  <si>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</si>
  <si>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</si>
  <si>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</si>
  <si>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</si>
  <si>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</si>
  <si>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</si>
  <si>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</si>
  <si>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</si>
  <si>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</si>
  <si>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</si>
  <si>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</si>
  <si>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</si>
  <si>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</si>
  <si>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</si>
  <si>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</si>
  <si>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</si>
  <si>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</si>
  <si>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</si>
  <si>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</si>
  <si>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</si>
  <si>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</si>
  <si>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</si>
  <si>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</si>
  <si>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</si>
  <si>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</si>
  <si>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</si>
  <si>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</si>
  <si>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</si>
  <si>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</si>
  <si>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</si>
  <si>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</si>
  <si>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</si>
  <si>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</si>
  <si>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</si>
  <si>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</si>
  <si>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</si>
  <si>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</si>
  <si>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</si>
  <si>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</si>
  <si>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</si>
  <si>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</si>
  <si>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</si>
  <si>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</si>
  <si>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</si>
  <si>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</si>
  <si>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</si>
  <si>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</si>
  <si>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</si>
  <si>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</si>
  <si>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</si>
  <si>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</si>
  <si>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</si>
  <si>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</si>
  <si>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</si>
  <si>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</si>
  <si>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</si>
  <si>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</si>
  <si>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</si>
  <si>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</si>
  <si>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</si>
  <si>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</si>
  <si>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</si>
  <si>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</si>
  <si>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</si>
  <si>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</si>
  <si>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</si>
  <si>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</si>
  <si>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</si>
  <si>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</si>
  <si>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</si>
  <si>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</si>
  <si>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</si>
  <si>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</si>
  <si>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</si>
  <si>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</si>
  <si>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</si>
  <si>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</si>
  <si>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</si>
  <si>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</si>
  <si>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</si>
  <si>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</si>
  <si>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</si>
  <si>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</si>
  <si>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</si>
  <si>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</si>
  <si>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</si>
  <si>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</si>
  <si>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</si>
  <si>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</si>
  <si>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</si>
  <si>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</si>
  <si>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</si>
  <si>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</si>
  <si>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</si>
  <si>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</si>
  <si>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</si>
  <si>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</si>
  <si>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</si>
  <si>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</si>
  <si>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</si>
  <si>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</si>
  <si>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</si>
  <si>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</si>
  <si>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</si>
  <si>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</si>
  <si>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</si>
  <si>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</si>
  <si>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</si>
  <si>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</si>
  <si>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</si>
  <si>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</si>
  <si>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</si>
  <si>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</si>
  <si>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</si>
  <si>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</si>
  <si>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</si>
  <si>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</si>
  <si>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</si>
  <si>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</si>
  <si>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</si>
  <si>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</si>
  <si>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</si>
  <si>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</si>
  <si>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</si>
  <si>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</si>
  <si>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</si>
  <si>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</si>
  <si>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</si>
  <si>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</si>
  <si>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</si>
  <si>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</si>
  <si>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</si>
  <si>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</si>
  <si>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</si>
  <si>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</si>
  <si>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</si>
  <si>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</si>
  <si>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</si>
  <si>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</si>
  <si>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</si>
  <si>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</si>
  <si>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</si>
  <si>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</si>
  <si>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</si>
  <si>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</si>
  <si>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</si>
  <si>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</si>
  <si>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</si>
  <si>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</si>
  <si>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</si>
  <si>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</si>
  <si>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</si>
  <si>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</si>
  <si>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</si>
  <si>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</si>
  <si>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</si>
  <si>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</si>
  <si>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</si>
  <si>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</si>
  <si>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</si>
  <si>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</si>
  <si>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</si>
  <si>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</si>
  <si>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</si>
  <si>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</si>
  <si>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</si>
  <si>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</si>
  <si>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</si>
  <si>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</si>
  <si>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</si>
  <si>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</si>
  <si>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</si>
  <si>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</si>
  <si>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</si>
  <si>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</si>
  <si>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</si>
  <si>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</si>
  <si>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</si>
  <si>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</si>
  <si>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</si>
  <si>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</si>
  <si>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</si>
  <si>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</si>
  <si>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</si>
  <si>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</si>
  <si>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</si>
  <si>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</si>
  <si>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</si>
  <si>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</si>
  <si>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</si>
  <si>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</si>
  <si>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</si>
  <si>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</si>
  <si>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</si>
  <si>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</si>
  <si>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</si>
  <si>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</si>
  <si>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</si>
  <si>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</si>
  <si>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</si>
  <si>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</si>
  <si>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</si>
  <si>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</si>
  <si>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</si>
  <si>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</si>
  <si>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</si>
  <si>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</si>
  <si>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</si>
  <si>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</si>
  <si>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</si>
  <si>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</si>
  <si>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</si>
  <si>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</si>
  <si>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</si>
  <si>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</si>
  <si>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</si>
  <si>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</si>
  <si>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</si>
  <si>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</si>
  <si>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</si>
  <si>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</si>
  <si>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</si>
  <si>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</si>
  <si>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</si>
  <si>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</si>
  <si>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</si>
  <si>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</si>
  <si>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</si>
  <si>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</si>
  <si>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</si>
  <si>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</si>
  <si>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</si>
  <si>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</si>
  <si>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</si>
  <si>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</si>
  <si>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</si>
  <si>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</si>
  <si>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</si>
  <si>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</si>
  <si>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</si>
  <si>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</si>
  <si>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</si>
  <si>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</si>
  <si>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</si>
  <si>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</si>
  <si>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</si>
  <si>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</si>
  <si>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</si>
  <si>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</si>
  <si>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</si>
  <si>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</si>
  <si>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</si>
  <si>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</si>
  <si>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</si>
  <si>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</si>
  <si>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</si>
  <si>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</si>
  <si>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</si>
  <si>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</si>
  <si>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</si>
  <si>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</si>
  <si>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</si>
  <si>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</si>
  <si>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</si>
  <si>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</si>
  <si>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</si>
  <si>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</si>
  <si>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</si>
  <si>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</si>
  <si>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</si>
  <si>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</si>
  <si>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</si>
  <si>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</si>
  <si>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</si>
  <si>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</si>
  <si>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</si>
  <si>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</si>
  <si>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</si>
  <si>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</si>
  <si>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</si>
  <si>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</si>
  <si>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</si>
  <si>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</si>
  <si>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</si>
  <si>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</si>
  <si>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</si>
  <si>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</si>
  <si>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</si>
  <si>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</si>
  <si>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</si>
  <si>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</si>
  <si>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</si>
  <si>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</si>
  <si>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</si>
  <si>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</si>
  <si>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</si>
  <si>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</si>
  <si>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</si>
  <si>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</si>
  <si>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</si>
  <si>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</si>
  <si>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</si>
  <si>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</si>
  <si>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</si>
  <si>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</si>
  <si>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</si>
  <si>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</si>
  <si>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</si>
  <si>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</si>
  <si>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</si>
  <si>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</si>
  <si>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</si>
  <si>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</si>
  <si>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</si>
  <si>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</si>
  <si>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</si>
  <si>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</si>
  <si>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</si>
  <si>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</si>
  <si>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</si>
  <si>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</si>
  <si>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</si>
  <si>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</si>
  <si>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</si>
  <si>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</si>
  <si>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</si>
  <si>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</si>
  <si>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</si>
  <si>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</si>
  <si>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</si>
  <si>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</si>
  <si>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</si>
  <si>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</si>
  <si>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</si>
  <si>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</si>
  <si>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</si>
  <si>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</si>
  <si>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</si>
  <si>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</si>
  <si>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</si>
  <si>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</si>
  <si>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</si>
  <si>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</si>
  <si>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</si>
  <si>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</si>
  <si>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</si>
  <si>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</si>
  <si>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</si>
  <si>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</si>
  <si>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</si>
  <si>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</si>
  <si>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</si>
  <si>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</si>
  <si>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</si>
  <si>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</si>
  <si>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</si>
  <si>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</si>
  <si>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</si>
  <si>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</si>
  <si>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</si>
  <si>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</si>
  <si>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</si>
  <si>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</si>
  <si>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</si>
  <si>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</si>
  <si>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</si>
  <si>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</si>
  <si>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</si>
  <si>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</si>
  <si>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</si>
  <si>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</si>
  <si>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</si>
  <si>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</si>
  <si>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</si>
  <si>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</si>
  <si>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</si>
  <si>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</si>
  <si>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</si>
  <si>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</si>
  <si>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</si>
  <si>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</si>
  <si>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</si>
  <si>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</si>
  <si>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</si>
  <si>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</si>
  <si>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</si>
  <si>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</si>
  <si>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</si>
  <si>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</si>
  <si>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</si>
  <si>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</si>
  <si>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</si>
  <si>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</si>
  <si>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</si>
  <si>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</si>
  <si>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</si>
  <si>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</si>
  <si>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</si>
  <si>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</si>
  <si>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</si>
  <si>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</si>
  <si>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</si>
  <si>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</si>
  <si>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</si>
  <si>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</si>
  <si>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</si>
  <si>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</si>
  <si>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</si>
  <si>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</si>
  <si>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</si>
  <si>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</si>
  <si>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</si>
  <si>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</si>
  <si>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</si>
  <si>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</si>
  <si>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</si>
  <si>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</si>
  <si>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</si>
  <si>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</si>
  <si>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</si>
  <si>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</si>
  <si>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</si>
  <si>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</si>
  <si>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</si>
  <si>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</si>
  <si>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</si>
  <si>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</si>
  <si>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</si>
  <si>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</si>
  <si>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</si>
  <si>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</si>
  <si>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</si>
  <si>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</si>
  <si>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</si>
  <si>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</si>
  <si>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</si>
  <si>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</si>
  <si>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</si>
  <si>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</si>
  <si>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</si>
  <si>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</si>
  <si>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</si>
  <si>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</si>
  <si>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</si>
  <si>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</si>
  <si>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</si>
  <si>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</si>
  <si>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</si>
  <si>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</si>
  <si>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</si>
  <si>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</si>
  <si>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</si>
  <si>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</si>
  <si>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</si>
  <si>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</si>
  <si>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</si>
  <si>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</si>
  <si>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</si>
  <si>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</si>
  <si>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</si>
  <si>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</si>
  <si>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</si>
  <si>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</si>
  <si>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</si>
  <si>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</si>
  <si>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</si>
  <si>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</si>
  <si>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</si>
  <si>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</si>
  <si>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</si>
  <si>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</si>
  <si>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</si>
  <si>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</si>
  <si>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</si>
  <si>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</si>
  <si>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</si>
  <si>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</si>
  <si>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</si>
  <si>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</si>
  <si>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</si>
  <si>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</si>
  <si>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</si>
  <si>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</si>
  <si>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</si>
  <si>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</si>
  <si>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</si>
  <si>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</si>
  <si>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</si>
  <si>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</si>
  <si>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</si>
  <si>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</si>
  <si>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</si>
  <si>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</si>
  <si>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</si>
  <si>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</si>
  <si>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</si>
  <si>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</si>
  <si>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</si>
  <si>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</si>
  <si>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</si>
  <si>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</si>
  <si>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</si>
  <si>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</si>
  <si>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</si>
  <si>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</si>
  <si>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</si>
  <si>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</si>
  <si>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</si>
  <si>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</si>
  <si>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</si>
  <si>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</si>
  <si>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</si>
  <si>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</si>
  <si>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</si>
  <si>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</si>
  <si>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</si>
  <si>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</si>
  <si>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</si>
  <si>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</si>
  <si>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</si>
  <si>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</si>
  <si>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</si>
  <si>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</si>
  <si>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</si>
  <si>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</si>
  <si>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</si>
  <si>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</si>
  <si>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</si>
  <si>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</si>
  <si>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</si>
  <si>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</si>
  <si>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</si>
  <si>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</si>
  <si>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</si>
  <si>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</si>
  <si>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</si>
  <si>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</si>
  <si>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</si>
  <si>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</si>
  <si>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</si>
  <si>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</si>
  <si>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</si>
  <si>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</si>
  <si>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</si>
  <si>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</si>
  <si>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</si>
  <si>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</si>
  <si>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</si>
  <si>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</si>
  <si>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</si>
  <si>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</si>
  <si>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</si>
  <si>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</si>
  <si>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</si>
  <si>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</si>
  <si>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</si>
  <si>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</si>
  <si>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</si>
  <si>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</si>
  <si>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</si>
  <si>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</si>
  <si>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</si>
  <si>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</si>
  <si>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</si>
  <si>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</si>
  <si>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</si>
  <si>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</si>
  <si>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</si>
  <si>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</si>
  <si>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</si>
  <si>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</si>
  <si>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</si>
  <si>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</si>
  <si>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</si>
  <si>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</si>
  <si>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</si>
  <si>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</si>
  <si>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</si>
  <si>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</si>
  <si>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</si>
  <si>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</si>
  <si>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</si>
  <si>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</si>
  <si>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</si>
  <si>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</si>
  <si>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</si>
  <si>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</si>
  <si>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</si>
  <si>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</si>
  <si>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</si>
  <si>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</si>
  <si>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</si>
  <si>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</si>
  <si>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</si>
  <si>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</si>
  <si>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</si>
  <si>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</si>
  <si>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</si>
  <si>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</si>
  <si>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</si>
  <si>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</si>
  <si>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</si>
  <si>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</si>
  <si>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</si>
  <si>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</si>
  <si>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</si>
  <si>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</si>
  <si>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</si>
  <si>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</si>
  <si>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</si>
  <si>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</si>
  <si>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</si>
  <si>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</si>
  <si>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</si>
  <si>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</si>
  <si>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</si>
  <si>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</si>
  <si>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</si>
  <si>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</si>
  <si>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</si>
  <si>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</si>
  <si>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</si>
  <si>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</si>
  <si>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</si>
  <si>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</si>
  <si>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</si>
  <si>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</si>
  <si>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</si>
  <si>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</si>
  <si>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</si>
  <si>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</si>
  <si>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</si>
  <si>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</si>
  <si>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</si>
  <si>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</si>
  <si>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</si>
  <si>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</si>
  <si>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</si>
  <si>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</si>
  <si>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</si>
  <si>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</si>
  <si>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</si>
  <si>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</si>
  <si>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</si>
  <si>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</si>
  <si>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</si>
  <si>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</si>
  <si>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</si>
  <si>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</si>
  <si>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</si>
  <si>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</si>
  <si>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</si>
  <si>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</si>
  <si>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</si>
  <si>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</si>
  <si>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</si>
  <si>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</si>
  <si>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</si>
  <si>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</si>
  <si>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</si>
  <si>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</si>
  <si>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</si>
  <si>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</si>
  <si>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</si>
  <si>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</si>
  <si>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</si>
  <si>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</si>
  <si>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</si>
  <si>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</si>
  <si>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</si>
  <si>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</si>
  <si>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</si>
  <si>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</si>
  <si>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</si>
  <si>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</si>
  <si>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</si>
  <si>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</si>
  <si>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</si>
  <si>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</si>
  <si>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</si>
  <si>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</si>
  <si>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</si>
  <si>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</si>
  <si>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</si>
  <si>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</si>
  <si>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</si>
  <si>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</si>
  <si>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</si>
  <si>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</si>
  <si>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</si>
  <si>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</si>
  <si>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</si>
  <si>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</si>
  <si>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</si>
  <si>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</si>
  <si>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</si>
  <si>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</si>
  <si>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</si>
  <si>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</si>
  <si>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</si>
  <si>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</si>
  <si>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</si>
  <si>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</si>
  <si>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</si>
  <si>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</si>
  <si>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</si>
  <si>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</si>
  <si>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</si>
  <si>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</si>
  <si>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</si>
  <si>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</si>
  <si>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</si>
  <si>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</si>
  <si>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</si>
  <si>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</si>
  <si>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</si>
  <si>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</si>
  <si>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</si>
  <si>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</si>
  <si>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</si>
  <si>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</si>
  <si>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</si>
  <si>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</si>
  <si>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</si>
  <si>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</si>
  <si>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</si>
  <si>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</si>
  <si>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</si>
  <si>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</si>
  <si>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</si>
  <si>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</si>
  <si>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</si>
  <si>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</si>
  <si>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</si>
  <si>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</si>
  <si>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</si>
  <si>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</si>
  <si>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</si>
  <si>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</si>
  <si>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</si>
  <si>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</si>
  <si>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</si>
  <si>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</si>
  <si>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</si>
  <si>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</si>
  <si>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</si>
  <si>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</si>
  <si>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</si>
  <si>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</si>
  <si>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</si>
  <si>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</si>
  <si>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</si>
  <si>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</si>
  <si>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</si>
  <si>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</si>
  <si>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</si>
  <si>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</si>
  <si>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</si>
  <si>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</si>
  <si>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</si>
  <si>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</si>
  <si>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</si>
  <si>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</si>
  <si>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</si>
  <si>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</si>
  <si>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</si>
  <si>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</si>
  <si>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</si>
  <si>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</si>
  <si>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</si>
  <si>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</si>
  <si>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</si>
  <si>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</si>
  <si>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</si>
  <si>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</si>
  <si>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</si>
  <si>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</si>
  <si>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</si>
  <si>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</si>
  <si>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</si>
  <si>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</si>
  <si>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</si>
  <si>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</si>
  <si>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</si>
  <si>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</si>
  <si>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</si>
  <si>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</si>
  <si>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</si>
  <si>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</si>
  <si>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</si>
  <si>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</si>
  <si>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</si>
  <si>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</si>
  <si>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</si>
  <si>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</si>
  <si>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</si>
  <si>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</si>
  <si>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</si>
  <si>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</si>
  <si>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</si>
  <si>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</si>
  <si>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</si>
  <si>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</si>
  <si>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</si>
  <si>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</si>
  <si>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</si>
  <si>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</si>
  <si>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</si>
  <si>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</si>
  <si>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</si>
  <si>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</si>
  <si>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</si>
  <si>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</si>
  <si>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</si>
  <si>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</si>
  <si>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</si>
  <si>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</si>
  <si>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</si>
  <si>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</si>
  <si>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</si>
  <si>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</si>
  <si>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</si>
  <si>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</si>
  <si>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</si>
  <si>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</si>
  <si>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</si>
  <si>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</si>
  <si>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</si>
  <si>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</si>
  <si>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</si>
  <si>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</si>
  <si>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</si>
  <si>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</si>
  <si>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</si>
  <si>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</si>
  <si>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</si>
  <si>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</si>
  <si>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</si>
  <si>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</si>
  <si>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</si>
  <si>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</si>
  <si>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</si>
  <si>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</si>
  <si>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</si>
  <si>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</si>
  <si>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</si>
  <si>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</si>
  <si>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</si>
  <si>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</si>
  <si>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</si>
  <si>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</si>
  <si>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</si>
  <si>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</si>
  <si>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</si>
  <si>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</si>
  <si>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</si>
  <si>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</si>
  <si>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</si>
  <si>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</si>
  <si>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</si>
  <si>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</si>
  <si>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</si>
  <si>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</si>
  <si>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</si>
  <si>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</si>
  <si>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</si>
  <si>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</si>
  <si>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</si>
  <si>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</si>
  <si>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</si>
  <si>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</si>
  <si>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</si>
  <si>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</si>
  <si>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</si>
  <si>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</si>
  <si>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</si>
  <si>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</si>
  <si>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</si>
  <si>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</si>
  <si>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</si>
  <si>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</si>
  <si>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</si>
  <si>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</si>
  <si>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</si>
  <si>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</si>
  <si>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</si>
  <si>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</si>
  <si>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</si>
  <si>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</si>
  <si>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</si>
  <si>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</si>
  <si>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</si>
  <si>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</si>
  <si>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</si>
  <si>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</si>
  <si>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</si>
  <si>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</si>
  <si>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</si>
  <si>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</si>
  <si>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</si>
  <si>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</si>
  <si>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</si>
  <si>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</si>
  <si>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</si>
  <si>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</si>
  <si>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</si>
  <si>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</si>
  <si>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</si>
  <si>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</si>
  <si>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</si>
  <si>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</si>
  <si>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</si>
  <si>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</si>
  <si>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</si>
  <si>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</si>
  <si>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</si>
  <si>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</si>
  <si>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</si>
  <si>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</si>
  <si>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</si>
  <si>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</si>
  <si>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</si>
  <si>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</si>
  <si>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</si>
  <si>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</si>
  <si>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</si>
  <si>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</si>
  <si>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</si>
  <si>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</si>
  <si>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</si>
  <si>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</si>
  <si>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</si>
  <si>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</si>
  <si>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</si>
  <si>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</si>
  <si>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</si>
  <si>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</si>
  <si>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</si>
  <si>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</si>
  <si>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</si>
  <si>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</si>
  <si>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</si>
  <si>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</si>
  <si>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</si>
  <si>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</si>
  <si>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</si>
  <si>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</si>
  <si>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</si>
  <si>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</si>
  <si>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</si>
  <si>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</si>
  <si>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</si>
  <si>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</si>
  <si>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</si>
  <si>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</si>
  <si>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</si>
  <si>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</si>
  <si>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</si>
  <si>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</si>
  <si>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</si>
  <si>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</si>
  <si>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</si>
  <si>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</si>
  <si>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</si>
  <si>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</si>
  <si>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</si>
  <si>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</si>
  <si>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</si>
  <si>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</si>
  <si>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</si>
  <si>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</si>
  <si>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</si>
  <si>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</si>
  <si>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</si>
  <si>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</si>
  <si>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</si>
  <si>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</si>
  <si>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</si>
  <si>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</si>
  <si>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</si>
  <si>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</si>
  <si>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</si>
  <si>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</si>
  <si>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</si>
  <si>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</si>
  <si>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</si>
  <si>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</si>
  <si>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</si>
  <si>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</si>
  <si>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</si>
  <si>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</si>
  <si>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</si>
  <si>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</si>
  <si>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</si>
  <si>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</si>
  <si>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</si>
  <si>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</si>
  <si>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</si>
  <si>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</si>
  <si>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</si>
  <si>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</si>
  <si>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</si>
  <si>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</si>
  <si>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</si>
  <si>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</si>
  <si>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</si>
  <si>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</si>
  <si>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</si>
  <si>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</si>
  <si>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</si>
  <si>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</si>
  <si>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</si>
  <si>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</si>
  <si>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</si>
  <si>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</si>
  <si>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</si>
  <si>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</si>
  <si>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</si>
  <si>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</si>
  <si>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</si>
  <si>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</si>
  <si>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</si>
  <si>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</si>
  <si>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</si>
  <si>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</si>
  <si>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</si>
  <si>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</si>
  <si>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</si>
  <si>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</si>
  <si>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</si>
  <si>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</si>
  <si>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</si>
  <si>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</si>
  <si>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</si>
  <si>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</si>
  <si>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</si>
  <si>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</si>
  <si>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</si>
  <si>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</si>
  <si>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</si>
  <si>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</si>
  <si>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</si>
  <si>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</si>
  <si>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</si>
  <si>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</si>
  <si>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</si>
  <si>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</si>
  <si>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</si>
  <si>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</si>
  <si>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</si>
  <si>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</si>
  <si>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</si>
  <si>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</si>
  <si>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</si>
  <si>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</si>
  <si>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</si>
  <si>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</si>
  <si>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</si>
  <si>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</si>
  <si>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</si>
  <si>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</si>
  <si>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</si>
  <si>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</si>
  <si>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</si>
  <si>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</si>
  <si>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</si>
  <si>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</si>
  <si>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</si>
  <si>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</si>
  <si>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</si>
  <si>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</si>
  <si>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</si>
  <si>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</si>
  <si>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</si>
  <si>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</si>
  <si>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</si>
  <si>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</si>
  <si>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</si>
  <si>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</si>
  <si>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</si>
  <si>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</si>
  <si>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</si>
  <si>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</si>
  <si>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</si>
  <si>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</si>
  <si>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</si>
  <si>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</si>
  <si>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</si>
  <si>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</si>
  <si>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</si>
  <si>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</si>
  <si>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</si>
  <si>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</si>
  <si>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</si>
  <si>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</si>
  <si>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</si>
  <si>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</si>
  <si>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</si>
  <si>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</si>
  <si>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</si>
  <si>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</si>
  <si>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</si>
  <si>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</si>
  <si>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</si>
  <si>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</si>
  <si>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</si>
  <si>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</si>
  <si>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</si>
  <si>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</si>
  <si>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</si>
  <si>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</si>
  <si>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</si>
  <si>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</si>
  <si>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</si>
  <si>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</si>
  <si>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</si>
  <si>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</si>
  <si>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</si>
  <si>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</si>
  <si>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</si>
  <si>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</si>
  <si>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</si>
  <si>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</si>
  <si>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</si>
  <si>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</si>
  <si>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</si>
  <si>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</si>
  <si>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</si>
  <si>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</si>
  <si>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</si>
  <si>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</si>
  <si>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</si>
  <si>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</si>
  <si>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</si>
  <si>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</si>
  <si>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</si>
  <si>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</si>
  <si>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</si>
  <si>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</si>
  <si>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</si>
  <si>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</si>
  <si>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</si>
  <si>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</si>
  <si>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</si>
  <si>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</si>
  <si>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</si>
  <si>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</si>
  <si>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</si>
  <si>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</si>
  <si>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</si>
  <si>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</si>
  <si>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</si>
  <si>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</si>
  <si>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</si>
  <si>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</si>
  <si>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</si>
  <si>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</si>
  <si>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</si>
  <si>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</si>
  <si>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</si>
  <si>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</si>
  <si>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</si>
  <si>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</si>
  <si>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</si>
  <si>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</si>
  <si>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</si>
  <si>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</si>
  <si>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</si>
  <si>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</si>
  <si>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</si>
  <si>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</si>
  <si>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</si>
  <si>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</si>
  <si>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</si>
  <si>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</si>
  <si>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</si>
  <si>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</si>
  <si>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</si>
  <si>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</si>
  <si>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</si>
  <si>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</si>
  <si>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</si>
  <si>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</si>
  <si>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</si>
  <si>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</si>
  <si>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</si>
  <si>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</si>
  <si>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</si>
  <si>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</si>
  <si>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</si>
  <si>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</si>
  <si>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</si>
  <si>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</si>
  <si>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</si>
  <si>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</si>
  <si>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</si>
  <si>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</si>
  <si>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</si>
  <si>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</si>
  <si>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</si>
  <si>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</si>
  <si>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</si>
  <si>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</si>
  <si>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</si>
  <si>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</si>
  <si>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</si>
  <si>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</si>
  <si>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</si>
  <si>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</si>
  <si>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</si>
  <si>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</si>
  <si>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</si>
  <si>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</si>
  <si>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</si>
  <si>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</si>
  <si>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</si>
  <si>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</si>
  <si>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</si>
  <si>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</si>
  <si>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</si>
  <si>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</si>
  <si>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</si>
  <si>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</si>
  <si>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</si>
  <si>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</si>
  <si>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</si>
  <si>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</si>
  <si>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</si>
  <si>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</si>
  <si>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</si>
  <si>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</si>
  <si>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</si>
  <si>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</si>
  <si>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</si>
  <si>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</si>
  <si>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</si>
  <si>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</si>
  <si>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</si>
  <si>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</si>
  <si>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</si>
  <si>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</si>
  <si>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</si>
  <si>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</si>
  <si>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</si>
  <si>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</si>
  <si>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</si>
  <si>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</si>
  <si>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</si>
  <si>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</si>
  <si>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</si>
  <si>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</si>
  <si>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</si>
  <si>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</si>
  <si>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</si>
  <si>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</si>
  <si>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</si>
  <si>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</si>
  <si>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</si>
  <si>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</si>
  <si>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</si>
  <si>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</si>
  <si>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</si>
  <si>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</si>
  <si>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</si>
  <si>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</si>
  <si>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</si>
  <si>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</si>
  <si>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</si>
  <si>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</si>
  <si>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</si>
  <si>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</si>
  <si>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</si>
  <si>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</si>
  <si>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</si>
  <si>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</si>
  <si>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</si>
  <si>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</si>
  <si>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</si>
  <si>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</si>
  <si>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</si>
  <si>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</si>
  <si>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</si>
  <si>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</si>
  <si>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</si>
  <si>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</si>
  <si>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</si>
  <si>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</si>
  <si>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</si>
  <si>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</si>
  <si>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</si>
  <si>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</si>
  <si>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</si>
  <si>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</si>
  <si>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</si>
  <si>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</si>
  <si>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</si>
  <si>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</si>
  <si>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</si>
  <si>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</si>
  <si>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</si>
  <si>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</si>
  <si>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</si>
  <si>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</si>
  <si>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</si>
  <si>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</si>
  <si>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</si>
  <si>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</si>
  <si>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</si>
  <si>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</si>
  <si>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</si>
  <si>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</si>
  <si>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</si>
  <si>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</si>
  <si>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</si>
  <si>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</si>
  <si>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</si>
  <si>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</si>
  <si>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</si>
  <si>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</si>
  <si>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</si>
  <si>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</si>
  <si>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</si>
  <si>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</si>
  <si>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</si>
  <si>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</si>
  <si>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</si>
  <si>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</si>
  <si>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</si>
  <si>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</si>
  <si>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</si>
  <si>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</si>
  <si>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</si>
  <si>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</si>
  <si>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</si>
  <si>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</si>
  <si>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</si>
  <si>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</si>
  <si>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</si>
  <si>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</si>
  <si>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</si>
  <si>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</si>
  <si>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</si>
  <si>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</si>
  <si>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</si>
  <si>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</si>
  <si>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</si>
  <si>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</si>
  <si>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</si>
  <si>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</si>
  <si>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</si>
  <si>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</si>
  <si>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</si>
  <si>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</si>
  <si>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</si>
  <si>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</si>
  <si>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</si>
  <si>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</si>
  <si>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</si>
  <si>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</si>
  <si>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</si>
  <si>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</si>
  <si>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</si>
  <si>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</si>
  <si>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</si>
  <si>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</si>
  <si>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</si>
  <si>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</si>
  <si>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</si>
  <si>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</si>
  <si>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</si>
  <si>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</si>
  <si>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</si>
  <si>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</si>
  <si>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</si>
  <si>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</si>
  <si>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</si>
  <si>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</si>
  <si>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</si>
  <si>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</si>
  <si>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</si>
  <si>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</si>
  <si>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</si>
  <si>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</si>
  <si>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</si>
  <si>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</si>
  <si>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</si>
  <si>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</si>
  <si>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</si>
  <si>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</si>
  <si>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</si>
  <si>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</si>
  <si>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</si>
  <si>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</si>
  <si>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</si>
  <si>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</si>
  <si>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</si>
  <si>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</si>
  <si>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</si>
  <si>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</si>
  <si>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</si>
  <si>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</si>
  <si>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</si>
  <si>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</si>
  <si>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</si>
  <si>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</si>
  <si>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</si>
  <si>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</si>
  <si>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</si>
  <si>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</si>
  <si>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</si>
  <si>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</si>
  <si>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</si>
  <si>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</si>
  <si>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</si>
  <si>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</si>
  <si>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</si>
  <si>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</si>
  <si>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</si>
  <si>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</si>
  <si>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</si>
  <si>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</si>
  <si>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</si>
  <si>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</si>
  <si>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</si>
  <si>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</si>
  <si>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</si>
  <si>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</si>
  <si>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</si>
  <si>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</si>
  <si>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</si>
  <si>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</si>
  <si>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</si>
  <si>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</si>
  <si>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</si>
  <si>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</si>
  <si>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</si>
  <si>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</si>
  <si>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</si>
  <si>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</si>
  <si>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</si>
  <si>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</si>
  <si>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</si>
  <si>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</si>
  <si>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</si>
  <si>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</si>
  <si>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</si>
  <si>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</si>
  <si>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</si>
  <si>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</si>
  <si>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</si>
  <si>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</si>
  <si>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</si>
  <si>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</si>
  <si>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</si>
  <si>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</si>
  <si>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</si>
  <si>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</si>
  <si>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</si>
  <si>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</si>
  <si>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</si>
  <si>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</si>
  <si>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</si>
  <si>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</si>
  <si>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</si>
  <si>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</si>
  <si>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</si>
  <si>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</si>
  <si>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</si>
  <si>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</si>
  <si>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</si>
  <si>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</si>
  <si>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</si>
  <si>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</si>
  <si>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</si>
  <si>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</si>
  <si>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</si>
  <si>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</si>
  <si>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</si>
  <si>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</si>
  <si>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</si>
  <si>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</si>
  <si>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</si>
  <si>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</si>
  <si>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</si>
  <si>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</si>
  <si>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</si>
  <si>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</si>
  <si>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</si>
  <si>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</si>
  <si>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</si>
  <si>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</si>
  <si>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</si>
  <si>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</si>
  <si>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</si>
  <si>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</si>
  <si>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</si>
  <si>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</si>
  <si>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</si>
  <si>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</si>
  <si>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</si>
  <si>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</si>
  <si>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</si>
  <si>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</si>
  <si>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</si>
  <si>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</si>
  <si>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</si>
  <si>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</si>
  <si>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</si>
  <si>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</si>
  <si>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</si>
  <si>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</si>
  <si>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</si>
  <si>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</si>
  <si>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</si>
  <si>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</si>
  <si>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</si>
  <si>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</si>
  <si>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</si>
  <si>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</si>
  <si>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</si>
  <si>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</si>
  <si>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</si>
  <si>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</si>
  <si>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</si>
  <si>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</si>
  <si>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</si>
  <si>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</si>
  <si>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</si>
  <si>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</si>
  <si>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</si>
  <si>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</si>
  <si>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</si>
  <si>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</si>
  <si>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</si>
  <si>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</si>
  <si>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</si>
  <si>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</si>
  <si>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</si>
  <si>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</si>
  <si>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</si>
  <si>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</si>
  <si>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</si>
  <si>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</si>
  <si>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</si>
  <si>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</si>
  <si>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</si>
  <si>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</si>
  <si>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</si>
  <si>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</si>
  <si>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</si>
  <si>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</si>
  <si>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</si>
  <si>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</si>
  <si>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</si>
  <si>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</si>
  <si>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</si>
  <si>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</si>
  <si>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</si>
  <si>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</si>
  <si>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</si>
  <si>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</si>
  <si>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</si>
  <si>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</si>
  <si>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</si>
  <si>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</si>
  <si>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</si>
  <si>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</si>
  <si>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</si>
  <si>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</si>
  <si>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</si>
  <si>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</si>
  <si>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</si>
  <si>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</si>
  <si>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</si>
  <si>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</si>
  <si>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</si>
  <si>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</si>
  <si>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</si>
  <si>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</si>
  <si>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</si>
  <si>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</si>
  <si>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</si>
  <si>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</si>
  <si>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</si>
  <si>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</si>
  <si>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</si>
  <si>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</si>
  <si>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</si>
  <si>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</si>
  <si>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</si>
  <si>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</si>
  <si>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</si>
  <si>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</si>
  <si>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</si>
  <si>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</si>
  <si>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</si>
  <si>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</si>
  <si>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</si>
  <si>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</si>
  <si>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</si>
  <si>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</si>
  <si>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</si>
  <si>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</si>
  <si>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</si>
  <si>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</si>
  <si>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</si>
  <si>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</si>
  <si>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</si>
  <si>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</si>
  <si>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</si>
  <si>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</si>
  <si>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</si>
  <si>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</si>
  <si>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</si>
  <si>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</si>
  <si>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</si>
  <si>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</si>
  <si>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</si>
  <si>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</si>
  <si>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</si>
  <si>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</si>
  <si>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</si>
  <si>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</si>
  <si>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</si>
  <si>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</si>
  <si>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</si>
  <si>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</si>
  <si>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</si>
  <si>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</si>
  <si>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</si>
  <si>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</si>
  <si>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</si>
  <si>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</si>
  <si>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</si>
  <si>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</si>
  <si>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</si>
  <si>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</si>
  <si>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</si>
  <si>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</si>
  <si>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</si>
  <si>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</si>
  <si>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</si>
  <si>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</si>
  <si>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</si>
  <si>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</si>
  <si>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</si>
  <si>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</si>
  <si>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</si>
  <si>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</si>
  <si>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</si>
  <si>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</si>
  <si>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</si>
  <si>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</si>
  <si>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</si>
  <si>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</si>
  <si>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</si>
  <si>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</si>
  <si>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</si>
  <si>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</si>
  <si>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</si>
  <si>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</si>
  <si>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</si>
  <si>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</si>
  <si>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</si>
  <si>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</si>
  <si>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</si>
  <si>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</si>
  <si>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</si>
  <si>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</si>
  <si>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</si>
  <si>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</si>
  <si>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</si>
  <si>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</si>
  <si>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</si>
  <si>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</si>
  <si>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</si>
  <si>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</si>
  <si>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</si>
  <si>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</si>
  <si>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</si>
  <si>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</si>
  <si>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</si>
  <si>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</si>
  <si>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</si>
  <si>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</si>
  <si>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</si>
  <si>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</si>
  <si>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</si>
  <si>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</si>
  <si>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</si>
  <si>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</si>
  <si>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</si>
  <si>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</si>
  <si>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</si>
  <si>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</si>
  <si>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</si>
  <si>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</si>
  <si>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</si>
  <si>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</si>
  <si>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</si>
  <si>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</si>
  <si>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</si>
  <si>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</si>
  <si>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</si>
  <si>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</si>
  <si>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</si>
  <si>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</si>
  <si>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</si>
  <si>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</si>
  <si>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</si>
  <si>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</si>
  <si>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</si>
  <si>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</si>
  <si>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</si>
  <si>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</si>
  <si>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</si>
  <si>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</si>
  <si>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</si>
  <si>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</si>
  <si>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</si>
  <si>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</si>
  <si>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</si>
  <si>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</si>
  <si>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</si>
  <si>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</si>
  <si>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</si>
  <si>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</si>
  <si>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</si>
  <si>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</si>
  <si>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</si>
  <si>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</si>
  <si>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</si>
  <si>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</si>
  <si>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</si>
  <si>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</si>
  <si>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</si>
  <si>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</si>
  <si>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</si>
  <si>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</si>
  <si>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</si>
  <si>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</si>
  <si>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</si>
  <si>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</si>
  <si>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</si>
  <si>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</si>
  <si>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</si>
  <si>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</si>
  <si>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</si>
  <si>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</si>
  <si>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</si>
  <si>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</si>
  <si>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</si>
  <si>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</si>
  <si>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</si>
  <si>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</si>
  <si>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</si>
  <si>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</si>
  <si>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</si>
  <si>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</si>
  <si>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</si>
  <si>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</si>
  <si>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</si>
  <si>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</si>
  <si>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</si>
  <si>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</si>
  <si>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</si>
  <si>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</si>
  <si>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</si>
  <si>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</si>
  <si>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</si>
  <si>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</si>
  <si>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</si>
  <si>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</si>
  <si>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</si>
  <si>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</si>
  <si>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</si>
  <si>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</si>
  <si>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</si>
  <si>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</si>
  <si>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</si>
  <si>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</si>
  <si>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</si>
  <si>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</si>
  <si>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</si>
  <si>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</si>
  <si>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</si>
  <si>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</si>
  <si>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</si>
  <si>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</si>
  <si>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</si>
  <si>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</si>
  <si>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</si>
  <si>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</si>
  <si>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</si>
  <si>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</si>
  <si>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</si>
  <si>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</si>
  <si>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</si>
  <si>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</si>
  <si>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</si>
  <si>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</si>
  <si>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</si>
  <si>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</si>
  <si>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</si>
  <si>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</si>
  <si>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</si>
  <si>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</si>
  <si>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</si>
  <si>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</si>
  <si>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</si>
  <si>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</si>
  <si>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</si>
  <si>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</si>
  <si>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</si>
  <si>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</si>
  <si>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</si>
  <si>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</si>
  <si>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</si>
  <si>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</si>
  <si>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</si>
  <si>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</si>
  <si>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</si>
  <si>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</si>
  <si>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</si>
  <si>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</si>
  <si>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</si>
  <si>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</si>
  <si>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</si>
  <si>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</si>
  <si>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</si>
  <si>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</si>
  <si>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</si>
  <si>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</si>
  <si>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</si>
  <si>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</si>
  <si>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</si>
  <si>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</si>
  <si>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</si>
  <si>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</si>
  <si>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</si>
  <si>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</si>
  <si>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</si>
  <si>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</si>
  <si>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</si>
  <si>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</si>
  <si>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</si>
  <si>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</si>
  <si>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</si>
  <si>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</si>
  <si>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</si>
  <si>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</si>
  <si>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</si>
  <si>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</si>
  <si>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</si>
  <si>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</si>
  <si>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</si>
  <si>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</si>
  <si>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</si>
  <si>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</si>
  <si>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</si>
  <si>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</si>
  <si>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</si>
  <si>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</si>
  <si>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</si>
  <si>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</si>
  <si>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</si>
  <si>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</si>
  <si>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</si>
  <si>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</si>
  <si>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</si>
  <si>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</si>
  <si>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</si>
  <si>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</si>
  <si>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</si>
  <si>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</si>
  <si>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</si>
  <si>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</si>
  <si>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</si>
  <si>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</si>
  <si>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</si>
  <si>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</si>
  <si>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</si>
  <si>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</si>
  <si>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</si>
  <si>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</si>
  <si>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</si>
  <si>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</si>
  <si>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</si>
  <si>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</si>
  <si>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</si>
  <si>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</si>
  <si>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</si>
  <si>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</si>
  <si>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</si>
  <si>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</si>
  <si>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</si>
  <si>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</si>
  <si>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</si>
  <si>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</si>
  <si>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</si>
  <si>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</si>
  <si>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</si>
  <si>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</si>
  <si>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</si>
  <si>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</si>
  <si>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</si>
  <si>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</si>
  <si>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</si>
  <si>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</si>
  <si>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</si>
  <si>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</si>
  <si>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</si>
  <si>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</si>
  <si>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</si>
  <si>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</si>
  <si>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</si>
  <si>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</si>
  <si>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</si>
  <si>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</si>
  <si>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</si>
  <si>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</si>
  <si>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</si>
  <si>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</si>
  <si>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</si>
  <si>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</si>
  <si>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</si>
  <si>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</si>
  <si>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</si>
  <si>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</si>
  <si>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</si>
  <si>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</si>
  <si>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</si>
  <si>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</si>
  <si>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</si>
  <si>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</si>
  <si>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</si>
  <si>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</si>
  <si>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</si>
  <si>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</si>
  <si>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</si>
  <si>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</si>
  <si>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</si>
  <si>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</si>
  <si>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</si>
  <si>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</si>
  <si>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</si>
  <si>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</si>
  <si>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</si>
  <si>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</si>
  <si>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</si>
  <si>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</si>
  <si>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</si>
  <si>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</si>
  <si>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</si>
  <si>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</si>
  <si>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</si>
  <si>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</si>
  <si>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</si>
  <si>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</si>
  <si>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</si>
  <si>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</si>
  <si>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</si>
  <si>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</si>
  <si>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</si>
  <si>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</si>
  <si>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</si>
  <si>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</si>
  <si>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</si>
  <si>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</si>
  <si>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</si>
  <si>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</si>
  <si>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</si>
  <si>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</si>
  <si>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</si>
  <si>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</si>
  <si>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</si>
  <si>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</si>
  <si>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</si>
  <si>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</si>
  <si>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</si>
  <si>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</si>
  <si>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</si>
  <si>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</si>
  <si>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</si>
  <si>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</si>
  <si>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</si>
  <si>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</si>
  <si>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</si>
  <si>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</si>
  <si>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</si>
  <si>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</si>
  <si>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</si>
  <si>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</si>
  <si>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</si>
  <si>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</si>
  <si>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</si>
  <si>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</si>
  <si>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</si>
  <si>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</si>
  <si>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</si>
  <si>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</si>
  <si>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</si>
  <si>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</si>
  <si>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</si>
  <si>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</si>
  <si>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</si>
  <si>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</si>
  <si>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</si>
  <si>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</si>
  <si>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</si>
  <si>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</si>
  <si>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</si>
  <si>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</si>
  <si>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</si>
  <si>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</si>
  <si>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</si>
  <si>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</si>
  <si>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</si>
  <si>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</si>
  <si>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</si>
  <si>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</si>
  <si>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</si>
  <si>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</si>
  <si>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</si>
  <si>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</si>
  <si>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</si>
  <si>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</si>
  <si>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</si>
  <si>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</si>
  <si>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</si>
  <si>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</si>
  <si>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</si>
  <si>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</si>
  <si>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</si>
  <si>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</si>
  <si>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</si>
  <si>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</si>
  <si>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</si>
  <si>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</si>
  <si>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</si>
  <si>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</si>
  <si>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</si>
  <si>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</si>
  <si>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</si>
  <si>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</si>
  <si>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</si>
  <si>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</si>
  <si>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</si>
  <si>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</si>
  <si>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</si>
  <si>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</si>
  <si>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</si>
  <si>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</si>
  <si>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</si>
  <si>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</si>
  <si>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</si>
  <si>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</si>
  <si>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</si>
  <si>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</si>
  <si>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</si>
  <si>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</si>
  <si>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</si>
  <si>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</si>
  <si>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</si>
  <si>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</si>
  <si>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</si>
  <si>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</si>
  <si>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</si>
  <si>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</si>
  <si>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</si>
  <si>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</si>
  <si>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</si>
  <si>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</si>
  <si>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</si>
  <si>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</si>
  <si>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</si>
  <si>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</si>
  <si>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</si>
  <si>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</si>
  <si>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</si>
  <si>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</si>
  <si>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</si>
  <si>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</si>
  <si>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</si>
  <si>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</si>
  <si>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</si>
  <si>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</si>
  <si>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</si>
  <si>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</si>
  <si>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</si>
  <si>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</si>
  <si>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</si>
  <si>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</si>
  <si>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</si>
  <si>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</si>
  <si>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</si>
  <si>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</si>
  <si>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</si>
  <si>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</si>
  <si>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</si>
  <si>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</si>
  <si>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</si>
  <si>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</si>
  <si>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</si>
  <si>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</si>
  <si>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</si>
  <si>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</si>
  <si>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</si>
  <si>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</si>
  <si>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</si>
  <si>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</si>
  <si>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</si>
  <si>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</si>
  <si>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</si>
  <si>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</si>
  <si>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</si>
  <si>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</si>
  <si>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</si>
  <si>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</si>
  <si>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</si>
  <si>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</si>
  <si>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</si>
  <si>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</si>
  <si>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</si>
  <si>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</si>
  <si>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</si>
  <si>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</si>
  <si>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</si>
  <si>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</si>
  <si>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</si>
  <si>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</si>
  <si>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</si>
  <si>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</si>
  <si>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</si>
  <si>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</si>
  <si>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</si>
  <si>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</si>
  <si>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</si>
  <si>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</si>
  <si>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</si>
  <si>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</si>
  <si>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</si>
  <si>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</si>
  <si>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</si>
  <si>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</si>
  <si>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</si>
  <si>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</si>
  <si>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</si>
  <si>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</si>
  <si>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</si>
  <si>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</si>
  <si>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</si>
  <si>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</si>
  <si>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</si>
  <si>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</si>
  <si>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</si>
  <si>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</si>
  <si>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</si>
  <si>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</si>
  <si>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</si>
  <si>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</si>
  <si>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</si>
  <si>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</si>
  <si>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</si>
  <si>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</si>
  <si>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</si>
  <si>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</si>
  <si>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</si>
  <si>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</si>
  <si>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</si>
  <si>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</si>
  <si>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</si>
  <si>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</si>
  <si>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</si>
  <si>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</si>
  <si>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</si>
  <si>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</si>
  <si>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</si>
  <si>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</si>
  <si>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</si>
  <si>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</si>
  <si>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</si>
  <si>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</si>
  <si>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</si>
  <si>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</si>
  <si>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</si>
  <si>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</si>
  <si>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</si>
  <si>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</si>
  <si>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</si>
  <si>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</si>
  <si>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</si>
  <si>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</si>
  <si>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</si>
  <si>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</si>
  <si>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</si>
  <si>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</si>
  <si>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</si>
  <si>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</si>
  <si>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</si>
  <si>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</si>
  <si>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</si>
  <si>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</si>
  <si>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</si>
  <si>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</si>
  <si>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</si>
  <si>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</si>
  <si>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</si>
  <si>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</si>
  <si>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</si>
  <si>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</si>
  <si>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</si>
  <si>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</si>
  <si>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</si>
  <si>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</si>
  <si>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</si>
  <si>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</si>
  <si>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</si>
  <si>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</si>
  <si>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</si>
  <si>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</si>
  <si>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</si>
  <si>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</si>
  <si>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</si>
  <si>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</si>
  <si>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</si>
  <si>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</si>
  <si>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</si>
  <si>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</si>
  <si>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</si>
  <si>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</si>
  <si>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</si>
  <si>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</si>
  <si>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</si>
  <si>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</si>
  <si>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</si>
  <si>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</si>
  <si>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</si>
  <si>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</si>
  <si>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</si>
  <si>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</si>
  <si>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</si>
  <si>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</si>
  <si>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</si>
  <si>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</si>
  <si>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</si>
  <si>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</si>
  <si>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</si>
  <si>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</si>
  <si>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</si>
  <si>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</si>
  <si>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</si>
  <si>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</si>
  <si>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</si>
  <si>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</si>
  <si>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</si>
  <si>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</si>
  <si>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</si>
  <si>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</si>
  <si>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</si>
  <si>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</si>
  <si>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</si>
  <si>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</si>
  <si>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</si>
  <si>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</si>
  <si>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</si>
  <si>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</si>
  <si>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</si>
  <si>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</si>
  <si>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</si>
  <si>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</si>
  <si>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</si>
  <si>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</si>
  <si>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</si>
  <si>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</si>
  <si>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</si>
  <si>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</si>
  <si>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</si>
  <si>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</si>
  <si>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</si>
  <si>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</si>
  <si>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</si>
  <si>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</si>
  <si>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</si>
  <si>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</si>
  <si>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</si>
  <si>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</si>
  <si>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</si>
  <si>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</si>
  <si>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</si>
  <si>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</si>
  <si>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</si>
  <si>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</si>
  <si>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</si>
  <si>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</si>
  <si>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</si>
  <si>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</si>
  <si>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</si>
  <si>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</si>
  <si>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</si>
  <si>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</si>
  <si>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</si>
  <si>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</si>
  <si>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</si>
  <si>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</si>
  <si>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</si>
  <si>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</si>
  <si>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</si>
  <si>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</si>
  <si>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</si>
  <si>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</si>
  <si>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</si>
  <si>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</si>
  <si>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</si>
  <si>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</si>
  <si>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</si>
  <si>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</si>
  <si>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</si>
  <si>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</si>
  <si>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</si>
  <si>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</si>
  <si>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</si>
  <si>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</si>
  <si>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</si>
  <si>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</si>
  <si>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</si>
  <si>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</si>
  <si>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</si>
  <si>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</si>
  <si>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</si>
  <si>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</si>
  <si>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</si>
  <si>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</si>
  <si>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</si>
  <si>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</si>
  <si>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</si>
  <si>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</si>
  <si>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</si>
  <si>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</si>
  <si>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</si>
  <si>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</si>
  <si>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</si>
  <si>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</si>
  <si>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</si>
  <si>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</si>
  <si>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</si>
  <si>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</si>
  <si>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</si>
  <si>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</si>
  <si>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</si>
  <si>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</si>
  <si>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</si>
  <si>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</si>
  <si>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</si>
  <si>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</si>
  <si>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</si>
  <si>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</si>
  <si>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</si>
  <si>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</si>
  <si>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</si>
  <si>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</si>
  <si>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</si>
  <si>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</si>
  <si>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</si>
  <si>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</si>
  <si>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</si>
  <si>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</si>
  <si>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</si>
  <si>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</si>
  <si>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</si>
  <si>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</si>
  <si>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</si>
  <si>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</si>
  <si>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</si>
  <si>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</si>
  <si>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</si>
  <si>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</si>
  <si>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</si>
  <si>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</si>
  <si>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</si>
  <si>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</si>
  <si>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</si>
  <si>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</si>
  <si>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</si>
  <si>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</si>
  <si>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</si>
  <si>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</si>
  <si>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</si>
  <si>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</si>
  <si>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</si>
  <si>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</si>
  <si>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</si>
  <si>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</si>
  <si>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</si>
  <si>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</si>
  <si>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</si>
  <si>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</si>
  <si>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</si>
  <si>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</si>
  <si>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</si>
  <si>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</si>
  <si>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</si>
  <si>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</si>
  <si>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</si>
  <si>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</si>
  <si>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</si>
  <si>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</si>
  <si>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</si>
  <si>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</si>
  <si>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</si>
  <si>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</si>
  <si>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</si>
  <si>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</si>
  <si>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</si>
  <si>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</si>
  <si>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</si>
  <si>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</si>
  <si>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</si>
  <si>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</si>
  <si>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</si>
  <si>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</si>
  <si>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</si>
  <si>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</si>
  <si>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</si>
  <si>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</si>
  <si>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</si>
  <si>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</si>
  <si>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</si>
  <si>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</si>
  <si>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</si>
  <si>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</si>
  <si>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</si>
  <si>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</si>
  <si>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</si>
  <si>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</si>
  <si>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</si>
  <si>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</si>
  <si>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</si>
  <si>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</si>
  <si>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</si>
  <si>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</si>
  <si>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</si>
  <si>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</si>
  <si>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</si>
  <si>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</si>
  <si>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</si>
  <si>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</si>
  <si>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</si>
  <si>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</si>
  <si>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</si>
  <si>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</si>
  <si>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</si>
  <si>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</si>
  <si>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</si>
  <si>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</si>
  <si>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</si>
  <si>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</si>
  <si>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</si>
  <si>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</si>
  <si>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</si>
  <si>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</si>
  <si>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</si>
  <si>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</si>
  <si>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</si>
  <si>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</si>
  <si>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</si>
  <si>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</si>
  <si>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</si>
  <si>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</si>
  <si>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</si>
  <si>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</si>
  <si>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</si>
  <si>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</si>
  <si>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</si>
  <si>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</si>
  <si>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</si>
  <si>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</si>
  <si>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</si>
  <si>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</si>
  <si>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</si>
  <si>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</si>
  <si>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</si>
  <si>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</si>
  <si>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</si>
  <si>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</si>
  <si>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</si>
  <si>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</si>
  <si>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</si>
  <si>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</si>
  <si>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</si>
  <si>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</si>
  <si>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</si>
  <si>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</si>
  <si>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</si>
  <si>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</si>
  <si>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</si>
  <si>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</si>
  <si>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</si>
  <si>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</si>
  <si>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</si>
  <si>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</si>
  <si>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</si>
  <si>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</si>
  <si>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</si>
  <si>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</si>
  <si>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</si>
  <si>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</si>
  <si>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</si>
  <si>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</si>
  <si>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</si>
  <si>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</si>
  <si>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</si>
  <si>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</si>
  <si>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</si>
  <si>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</si>
  <si>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</si>
  <si>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</si>
  <si>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</si>
  <si>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</si>
  <si>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</si>
  <si>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</si>
  <si>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</si>
  <si>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</si>
  <si>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</si>
  <si>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</si>
  <si>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</si>
  <si>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</si>
  <si>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</si>
  <si>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</si>
  <si>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</si>
  <si>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</si>
  <si>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</si>
  <si>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</si>
  <si>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</si>
  <si>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</si>
  <si>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</si>
  <si>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</si>
  <si>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</si>
  <si>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</si>
  <si>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</si>
  <si>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</si>
  <si>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</si>
  <si>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</si>
  <si>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</si>
  <si>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</si>
  <si>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</si>
  <si>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</si>
  <si>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</si>
  <si>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</si>
  <si>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</si>
  <si>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</si>
  <si>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</si>
  <si>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</si>
  <si>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</si>
  <si>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</si>
  <si>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</si>
  <si>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</si>
  <si>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</si>
  <si>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</si>
  <si>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</si>
  <si>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</si>
  <si>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</si>
  <si>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</si>
  <si>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</si>
  <si>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</si>
  <si>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</si>
  <si>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</si>
  <si>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</si>
  <si>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</si>
  <si>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</si>
  <si>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</si>
  <si>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</si>
  <si>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</si>
  <si>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</si>
  <si>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</si>
  <si>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</si>
  <si>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</si>
  <si>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</si>
  <si>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</si>
  <si>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</si>
  <si>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</si>
  <si>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</si>
  <si>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</si>
  <si>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</si>
  <si>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</si>
  <si>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</si>
  <si>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</si>
  <si>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</si>
  <si>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</si>
  <si>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</si>
  <si>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</si>
  <si>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</si>
  <si>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</si>
  <si>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</si>
  <si>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</si>
  <si>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</si>
  <si>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</si>
  <si>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</si>
  <si>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</si>
  <si>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</si>
  <si>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</si>
  <si>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</si>
  <si>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</si>
  <si>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</si>
  <si>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</si>
  <si>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</si>
  <si>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</si>
  <si>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</si>
  <si>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</si>
  <si>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</si>
  <si>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</si>
  <si>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</si>
  <si>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</si>
  <si>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</si>
  <si>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</si>
  <si>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</si>
  <si>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</si>
  <si>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</si>
  <si>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</si>
  <si>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</si>
  <si>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</si>
  <si>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</si>
  <si>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</si>
  <si>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</si>
  <si>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</si>
  <si>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</si>
  <si>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</si>
  <si>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</si>
  <si>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</si>
  <si>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</si>
  <si>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</si>
  <si>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</si>
  <si>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</si>
  <si>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</si>
  <si>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</si>
  <si>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</si>
  <si>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</si>
  <si>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</si>
  <si>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</si>
  <si>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</si>
  <si>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</si>
  <si>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</si>
  <si>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</si>
  <si>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</si>
  <si>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</si>
  <si>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</si>
  <si>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</si>
  <si>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</si>
  <si>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</si>
  <si>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</si>
  <si>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</si>
  <si>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</si>
  <si>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</si>
  <si>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</si>
  <si>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</si>
  <si>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</si>
  <si>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</si>
  <si>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</si>
  <si>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</si>
  <si>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</si>
  <si>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</si>
  <si>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</si>
  <si>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</si>
  <si>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</si>
  <si>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</si>
  <si>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</si>
  <si>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</si>
  <si>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</si>
  <si>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</si>
  <si>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</si>
  <si>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</si>
  <si>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</si>
  <si>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</si>
  <si>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</si>
  <si>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</si>
  <si>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</si>
  <si>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</si>
  <si>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</si>
  <si>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</si>
  <si>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</si>
  <si>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</si>
  <si>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</si>
  <si>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</si>
  <si>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</si>
  <si>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</si>
  <si>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</si>
  <si>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</si>
  <si>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</si>
  <si>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</si>
  <si>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</si>
  <si>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</si>
  <si>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</si>
  <si>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</si>
  <si>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</si>
  <si>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</si>
  <si>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</si>
  <si>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</si>
  <si>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</si>
  <si>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</si>
  <si>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</si>
  <si>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</si>
  <si>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</si>
  <si>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</si>
  <si>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</si>
  <si>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</si>
  <si>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</si>
  <si>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</si>
  <si>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</si>
  <si>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</si>
  <si>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</si>
  <si>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</si>
  <si>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</si>
  <si>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</si>
  <si>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</si>
  <si>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</si>
  <si>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</si>
  <si>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</si>
  <si>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</si>
  <si>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</si>
  <si>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</si>
  <si>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</si>
  <si>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</si>
  <si>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</si>
  <si>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</si>
  <si>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</si>
  <si>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</si>
  <si>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</si>
  <si>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</si>
  <si>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</si>
  <si>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</si>
  <si>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</si>
  <si>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</si>
  <si>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</si>
  <si>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</si>
  <si>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</si>
  <si>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</si>
  <si>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</si>
  <si>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</si>
  <si>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</si>
  <si>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</si>
  <si>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</si>
  <si>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</si>
  <si>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</si>
  <si>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</si>
  <si>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</si>
  <si>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</si>
  <si>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</si>
  <si>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</si>
  <si>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</si>
  <si>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</si>
  <si>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</si>
  <si>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</si>
  <si>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</si>
  <si>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</si>
  <si>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</si>
  <si>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</si>
  <si>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</si>
  <si>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</si>
  <si>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</si>
  <si>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</si>
  <si>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</si>
  <si>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</si>
  <si>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</si>
  <si>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</si>
  <si>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</si>
  <si>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</si>
  <si>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</si>
  <si>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</si>
  <si>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</si>
  <si>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</si>
  <si>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</si>
  <si>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</si>
  <si>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</si>
  <si>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</si>
  <si>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</si>
  <si>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</si>
  <si>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</si>
  <si>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</si>
  <si>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</si>
  <si>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</si>
  <si>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</si>
  <si>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</si>
  <si>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</si>
  <si>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</si>
  <si>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</si>
  <si>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</si>
  <si>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</si>
  <si>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</si>
  <si>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</si>
  <si>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</si>
  <si>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</si>
  <si>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</si>
  <si>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</si>
  <si>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</si>
  <si>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</si>
  <si>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</si>
  <si>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</si>
  <si>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</si>
  <si>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</si>
  <si>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</si>
  <si>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</si>
  <si>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</si>
  <si>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</si>
  <si>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</si>
  <si>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</si>
  <si>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</si>
  <si>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</si>
  <si>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</si>
  <si>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</si>
  <si>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</si>
  <si>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</si>
  <si>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</si>
  <si>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</si>
  <si>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</si>
  <si>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</si>
  <si>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</si>
  <si>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</si>
  <si>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</si>
  <si>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</si>
  <si>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</si>
  <si>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</si>
  <si>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</si>
  <si>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</si>
  <si>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</si>
  <si>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</si>
  <si>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</si>
  <si>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</si>
  <si>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</si>
  <si>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</si>
  <si>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</si>
  <si>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</si>
  <si>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</si>
  <si>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</si>
  <si>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</si>
  <si>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</si>
  <si>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</si>
  <si>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</si>
  <si>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</si>
  <si>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</si>
  <si>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</si>
  <si>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</si>
  <si>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</si>
  <si>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</si>
  <si>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</si>
  <si>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</si>
  <si>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</si>
  <si>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</si>
  <si>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</si>
  <si>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</si>
  <si>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</si>
  <si>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</si>
  <si>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</si>
  <si>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</si>
  <si>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</si>
  <si>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</si>
  <si>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</si>
  <si>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</si>
  <si>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</si>
  <si>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</si>
  <si>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</si>
  <si>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</si>
  <si>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</si>
  <si>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</si>
  <si>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</si>
  <si>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</si>
  <si>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</si>
  <si>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</si>
  <si>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</si>
  <si>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</si>
  <si>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</si>
  <si>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</si>
  <si>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</si>
  <si>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</si>
  <si>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</si>
  <si>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</si>
  <si>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</si>
  <si>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</si>
  <si>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</si>
  <si>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</si>
  <si>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</si>
  <si>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</si>
  <si>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</si>
  <si>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</si>
  <si>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</si>
  <si>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</si>
  <si>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</si>
  <si>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</si>
  <si>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</si>
  <si>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</si>
  <si>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</si>
  <si>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</si>
  <si>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</si>
  <si>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</si>
  <si>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</si>
  <si>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</si>
  <si>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</si>
  <si>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</si>
  <si>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</si>
  <si>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</si>
  <si>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</si>
  <si>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</si>
  <si>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</si>
  <si>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</si>
  <si>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</si>
  <si>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</si>
  <si>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</si>
  <si>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</si>
  <si>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</si>
  <si>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</si>
  <si>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</si>
  <si>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</si>
  <si>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</si>
  <si>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</si>
  <si>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</si>
  <si>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</si>
  <si>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</si>
  <si>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</si>
  <si>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</si>
  <si>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</si>
  <si>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</si>
  <si>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</si>
  <si>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</si>
  <si>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</si>
  <si>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</si>
  <si>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</si>
  <si>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</si>
  <si>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</si>
  <si>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</si>
  <si>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</si>
  <si>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</si>
  <si>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</si>
  <si>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</si>
  <si>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</si>
  <si>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</si>
  <si>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</si>
  <si>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</si>
  <si>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</si>
  <si>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</si>
  <si>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</si>
  <si>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</si>
  <si>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</si>
  <si>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</si>
  <si>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</si>
  <si>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</si>
  <si>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</si>
  <si>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</si>
  <si>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</si>
  <si>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</si>
  <si>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</si>
  <si>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</si>
  <si>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</si>
  <si>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</si>
  <si>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</si>
  <si>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</si>
  <si>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</si>
  <si>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</si>
  <si>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</si>
  <si>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</si>
  <si>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</si>
  <si>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</si>
  <si>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</si>
  <si>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</si>
  <si>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</si>
  <si>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</si>
  <si>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</si>
  <si>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</si>
  <si>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</si>
  <si>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</si>
  <si>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</si>
  <si>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</si>
  <si>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</si>
  <si>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</si>
  <si>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</si>
  <si>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</si>
  <si>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</si>
  <si>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</si>
  <si>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</si>
  <si>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</si>
  <si>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</si>
  <si>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</si>
  <si>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</si>
  <si>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</si>
  <si>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</si>
  <si>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</si>
  <si>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</si>
  <si>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</si>
  <si>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</si>
  <si>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</si>
  <si>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</si>
  <si>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</si>
  <si>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</si>
  <si>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</si>
  <si>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</si>
  <si>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</si>
  <si>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</si>
  <si>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</si>
  <si>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</si>
  <si>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</si>
  <si>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</si>
  <si>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</si>
  <si>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</si>
  <si>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</si>
  <si>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</si>
  <si>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</si>
  <si>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</si>
  <si>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</si>
  <si>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</si>
  <si>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</si>
  <si>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</si>
  <si>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</si>
  <si>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</si>
  <si>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</si>
  <si>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</si>
  <si>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</si>
  <si>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</si>
  <si>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</si>
  <si>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</si>
  <si>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</si>
  <si>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</si>
  <si>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</si>
  <si>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</si>
  <si>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</si>
  <si>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</si>
  <si>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</si>
  <si>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</si>
  <si>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</si>
  <si>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</si>
  <si>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</si>
  <si>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</si>
  <si>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</si>
  <si>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</si>
  <si>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</si>
  <si>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</si>
  <si>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</si>
  <si>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</si>
  <si>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</si>
  <si>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</si>
  <si>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</si>
  <si>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</si>
  <si>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</si>
  <si>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</si>
  <si>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</si>
  <si>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</si>
  <si>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</si>
  <si>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</si>
  <si>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</si>
  <si>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</si>
  <si>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</si>
  <si>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</si>
  <si>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</si>
  <si>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</si>
  <si>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</si>
  <si>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</si>
  <si>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</si>
  <si>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</si>
  <si>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</si>
  <si>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</si>
  <si>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</si>
  <si>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</si>
  <si>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</si>
  <si>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</si>
  <si>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</si>
  <si>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</si>
  <si>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</si>
  <si>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</si>
  <si>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</si>
  <si>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</si>
  <si>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</si>
  <si>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</si>
  <si>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</si>
  <si>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</si>
  <si>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</si>
  <si>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</si>
  <si>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</si>
  <si>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</si>
  <si>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</si>
  <si>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</si>
  <si>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</si>
  <si>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</si>
  <si>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</si>
  <si>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</si>
  <si>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</si>
  <si>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</si>
  <si>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</si>
  <si>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</si>
  <si>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</si>
  <si>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</si>
  <si>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</si>
  <si>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</si>
  <si>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</si>
  <si>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</si>
  <si>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</si>
  <si>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</si>
  <si>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</si>
  <si>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</si>
  <si>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</si>
  <si>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</si>
  <si>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</si>
  <si>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</si>
  <si>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</si>
  <si>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</si>
  <si>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</si>
  <si>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</si>
  <si>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</si>
  <si>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</si>
  <si>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</si>
  <si>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</si>
  <si>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</si>
  <si>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</si>
  <si>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</si>
  <si>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</si>
  <si>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</si>
  <si>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</si>
  <si>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</si>
  <si>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</si>
  <si>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</si>
  <si>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</si>
  <si>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</si>
  <si>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</si>
  <si>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</si>
  <si>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</si>
  <si>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</si>
  <si>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</si>
  <si>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</si>
  <si>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</si>
  <si>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</si>
  <si>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</si>
  <si>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</si>
  <si>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</si>
  <si>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</si>
  <si>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</si>
  <si>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</si>
  <si>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</si>
  <si>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</si>
  <si>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</si>
  <si>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</si>
  <si>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</si>
  <si>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</si>
  <si>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</si>
  <si>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</si>
  <si>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</si>
  <si>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</si>
  <si>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</si>
  <si>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</si>
  <si>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</si>
  <si>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</si>
  <si>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</si>
  <si>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</si>
  <si>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</si>
  <si>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</si>
  <si>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</si>
  <si>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</si>
  <si>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</si>
  <si>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</si>
  <si>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</si>
  <si>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</si>
  <si>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</si>
  <si>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</si>
  <si>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</si>
  <si>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</si>
  <si>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</si>
  <si>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</si>
  <si>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</si>
  <si>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</si>
  <si>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</si>
  <si>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</si>
  <si>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</si>
  <si>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</si>
  <si>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</si>
  <si>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</si>
  <si>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</si>
  <si>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</si>
  <si>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</si>
  <si>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</si>
  <si>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</si>
  <si>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</si>
  <si>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</si>
  <si>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</si>
  <si>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</si>
  <si>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</si>
  <si>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</si>
  <si>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</si>
  <si>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</si>
  <si>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</si>
  <si>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</si>
  <si>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</si>
  <si>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</si>
  <si>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</si>
  <si>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</si>
  <si>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</si>
  <si>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</si>
  <si>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</si>
  <si>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</si>
  <si>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</si>
  <si>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</si>
  <si>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</si>
  <si>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</si>
  <si>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</si>
  <si>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</si>
  <si>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</si>
  <si>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</si>
  <si>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</si>
  <si>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</si>
  <si>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</si>
  <si>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</si>
  <si>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</si>
  <si>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</si>
  <si>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</si>
  <si>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</si>
  <si>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</si>
  <si>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</si>
  <si>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</si>
  <si>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</si>
  <si>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</si>
  <si>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</si>
  <si>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</si>
  <si>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</si>
  <si>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</si>
  <si>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</si>
  <si>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</si>
  <si>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</si>
  <si>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</si>
  <si>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</si>
  <si>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</si>
  <si>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</si>
  <si>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</si>
  <si>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</si>
  <si>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</si>
  <si>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</si>
  <si>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</si>
  <si>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</si>
  <si>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</si>
  <si>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</si>
  <si>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</si>
  <si>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</si>
  <si>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</si>
  <si>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</si>
  <si>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</si>
  <si>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</si>
  <si>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</si>
  <si>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</si>
  <si>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</si>
  <si>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</si>
  <si>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</si>
  <si>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</si>
  <si>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</si>
  <si>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</si>
  <si>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</si>
  <si>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</si>
  <si>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</si>
  <si>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</si>
  <si>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</si>
  <si>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</si>
  <si>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</si>
  <si>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</si>
  <si>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</si>
  <si>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</si>
  <si>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</si>
  <si>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</si>
  <si>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</si>
  <si>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</si>
  <si>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</si>
  <si>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</si>
  <si>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</si>
  <si>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</si>
  <si>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</si>
  <si>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</si>
  <si>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</si>
  <si>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</si>
  <si>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</si>
  <si>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</si>
  <si>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</si>
  <si>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</si>
  <si>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</si>
  <si>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</si>
  <si>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</si>
  <si>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</si>
  <si>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</si>
  <si>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</si>
  <si>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</si>
  <si>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</si>
  <si>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</si>
  <si>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</si>
  <si>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</si>
  <si>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</si>
  <si>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</si>
  <si>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</si>
  <si>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</si>
  <si>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</si>
  <si>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</si>
  <si>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</si>
  <si>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</si>
  <si>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</si>
  <si>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</si>
  <si>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</si>
  <si>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</si>
  <si>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</si>
  <si>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</si>
  <si>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</si>
  <si>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</si>
  <si>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</si>
  <si>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</si>
  <si>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</si>
  <si>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</si>
  <si>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</si>
  <si>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</si>
  <si>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</si>
  <si>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</si>
  <si>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</si>
  <si>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</si>
  <si>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</si>
  <si>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</si>
  <si>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</si>
  <si>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</si>
  <si>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</si>
  <si>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</si>
  <si>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</si>
  <si>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</si>
  <si>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</si>
  <si>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</si>
  <si>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</si>
  <si>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</si>
  <si>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</si>
  <si>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</si>
  <si>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</si>
  <si>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</si>
  <si>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</si>
  <si>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</si>
  <si>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</si>
  <si>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</si>
  <si>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</si>
  <si>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</si>
  <si>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</si>
  <si>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</si>
  <si>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</si>
  <si>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</si>
  <si>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</si>
  <si>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</si>
  <si>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</si>
  <si>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</si>
  <si>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</si>
  <si>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</si>
  <si>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</si>
  <si>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</si>
  <si>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</si>
  <si>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</si>
  <si>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</si>
  <si>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</si>
  <si>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</si>
  <si>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</si>
  <si>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</si>
  <si>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</si>
  <si>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</si>
  <si>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</si>
  <si>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</si>
  <si>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</si>
  <si>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</si>
  <si>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</si>
  <si>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</si>
  <si>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</si>
  <si>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</si>
  <si>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</si>
  <si>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</si>
  <si>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</si>
  <si>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</si>
  <si>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</si>
  <si>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</si>
  <si>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</si>
  <si>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</si>
  <si>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</si>
  <si>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</si>
  <si>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</si>
  <si>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</si>
  <si>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</si>
  <si>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</si>
  <si>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</si>
  <si>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</si>
  <si>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</si>
  <si>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</si>
  <si>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</si>
  <si>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</si>
  <si>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</si>
  <si>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</si>
  <si>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</si>
  <si>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</si>
  <si>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</si>
  <si>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</si>
  <si>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</si>
  <si>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</si>
  <si>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</si>
  <si>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</si>
  <si>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</si>
  <si>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</si>
  <si>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</si>
  <si>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</si>
  <si>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</si>
  <si>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</si>
  <si>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</si>
  <si>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</si>
  <si>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</si>
  <si>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</si>
  <si>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</si>
  <si>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</si>
  <si>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</si>
  <si>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</si>
  <si>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</si>
  <si>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</si>
  <si>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</si>
  <si>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</si>
  <si>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</si>
  <si>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</si>
  <si>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</si>
  <si>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</si>
  <si>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</si>
  <si>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</si>
  <si>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</si>
  <si>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</si>
  <si>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</si>
  <si>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</si>
  <si>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</si>
  <si>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</si>
  <si>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</si>
  <si>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</si>
  <si>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</si>
  <si>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</si>
  <si>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</si>
  <si>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</si>
  <si>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</si>
  <si>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</si>
  <si>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</si>
  <si>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</si>
  <si>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</si>
  <si>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</si>
  <si>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</si>
  <si>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</si>
  <si>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</si>
  <si>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</si>
  <si>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</si>
  <si>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</si>
  <si>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</si>
  <si>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</si>
  <si>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</si>
  <si>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</si>
  <si>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</si>
  <si>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</si>
  <si>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</si>
  <si>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</si>
  <si>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</si>
  <si>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</si>
  <si>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</si>
  <si>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</si>
  <si>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</si>
  <si>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</si>
  <si>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</si>
  <si>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</si>
  <si>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</si>
  <si>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</si>
  <si>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</si>
  <si>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</si>
  <si>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</si>
  <si>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</si>
  <si>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</si>
  <si>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</si>
  <si>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</si>
  <si>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</si>
  <si>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</si>
  <si>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</si>
  <si>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</si>
  <si>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</si>
  <si>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</si>
  <si>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</si>
  <si>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</si>
  <si>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</si>
  <si>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</si>
  <si>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</si>
  <si>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</si>
  <si>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</si>
  <si>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</si>
  <si>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</si>
  <si>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</si>
  <si>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</si>
  <si>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</si>
  <si>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</si>
  <si>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</si>
  <si>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</si>
  <si>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</si>
  <si>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</si>
  <si>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</si>
  <si>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</si>
  <si>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</si>
  <si>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</si>
  <si>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</si>
  <si>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</si>
  <si>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</si>
  <si>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</si>
  <si>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</si>
  <si>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</si>
  <si>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</si>
  <si>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</si>
  <si>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</si>
  <si>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</si>
  <si>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</si>
  <si>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</si>
  <si>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</si>
  <si>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</si>
  <si>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</si>
  <si>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</si>
  <si>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</si>
  <si>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</si>
  <si>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</si>
  <si>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</si>
  <si>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</si>
  <si>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</si>
  <si>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</si>
  <si>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</si>
  <si>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</si>
  <si>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</si>
  <si>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</si>
  <si>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</si>
  <si>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</si>
  <si>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</si>
  <si>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</si>
  <si>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</si>
  <si>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</si>
  <si>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</si>
  <si>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</si>
  <si>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</si>
  <si>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</si>
  <si>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</si>
  <si>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</si>
  <si>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</si>
  <si>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</si>
  <si>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</si>
  <si>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</si>
  <si>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</si>
  <si>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</si>
  <si>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</si>
  <si>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</si>
  <si>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</si>
  <si>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</si>
  <si>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</si>
  <si>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</si>
  <si>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</si>
  <si>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</si>
  <si>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</si>
  <si>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</si>
  <si>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</si>
  <si>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</si>
  <si>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</si>
  <si>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</si>
  <si>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</si>
  <si>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</si>
  <si>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</si>
  <si>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</si>
  <si>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</si>
  <si>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</si>
  <si>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</si>
  <si>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</si>
  <si>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</si>
  <si>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</si>
  <si>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</si>
  <si>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</si>
  <si>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</si>
  <si>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</si>
  <si>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</si>
  <si>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</si>
  <si>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</si>
  <si>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</si>
  <si>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</si>
  <si>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</si>
  <si>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</si>
  <si>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</si>
  <si>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</si>
  <si>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</si>
  <si>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</si>
  <si>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</si>
  <si>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</si>
  <si>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</si>
  <si>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</si>
  <si>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</si>
  <si>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</si>
  <si>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</si>
  <si>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</si>
  <si>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</si>
  <si>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</si>
  <si>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</si>
  <si>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</si>
  <si>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</si>
  <si>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</si>
  <si>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</si>
  <si>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</si>
  <si>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</si>
  <si>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</si>
  <si>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</si>
  <si>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</si>
  <si>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</si>
  <si>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</si>
  <si>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</si>
  <si>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</si>
  <si>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</si>
  <si>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</si>
  <si>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</si>
  <si>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</si>
  <si>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</si>
  <si>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</si>
  <si>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</si>
  <si>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</si>
  <si>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</si>
  <si>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</si>
  <si>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</si>
  <si>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</si>
  <si>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</si>
  <si>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</si>
  <si>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</si>
  <si>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</si>
  <si>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</si>
  <si>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</si>
  <si>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</si>
  <si>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</si>
  <si>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</si>
  <si>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</si>
  <si>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</si>
  <si>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</si>
  <si>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</si>
  <si>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</si>
  <si>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</si>
  <si>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</si>
  <si>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</si>
  <si>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</si>
  <si>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</si>
  <si>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</si>
  <si>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</si>
  <si>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</si>
  <si>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</si>
  <si>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</si>
  <si>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</si>
  <si>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</si>
  <si>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</si>
  <si>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</si>
  <si>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</si>
  <si>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</si>
  <si>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</si>
  <si>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</si>
  <si>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</si>
  <si>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</si>
  <si>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</si>
  <si>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</si>
  <si>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</si>
  <si>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</si>
  <si>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</si>
  <si>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</si>
  <si>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</si>
  <si>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</si>
  <si>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</si>
  <si>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</si>
  <si>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</si>
  <si>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</si>
  <si>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</si>
  <si>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</si>
  <si>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</si>
  <si>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</si>
  <si>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</si>
  <si>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</si>
  <si>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</si>
  <si>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</si>
  <si>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</si>
  <si>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</si>
  <si>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</si>
  <si>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</si>
  <si>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</si>
  <si>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</si>
  <si>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</si>
  <si>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</si>
  <si>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</si>
  <si>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</si>
  <si>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</si>
  <si>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</si>
  <si>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</si>
  <si>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</si>
  <si>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</si>
  <si>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</si>
  <si>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</si>
  <si>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</si>
  <si>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</si>
  <si>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</si>
  <si>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</si>
  <si>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</si>
  <si>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</si>
  <si>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</si>
  <si>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</si>
  <si>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</si>
  <si>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</si>
  <si>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</si>
  <si>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</si>
  <si>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</si>
  <si>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</si>
  <si>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</si>
  <si>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</si>
  <si>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</si>
  <si>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</si>
  <si>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</si>
  <si>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</si>
  <si>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</si>
  <si>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</si>
  <si>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</si>
  <si>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</si>
  <si>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</si>
  <si>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</si>
  <si>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</si>
  <si>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</si>
  <si>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</si>
  <si>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</si>
  <si>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</si>
  <si>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</si>
  <si>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</si>
  <si>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</si>
  <si>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</si>
  <si>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</si>
  <si>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</si>
  <si>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</si>
  <si>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</si>
  <si>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</si>
  <si>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</si>
  <si>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</si>
  <si>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</si>
  <si>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</si>
  <si>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</si>
  <si>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</si>
  <si>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</si>
  <si>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</si>
  <si>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</si>
  <si>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</si>
  <si>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</si>
  <si>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</si>
  <si>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</si>
  <si>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</si>
  <si>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</si>
  <si>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</si>
  <si>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</si>
  <si>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</si>
  <si>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</si>
  <si>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</si>
  <si>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</si>
  <si>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</si>
  <si>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</si>
  <si>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</si>
  <si>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</si>
  <si>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</si>
  <si>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</si>
  <si>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</si>
  <si>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</si>
  <si>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</si>
  <si>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</si>
  <si>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</si>
  <si>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</si>
  <si>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</si>
  <si>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</si>
  <si>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</si>
  <si>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</si>
  <si>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</si>
  <si>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</si>
  <si>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</si>
  <si>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</si>
  <si>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</si>
  <si>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</si>
  <si>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</si>
  <si>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</si>
  <si>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</si>
  <si>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</si>
  <si>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</si>
  <si>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</si>
  <si>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</si>
  <si>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</si>
  <si>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</si>
  <si>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</si>
  <si>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</si>
  <si>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</si>
  <si>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</si>
  <si>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</si>
  <si>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</si>
  <si>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</si>
  <si>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</si>
  <si>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</si>
  <si>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</si>
  <si>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</si>
  <si>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</si>
  <si>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</si>
  <si>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</si>
  <si>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</si>
  <si>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</si>
  <si>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</si>
  <si>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</si>
  <si>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</si>
  <si>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</si>
  <si>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</si>
  <si>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</si>
  <si>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</si>
  <si>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</si>
  <si>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</si>
  <si>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</si>
  <si>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</si>
  <si>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</si>
  <si>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</si>
  <si>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</si>
  <si>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</si>
  <si>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</si>
  <si>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</si>
  <si>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</si>
  <si>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</si>
  <si>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</si>
  <si>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</si>
  <si>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</si>
  <si>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</si>
  <si>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</si>
  <si>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</si>
  <si>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</si>
  <si>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</si>
  <si>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</si>
  <si>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</si>
  <si>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</si>
  <si>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</si>
  <si>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</si>
  <si>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</si>
  <si>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</si>
  <si>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</si>
  <si>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</si>
  <si>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</si>
  <si>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</si>
  <si>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</si>
  <si>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</si>
  <si>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</si>
  <si>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</si>
  <si>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</si>
  <si>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</si>
  <si>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</si>
  <si>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</si>
  <si>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</si>
  <si>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</si>
  <si>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</si>
  <si>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</si>
  <si>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</si>
  <si>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</si>
  <si>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</si>
  <si>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</si>
  <si>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</si>
  <si>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</si>
  <si>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</si>
  <si>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</si>
  <si>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</si>
  <si>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</si>
  <si>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</si>
  <si>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</si>
  <si>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</si>
  <si>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</si>
  <si>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</si>
  <si>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</si>
  <si>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</si>
  <si>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</si>
  <si>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</si>
  <si>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</si>
  <si>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</si>
  <si>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</si>
  <si>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</si>
  <si>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</si>
  <si>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</si>
  <si>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</si>
  <si>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</si>
  <si>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</si>
  <si>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</si>
  <si>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</si>
  <si>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</si>
  <si>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</si>
  <si>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</si>
  <si>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</si>
  <si>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</si>
  <si>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</si>
  <si>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</si>
  <si>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</si>
  <si>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</si>
  <si>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</si>
  <si>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</si>
  <si>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</si>
  <si>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</si>
  <si>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</si>
  <si>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</si>
  <si>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</si>
  <si>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</si>
  <si>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</si>
  <si>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</si>
  <si>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</si>
  <si>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</si>
  <si>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</si>
  <si>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</si>
  <si>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</si>
  <si>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</si>
  <si>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</si>
  <si>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</si>
  <si>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</si>
  <si>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</si>
  <si>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</si>
  <si>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</si>
  <si>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</si>
  <si>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</si>
  <si>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</si>
  <si>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</si>
  <si>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</si>
  <si>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</si>
  <si>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</si>
  <si>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</si>
  <si>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</si>
  <si>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</si>
  <si>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</si>
  <si>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</si>
  <si>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</si>
  <si>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</si>
  <si>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</si>
  <si>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</si>
  <si>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</si>
  <si>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</si>
  <si>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</si>
  <si>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</si>
  <si>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</si>
  <si>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</si>
  <si>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</si>
  <si>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</si>
  <si>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</si>
  <si>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</si>
  <si>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</si>
  <si>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</si>
  <si>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</si>
  <si>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</si>
  <si>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</si>
  <si>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</si>
  <si>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</si>
  <si>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</si>
  <si>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</si>
  <si>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</si>
  <si>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</si>
  <si>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</si>
  <si>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</si>
  <si>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</si>
  <si>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</si>
  <si>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</si>
  <si>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</si>
  <si>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</si>
  <si>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</si>
  <si>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</si>
  <si>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</si>
  <si>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</si>
  <si>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</si>
  <si>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</si>
  <si>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</si>
  <si>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</si>
  <si>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</si>
  <si>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</si>
  <si>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</si>
  <si>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</si>
  <si>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</si>
  <si>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</si>
  <si>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</si>
  <si>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</si>
  <si>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</si>
  <si>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</si>
  <si>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</si>
  <si>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</si>
  <si>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</si>
  <si>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</si>
  <si>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</si>
  <si>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</si>
  <si>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</si>
  <si>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</si>
  <si>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</si>
  <si>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</si>
  <si>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</si>
  <si>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</si>
  <si>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</si>
  <si>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</si>
  <si>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</si>
  <si>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</si>
  <si>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</si>
  <si>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</si>
  <si>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</si>
  <si>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</si>
  <si>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</si>
  <si>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</si>
  <si>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</si>
  <si>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</si>
  <si>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</si>
  <si>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</si>
  <si>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</si>
  <si>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</si>
  <si>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</si>
  <si>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</si>
  <si>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</si>
  <si>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</si>
  <si>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</si>
  <si>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</si>
  <si>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</si>
  <si>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</si>
  <si>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</si>
  <si>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</si>
  <si>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</si>
  <si>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</si>
  <si>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</si>
  <si>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</si>
  <si>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</si>
  <si>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</si>
  <si>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</si>
  <si>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</si>
  <si>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</si>
  <si>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</si>
  <si>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</si>
  <si>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</si>
  <si>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</si>
  <si>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</si>
  <si>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</si>
  <si>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</si>
  <si>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</si>
  <si>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</si>
  <si>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</si>
  <si>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</si>
  <si>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</si>
  <si>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</si>
  <si>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</si>
  <si>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</si>
  <si>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</si>
  <si>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</si>
  <si>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</si>
  <si>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</si>
  <si>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</si>
  <si>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</si>
  <si>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</si>
  <si>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</si>
  <si>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</si>
  <si>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</si>
  <si>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</si>
  <si>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</si>
  <si>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</si>
  <si>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</si>
  <si>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</si>
  <si>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</si>
  <si>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</si>
  <si>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</si>
  <si>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</si>
  <si>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</si>
  <si>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</si>
  <si>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</si>
  <si>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</si>
  <si>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</si>
  <si>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</si>
  <si>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</si>
  <si>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</si>
  <si>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</si>
  <si>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</si>
  <si>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</si>
  <si>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</si>
  <si>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</si>
  <si>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</si>
  <si>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</si>
  <si>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</si>
  <si>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</si>
  <si>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</si>
  <si>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</si>
  <si>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</si>
  <si>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</si>
  <si>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</si>
  <si>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</si>
  <si>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</si>
  <si>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</si>
  <si>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</si>
  <si>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</si>
  <si>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</si>
  <si>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</si>
  <si>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</si>
  <si>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</si>
  <si>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</si>
  <si>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</si>
  <si>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</si>
  <si>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</si>
  <si>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</si>
  <si>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</si>
  <si>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</si>
  <si>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</si>
  <si>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</si>
  <si>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</si>
  <si>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</si>
  <si>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</si>
  <si>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</si>
  <si>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</si>
  <si>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</si>
  <si>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</si>
  <si>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</si>
  <si>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</si>
  <si>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</si>
  <si>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</si>
  <si>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</si>
  <si>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</si>
  <si>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</si>
  <si>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</si>
  <si>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</si>
  <si>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</si>
  <si>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</si>
  <si>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</si>
  <si>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</si>
  <si>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</si>
  <si>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</si>
  <si>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</si>
  <si>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</si>
  <si>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</si>
  <si>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</si>
  <si>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</si>
  <si>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</si>
  <si>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</si>
  <si>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</si>
  <si>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</si>
  <si>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</si>
  <si>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</si>
  <si>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</si>
  <si>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</si>
  <si>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</si>
  <si>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</si>
  <si>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</si>
  <si>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</si>
  <si>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</si>
  <si>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</si>
  <si>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</si>
  <si>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</si>
  <si>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</si>
  <si>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</si>
  <si>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</si>
  <si>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</si>
  <si>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</si>
  <si>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</si>
  <si>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</si>
  <si>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</si>
  <si>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</si>
  <si>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</si>
  <si>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</si>
  <si>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</si>
  <si>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</si>
  <si>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</si>
  <si>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</si>
  <si>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</si>
  <si>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</si>
  <si>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</si>
  <si>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</si>
  <si>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</si>
  <si>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</si>
  <si>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</si>
  <si>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</si>
  <si>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</si>
  <si>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</si>
  <si>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</si>
  <si>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</si>
  <si>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</si>
  <si>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</si>
  <si>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</si>
  <si>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</si>
  <si>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</si>
  <si>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</si>
  <si>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</si>
  <si>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</si>
  <si>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</si>
  <si>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</si>
  <si>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</si>
  <si>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</si>
  <si>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</si>
  <si>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</si>
  <si>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</si>
  <si>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</si>
  <si>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</si>
  <si>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</si>
  <si>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</si>
  <si>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</si>
  <si>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</si>
  <si>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</si>
  <si>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</si>
  <si>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</si>
  <si>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</si>
  <si>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</si>
  <si>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</si>
  <si>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</si>
  <si>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</si>
  <si>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</si>
  <si>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</si>
  <si>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</si>
  <si>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</si>
  <si>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</si>
  <si>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</si>
  <si>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</si>
  <si>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</si>
  <si>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</si>
  <si>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</si>
  <si>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</si>
  <si>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</si>
  <si>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</si>
  <si>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</si>
  <si>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</si>
  <si>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</si>
  <si>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</si>
  <si>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</si>
  <si>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</si>
  <si>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</si>
  <si>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</si>
  <si>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</si>
  <si>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</si>
  <si>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</si>
  <si>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</si>
  <si>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</si>
  <si>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</si>
  <si>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</si>
  <si>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</si>
  <si>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</si>
  <si>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</si>
  <si>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</si>
  <si>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</si>
  <si>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</si>
  <si>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</si>
  <si>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</si>
  <si>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</si>
  <si>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</si>
  <si>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</si>
  <si>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</si>
  <si>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</si>
  <si>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</si>
  <si>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</si>
  <si>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</si>
  <si>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</si>
  <si>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</si>
  <si>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</si>
  <si>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</si>
  <si>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</si>
  <si>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</si>
  <si>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</si>
  <si>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</si>
  <si>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</si>
  <si>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</si>
  <si>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</si>
  <si>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</si>
  <si>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</si>
  <si>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</si>
  <si>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</si>
  <si>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</si>
  <si>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</si>
  <si>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</si>
  <si>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</si>
  <si>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</si>
  <si>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</si>
  <si>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</si>
  <si>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</si>
  <si>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</si>
  <si>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</si>
  <si>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</si>
  <si>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</si>
  <si>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</si>
  <si>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</si>
  <si>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</si>
  <si>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</si>
  <si>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</si>
  <si>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</si>
  <si>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</si>
  <si>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</si>
  <si>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</si>
  <si>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</si>
  <si>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</si>
  <si>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</si>
  <si>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</si>
  <si>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</si>
  <si>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</si>
  <si>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</si>
  <si>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</si>
  <si>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</si>
  <si>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</si>
  <si>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</si>
  <si>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</si>
  <si>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</si>
  <si>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</si>
  <si>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</si>
  <si>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</si>
  <si>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</si>
  <si>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</si>
  <si>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</si>
  <si>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</si>
  <si>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</si>
  <si>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</si>
  <si>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</si>
  <si>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</si>
  <si>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</si>
  <si>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</si>
  <si>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</si>
  <si>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</si>
  <si>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</si>
  <si>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</si>
  <si>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</si>
  <si>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</si>
  <si>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</si>
  <si>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</si>
  <si>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</si>
  <si>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</si>
  <si>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</si>
  <si>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</si>
  <si>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</si>
  <si>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</si>
  <si>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</si>
  <si>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</si>
  <si>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</si>
  <si>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</si>
  <si>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</si>
  <si>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</si>
  <si>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</si>
  <si>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</si>
  <si>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</si>
  <si>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</si>
  <si>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</si>
  <si>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</si>
  <si>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</si>
  <si>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</si>
  <si>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</si>
  <si>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</si>
  <si>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</si>
  <si>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</si>
  <si>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</si>
  <si>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</si>
  <si>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</si>
  <si>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</si>
  <si>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</si>
  <si>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</si>
  <si>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</si>
  <si>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</si>
  <si>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</si>
  <si>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</si>
  <si>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</si>
  <si>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</si>
  <si>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</si>
  <si>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</si>
  <si>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</si>
  <si>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</si>
  <si>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</si>
  <si>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</si>
  <si>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</si>
  <si>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</si>
  <si>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</si>
  <si>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</si>
  <si>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</si>
  <si>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</si>
  <si>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</si>
  <si>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</si>
  <si>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</si>
  <si>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</si>
  <si>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</si>
  <si>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</si>
  <si>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</si>
  <si>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</si>
  <si>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</si>
  <si>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</si>
  <si>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</si>
  <si>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</si>
  <si>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</si>
  <si>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</si>
  <si>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</si>
  <si>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</si>
  <si>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</si>
  <si>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</si>
  <si>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</si>
  <si>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</si>
  <si>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</si>
  <si>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</si>
  <si>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</si>
  <si>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</si>
  <si>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</si>
  <si>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</si>
  <si>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</si>
  <si>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</si>
  <si>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</si>
  <si>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</si>
  <si>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</si>
  <si>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</si>
  <si>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</si>
  <si>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</si>
  <si>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</si>
  <si>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</si>
  <si>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</si>
  <si>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</si>
  <si>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</si>
  <si>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</si>
  <si>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</si>
  <si>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</si>
  <si>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</si>
  <si>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</si>
  <si>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</si>
  <si>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</si>
  <si>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</si>
  <si>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</si>
  <si>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</si>
  <si>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</si>
  <si>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</si>
  <si>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</si>
  <si>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</si>
  <si>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</si>
  <si>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</si>
  <si>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</si>
  <si>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</si>
  <si>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</si>
  <si>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</si>
  <si>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</si>
  <si>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</si>
  <si>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</si>
  <si>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</si>
  <si>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</si>
  <si>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</si>
  <si>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</si>
  <si>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</si>
  <si>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</si>
  <si>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</si>
  <si>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</si>
  <si>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</si>
  <si>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</si>
  <si>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</si>
  <si>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</si>
  <si>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</si>
  <si>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</si>
  <si>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</si>
  <si>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</si>
  <si>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</si>
  <si>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</si>
  <si>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</si>
  <si>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</si>
  <si>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</si>
  <si>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</si>
  <si>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</si>
  <si>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</si>
  <si>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</si>
  <si>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</si>
  <si>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</si>
  <si>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</si>
  <si>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</si>
  <si>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</si>
  <si>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</si>
  <si>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</si>
  <si>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</si>
  <si>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</si>
  <si>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</si>
  <si>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</si>
  <si>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</si>
  <si>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</si>
  <si>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</si>
  <si>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</si>
  <si>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</si>
  <si>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</si>
  <si>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</si>
  <si>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</si>
  <si>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</si>
  <si>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</si>
  <si>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</si>
  <si>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</si>
  <si>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</si>
  <si>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</si>
  <si>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</si>
  <si>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</si>
  <si>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</si>
  <si>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</si>
  <si>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</si>
  <si>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</si>
  <si>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</si>
  <si>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</si>
  <si>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</si>
  <si>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</si>
  <si>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</si>
  <si>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</si>
  <si>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</si>
  <si>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</si>
  <si>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</si>
  <si>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</si>
  <si>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</si>
  <si>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</si>
  <si>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</si>
  <si>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</si>
  <si>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</si>
  <si>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</si>
  <si>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</si>
  <si>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</si>
  <si>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</si>
  <si>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</si>
  <si>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</si>
  <si>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</si>
  <si>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</si>
  <si>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</si>
  <si>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</si>
  <si>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</si>
  <si>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</si>
  <si>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</si>
  <si>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</si>
  <si>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</si>
  <si>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</si>
  <si>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</si>
  <si>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</si>
  <si>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</si>
  <si>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</si>
  <si>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</si>
  <si>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</si>
  <si>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</si>
  <si>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</si>
  <si>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</si>
  <si>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</si>
  <si>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</si>
  <si>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</si>
  <si>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</si>
  <si>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</si>
  <si>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</si>
  <si>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</si>
  <si>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</si>
  <si>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</si>
  <si>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</si>
  <si>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</si>
  <si>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</si>
  <si>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</si>
  <si>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</si>
  <si>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</si>
  <si>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</si>
  <si>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</si>
  <si>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</si>
  <si>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</si>
  <si>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</si>
  <si>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</si>
  <si>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</si>
  <si>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</si>
  <si>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</si>
  <si>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</si>
  <si>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</si>
  <si>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</si>
  <si>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</si>
  <si>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</si>
  <si>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</si>
  <si>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</si>
  <si>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</si>
  <si>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</si>
  <si>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</si>
  <si>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</si>
  <si>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</si>
  <si>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</si>
  <si>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</si>
  <si>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</si>
  <si>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</si>
  <si>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</si>
  <si>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</si>
  <si>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</si>
  <si>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</si>
  <si>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</si>
  <si>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</si>
  <si>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</si>
  <si>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</si>
  <si>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</si>
  <si>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</si>
  <si>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</si>
  <si>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</si>
  <si>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</si>
  <si>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</si>
  <si>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</si>
  <si>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</si>
  <si>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</si>
  <si>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</si>
  <si>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</si>
  <si>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</si>
  <si>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</si>
  <si>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</si>
  <si>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</si>
  <si>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</si>
  <si>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</si>
  <si>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</si>
  <si>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</si>
  <si>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</si>
  <si>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</si>
  <si>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</si>
  <si>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</si>
  <si>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</si>
  <si>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</si>
  <si>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</si>
  <si>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</si>
  <si>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</si>
  <si>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</si>
  <si>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</si>
  <si>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</si>
  <si>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</si>
  <si>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</si>
  <si>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</si>
  <si>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</si>
  <si>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</si>
  <si>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</si>
  <si>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</si>
  <si>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</si>
  <si>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</si>
  <si>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</si>
  <si>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</si>
  <si>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</si>
  <si>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</si>
  <si>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</si>
  <si>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</si>
  <si>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</si>
  <si>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</si>
  <si>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</si>
  <si>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</si>
  <si>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</si>
  <si>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</si>
  <si>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</si>
  <si>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</si>
  <si>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</si>
  <si>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</si>
  <si>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</si>
  <si>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</si>
  <si>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</si>
  <si>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</si>
  <si>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</si>
  <si>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</si>
  <si>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</si>
  <si>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</si>
  <si>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</si>
  <si>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</si>
  <si>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</si>
  <si>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</si>
  <si>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</si>
  <si>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</si>
  <si>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</si>
  <si>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</si>
  <si>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</si>
  <si>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</si>
  <si>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</si>
  <si>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</si>
  <si>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</si>
  <si>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</si>
  <si>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</si>
  <si>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</si>
  <si>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</si>
  <si>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</si>
  <si>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</si>
  <si>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</si>
  <si>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</si>
  <si>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</si>
  <si>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</si>
  <si>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</si>
  <si>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</si>
  <si>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</si>
  <si>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</si>
  <si>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</si>
  <si>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</si>
  <si>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</si>
  <si>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</si>
  <si>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</si>
  <si>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</si>
  <si>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</si>
  <si>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</si>
  <si>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</si>
  <si>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</si>
  <si>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</si>
  <si>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</si>
  <si>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</si>
  <si>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</si>
  <si>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</si>
  <si>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</si>
  <si>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</si>
  <si>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</si>
  <si>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</si>
  <si>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</si>
  <si>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</si>
  <si>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</si>
  <si>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</si>
  <si>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</si>
  <si>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</si>
  <si>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</si>
  <si>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</si>
  <si>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</si>
  <si>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</si>
  <si>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</si>
  <si>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</si>
  <si>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</si>
  <si>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</si>
  <si>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</si>
  <si>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</si>
  <si>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</si>
  <si>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</si>
  <si>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</si>
  <si>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</si>
  <si>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</si>
  <si>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</si>
  <si>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</si>
  <si>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</si>
  <si>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</si>
  <si>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</si>
  <si>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</si>
  <si>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</si>
  <si>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</si>
  <si>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</si>
  <si>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</si>
  <si>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</si>
  <si>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</si>
  <si>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</si>
  <si>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</si>
  <si>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</si>
  <si>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</si>
  <si>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</si>
  <si>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</si>
  <si>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2012-0805_CERAMIC</t>
  </si>
  <si>
    <t>2012-0805_TANTALUM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</si>
</sst>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2:H51" totalsRowShown="0">
  <autoFilter ref="A12:H51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>
    <filterColumn colId="29">
      <customFilters>
        <customFilter operator="notEqual" val=" "/>
      </customFilters>
    </filterColumn>
  </autoFilter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89" totalsRowShown="0">
  <autoFilter ref="A1:AG489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29">
      <customFilters>
        <customFilter operator="notEqual" val=" "/>
      </customFilters>
    </filterColumn>
  </autoFilter>
  <sortState ref="A218:AF695">
    <sortCondition ref="P1:P905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E531" totalsRowShown="0">
  <autoFilter ref="A1:AE531">
    <filterColumn colId="26">
      <customFilters>
        <customFilter operator="notEqual" val=" "/>
      </customFilters>
    </filterColumn>
  </autoFilter>
  <sortState ref="A72:AE512">
    <sortCondition ref="U1:U531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>
    <filterColumn colId="26">
      <customFilters>
        <customFilter operator="notEqual" val=" "/>
      </customFilters>
    </filterColumn>
  </autoFilter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2" workbookViewId="0">
      <selection activeCell="A52" sqref="A52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4966</v>
      </c>
    </row>
    <row r="2" spans="1:8">
      <c r="A2" t="s">
        <v>3097</v>
      </c>
      <c r="B2" t="s">
        <v>3098</v>
      </c>
    </row>
    <row r="3" spans="1:8">
      <c r="A3" s="8" t="s">
        <v>6740</v>
      </c>
      <c r="B3" t="s">
        <v>3099</v>
      </c>
    </row>
    <row r="4" spans="1:8">
      <c r="A4" s="8" t="s">
        <v>3100</v>
      </c>
      <c r="B4" t="s">
        <v>3101</v>
      </c>
    </row>
    <row r="5" spans="1:8">
      <c r="A5" s="8" t="s">
        <v>6789</v>
      </c>
      <c r="B5" t="s">
        <v>6790</v>
      </c>
    </row>
    <row r="6" spans="1:8">
      <c r="A6" s="8"/>
    </row>
    <row r="8" spans="1:8">
      <c r="A8" t="s">
        <v>4967</v>
      </c>
    </row>
    <row r="9" spans="1:8">
      <c r="A9" t="s">
        <v>4968</v>
      </c>
      <c r="B9" t="s">
        <v>4969</v>
      </c>
    </row>
    <row r="10" spans="1:8">
      <c r="A10" t="s">
        <v>6501</v>
      </c>
      <c r="B10" t="s">
        <v>6739</v>
      </c>
    </row>
    <row r="12" spans="1:8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</sheetData>
  <conditionalFormatting sqref="D13:H51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opLeftCell="W1" workbookViewId="0">
      <pane xSplit="30300" topLeftCell="AC1"/>
      <selection activeCell="AG66" sqref="AG66"/>
      <selection pane="topRight" activeCell="AG1" sqref="AG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  <c r="AG2" t="s">
        <v>6801</v>
      </c>
    </row>
    <row r="3" spans="1:33" hidden="1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 hidden="1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 hidden="1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 hidden="1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 hidden="1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 hidden="1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 hidden="1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 hidden="1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 hidden="1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 hidden="1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 hidden="1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 hidden="1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 hidden="1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 hidden="1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3" hidden="1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3" hidden="1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3" hidden="1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3" hidden="1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3" hidden="1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3" hidden="1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3" hidden="1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3" hidden="1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3" hidden="1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3" hidden="1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3" hidden="1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3" hidden="1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3" hidden="1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3" hidden="1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3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  <c r="AG31" t="s">
        <v>6801</v>
      </c>
    </row>
    <row r="32" spans="1:33" hidden="1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3" hidden="1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3" hidden="1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3" hidden="1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3" hidden="1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3" hidden="1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3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  <c r="AG38" t="s">
        <v>6801</v>
      </c>
    </row>
    <row r="39" spans="1:33" hidden="1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3" hidden="1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3" hidden="1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3" hidden="1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3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  <c r="AG43" t="s">
        <v>6801</v>
      </c>
    </row>
    <row r="44" spans="1:33" hidden="1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3" hidden="1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3" hidden="1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3" hidden="1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3" hidden="1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3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  <c r="AG49" t="s">
        <v>6801</v>
      </c>
    </row>
    <row r="50" spans="1:33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3" hidden="1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3" hidden="1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3" hidden="1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3" hidden="1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3" hidden="1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3" hidden="1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3" hidden="1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3" hidden="1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3" hidden="1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3" hidden="1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3" hidden="1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3" hidden="1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3" hidden="1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3" hidden="1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3" hidden="1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3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  <c r="AG66" t="s">
        <v>6801</v>
      </c>
    </row>
    <row r="67" spans="1:33" hidden="1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3" hidden="1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3" hidden="1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3" hidden="1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3" hidden="1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3" hidden="1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3" hidden="1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3" hidden="1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3" hidden="1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3" hidden="1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3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  <c r="AG77" t="s">
        <v>6801</v>
      </c>
    </row>
    <row r="78" spans="1:33" hidden="1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</row>
    <row r="79" spans="1:33" hidden="1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</row>
    <row r="80" spans="1:33" hidden="1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</row>
    <row r="81" spans="1:33" hidden="1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</row>
    <row r="82" spans="1:33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  <c r="AG82" t="s">
        <v>6801</v>
      </c>
    </row>
    <row r="83" spans="1:33" hidden="1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3" hidden="1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3" hidden="1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3" hidden="1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3" hidden="1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3" hidden="1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3" hidden="1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3" hidden="1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3" hidden="1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3" hidden="1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3" hidden="1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3" hidden="1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3" hidden="1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3" hidden="1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3" hidden="1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3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  <c r="AG98" t="s">
        <v>6801</v>
      </c>
    </row>
    <row r="99" spans="1:33" hidden="1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</row>
    <row r="100" spans="1:33" hidden="1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</row>
    <row r="101" spans="1:33" hidden="1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</row>
    <row r="102" spans="1:33" hidden="1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</row>
    <row r="103" spans="1:33" hidden="1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</row>
    <row r="104" spans="1:33" hidden="1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3" hidden="1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3" hidden="1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3" hidden="1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3" hidden="1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3" hidden="1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3" hidden="1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3" hidden="1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3" hidden="1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 hidden="1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 hidden="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 hidden="1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 hidden="1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 hidden="1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 hidden="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 hidden="1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 hidden="1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 hidden="1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 hidden="1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 hidden="1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 hidden="1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 hidden="1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 hidden="1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 hidden="1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 hidden="1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3" hidden="1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3" hidden="1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3" hidden="1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3" hidden="1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3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  <c r="AG133" t="s">
        <v>6801</v>
      </c>
    </row>
    <row r="134" spans="1:33" hidden="1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</row>
    <row r="135" spans="1:33" hidden="1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</row>
    <row r="136" spans="1:33" hidden="1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</row>
    <row r="137" spans="1:33" hidden="1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</row>
    <row r="138" spans="1:33" hidden="1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</row>
    <row r="139" spans="1:33" hidden="1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</row>
    <row r="140" spans="1:33" hidden="1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</row>
    <row r="141" spans="1:33" hidden="1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</row>
    <row r="142" spans="1:33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  <c r="AG142" t="s">
        <v>6801</v>
      </c>
    </row>
    <row r="143" spans="1:33" hidden="1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</row>
    <row r="144" spans="1:33" hidden="1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</row>
    <row r="145" spans="1:33" hidden="1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</row>
    <row r="146" spans="1:33" hidden="1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</row>
    <row r="147" spans="1:33" hidden="1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</row>
    <row r="148" spans="1:33" hidden="1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</row>
    <row r="149" spans="1:33" hidden="1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</row>
    <row r="150" spans="1:33" hidden="1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</row>
    <row r="151" spans="1:33" hidden="1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3" hidden="1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3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  <c r="AG153" t="s">
        <v>6801</v>
      </c>
    </row>
    <row r="154" spans="1:33" hidden="1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</row>
    <row r="155" spans="1:33" hidden="1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</row>
    <row r="156" spans="1:33" hidden="1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</row>
    <row r="157" spans="1:33" hidden="1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</row>
    <row r="158" spans="1:33" hidden="1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</row>
    <row r="159" spans="1:33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  <c r="AG159" t="s">
        <v>6801</v>
      </c>
    </row>
    <row r="160" spans="1:33" hidden="1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</row>
    <row r="161" spans="1:31" hidden="1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</row>
    <row r="162" spans="1:31" hidden="1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1" hidden="1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1" hidden="1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1" hidden="1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1" hidden="1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1" hidden="1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1" hidden="1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1" hidden="1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1" hidden="1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1" hidden="1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1" hidden="1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1" hidden="1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1" hidden="1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1" hidden="1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1" hidden="1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3" hidden="1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3" hidden="1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3" hidden="1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3" hidden="1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3" hidden="1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3" hidden="1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3" hidden="1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3" hidden="1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3" hidden="1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3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  <c r="AG186" t="s">
        <v>6801</v>
      </c>
    </row>
    <row r="187" spans="1:33" hidden="1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3" hidden="1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3" hidden="1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3" hidden="1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3" hidden="1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3" hidden="1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 hidden="1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 hidden="1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 hidden="1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 hidden="1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 hidden="1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 hidden="1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 hidden="1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 hidden="1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 hidden="1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 hidden="1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 hidden="1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 hidden="1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 hidden="1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 hidden="1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 hidden="1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 hidden="1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3" hidden="1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3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  <c r="AG210" t="s">
        <v>6801</v>
      </c>
    </row>
    <row r="211" spans="1:33" hidden="1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3" hidden="1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3" hidden="1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3" hidden="1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3" hidden="1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3" hidden="1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3" hidden="1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3" hidden="1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3" hidden="1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3" hidden="1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3" hidden="1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3" hidden="1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3" hidden="1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3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  <c r="AG224" t="s">
        <v>6801</v>
      </c>
    </row>
    <row r="225" spans="1:33" hidden="1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3" hidden="1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3" hidden="1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3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  <c r="AG228" t="s">
        <v>6801</v>
      </c>
    </row>
    <row r="229" spans="1:33" hidden="1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3" hidden="1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3" hidden="1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3" hidden="1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3" hidden="1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3" hidden="1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3" hidden="1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3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  <c r="AG236" t="s">
        <v>6801</v>
      </c>
    </row>
    <row r="237" spans="1:33" hidden="1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3" hidden="1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3" hidden="1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3" hidden="1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3" hidden="1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3" hidden="1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3" hidden="1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3" hidden="1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3" hidden="1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3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  <c r="AG246" t="s">
        <v>6801</v>
      </c>
    </row>
    <row r="247" spans="1:33" hidden="1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3" hidden="1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3" hidden="1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3" hidden="1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3" hidden="1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3" hidden="1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3" hidden="1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3" hidden="1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3" hidden="1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3" hidden="1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3" hidden="1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3" hidden="1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3" hidden="1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3" hidden="1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3" hidden="1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3" hidden="1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3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  <c r="AG263" t="s">
        <v>6801</v>
      </c>
    </row>
    <row r="264" spans="1:33" hidden="1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3" hidden="1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3" hidden="1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3" hidden="1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3" hidden="1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3" hidden="1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3" hidden="1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3" hidden="1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3" hidden="1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 hidden="1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 hidden="1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 hidden="1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 hidden="1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 hidden="1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 hidden="1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 hidden="1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 hidden="1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 hidden="1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 hidden="1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 hidden="1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 hidden="1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 hidden="1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 hidden="1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 hidden="1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 hidden="1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3" hidden="1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3" hidden="1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3" hidden="1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3" hidden="1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3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  <c r="AG293" t="s">
        <v>6801</v>
      </c>
    </row>
    <row r="294" spans="1:33" hidden="1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3" hidden="1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3" hidden="1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3" hidden="1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3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  <c r="AG298" t="s">
        <v>6801</v>
      </c>
    </row>
    <row r="299" spans="1:33" hidden="1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3" hidden="1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3" hidden="1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3" hidden="1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3" hidden="1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3" hidden="1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3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  <c r="AG305" t="s">
        <v>6801</v>
      </c>
    </row>
    <row r="306" spans="1:33" hidden="1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3" hidden="1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3" hidden="1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3" hidden="1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3" hidden="1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3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  <c r="AG311" t="s">
        <v>6801</v>
      </c>
    </row>
    <row r="312" spans="1:33" hidden="1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3" hidden="1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3" hidden="1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3" hidden="1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3" hidden="1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3" hidden="1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3" hidden="1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3" hidden="1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3" hidden="1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 hidden="1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 hidden="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 hidden="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 hidden="1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 hidden="1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 hidden="1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 hidden="1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 hidden="1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 hidden="1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 hidden="1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 hidden="1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 hidden="1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 hidden="1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 hidden="1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 hidden="1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 hidden="1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 hidden="1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 hidden="1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 hidden="1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 hidden="1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 hidden="1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 hidden="1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 hidden="1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 hidden="1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 hidden="1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 hidden="1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 hidden="1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 hidden="1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 hidden="1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 hidden="1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 hidden="1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 hidden="1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 hidden="1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 hidden="1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 hidden="1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 hidden="1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 hidden="1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 hidden="1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 hidden="1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 hidden="1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 hidden="1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 hidden="1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 hidden="1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 hidden="1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 hidden="1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 hidden="1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 hidden="1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 hidden="1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 hidden="1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 hidden="1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 hidden="1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 hidden="1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 hidden="1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 hidden="1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 hidden="1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 hidden="1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 hidden="1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 hidden="1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 hidden="1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 hidden="1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 hidden="1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 hidden="1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 hidden="1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 hidden="1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1" hidden="1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1" hidden="1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1" hidden="1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9"/>
  <sheetViews>
    <sheetView topLeftCell="Z224" workbookViewId="0">
      <pane xSplit="30340" ySplit="560" topLeftCell="AC1" activePane="bottomLeft"/>
      <selection activeCell="C57" sqref="C57"/>
      <selection pane="topRight" activeCell="AE356" sqref="AE356"/>
      <selection pane="bottomLeft" activeCell="AG3" sqref="AG3:AG384"/>
      <selection pane="bottomRight" activeCell="AI9" sqref="AI9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  <c r="AG3" t="s">
        <v>6801</v>
      </c>
    </row>
    <row r="4" spans="1:33" hidden="1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  <c r="AG26" t="s">
        <v>6801</v>
      </c>
    </row>
    <row r="27" spans="1:33" hidden="1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  <c r="AG30" t="s">
        <v>6801</v>
      </c>
    </row>
    <row r="31" spans="1:33" hidden="1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  <c r="AG32" t="s">
        <v>6801</v>
      </c>
    </row>
    <row r="33" spans="1:33" hidden="1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  <c r="AG41" t="s">
        <v>6801</v>
      </c>
    </row>
    <row r="42" spans="1:33" hidden="1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  <c r="AG56" t="s">
        <v>6801</v>
      </c>
    </row>
    <row r="57" spans="1:33" hidden="1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  <c r="AG89" t="s">
        <v>6801</v>
      </c>
    </row>
    <row r="90" spans="1:33" hidden="1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  <c r="AG92" t="s">
        <v>6801</v>
      </c>
    </row>
    <row r="93" spans="1:33" hidden="1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  <c r="AG105" t="s">
        <v>6801</v>
      </c>
    </row>
    <row r="106" spans="1:33" hidden="1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  <c r="AG119" t="s">
        <v>6801</v>
      </c>
    </row>
    <row r="120" spans="1:33" hidden="1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  <c r="AG165" t="s">
        <v>6801</v>
      </c>
    </row>
    <row r="166" spans="1:33" hidden="1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  <c r="AG170" t="s">
        <v>6801</v>
      </c>
    </row>
    <row r="171" spans="1:33" hidden="1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  <c r="AG224" t="s">
        <v>6801</v>
      </c>
    </row>
    <row r="225" spans="1:31" hidden="1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  <c r="AG242" t="s">
        <v>6801</v>
      </c>
    </row>
    <row r="243" spans="1:33" hidden="1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  <c r="AG265" t="s">
        <v>6801</v>
      </c>
    </row>
    <row r="266" spans="1:33" hidden="1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  <c r="AG277" t="s">
        <v>6801</v>
      </c>
    </row>
    <row r="278" spans="1:33" hidden="1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  <c r="AG292" t="s">
        <v>6801</v>
      </c>
    </row>
    <row r="293" spans="1:33" hidden="1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  <c r="AG310" t="s">
        <v>6801</v>
      </c>
    </row>
    <row r="311" spans="1:33" hidden="1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  <c r="AG316" t="s">
        <v>6801</v>
      </c>
    </row>
    <row r="317" spans="1:33" hidden="1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  <c r="AG332" t="s">
        <v>6801</v>
      </c>
    </row>
    <row r="333" spans="1:33" hidden="1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  <c r="AG364" t="s">
        <v>6801</v>
      </c>
    </row>
    <row r="365" spans="1:33" hidden="1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  <c r="AG384" t="s">
        <v>6801</v>
      </c>
    </row>
    <row r="385" spans="1:31" hidden="1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2" hidden="1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2" hidden="1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2" hidden="1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2" hidden="1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2" hidden="1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2" hidden="1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2" hidden="1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2" hidden="1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2" hidden="1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X335" workbookViewId="0">
      <pane xSplit="30340" ySplit="560" topLeftCell="AD1" activePane="bottomLeft"/>
      <selection activeCell="AG1" sqref="AG1:AO1048576"/>
      <selection pane="topRight" activeCell="AN57" sqref="AN57"/>
      <selection pane="bottomLeft" activeCell="AG16" sqref="AG13:AG905"/>
      <selection pane="bottomRight" activeCell="AG2" sqref="AG2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 hidden="1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 hidden="1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 hidden="1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 hidden="1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 hidden="1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 hidden="1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 hidden="1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 hidden="1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 hidden="1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 hidden="1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>
      <c r="A13" t="s">
        <v>2713</v>
      </c>
      <c r="B13" t="s">
        <v>2714</v>
      </c>
      <c r="C13" t="s">
        <v>3213</v>
      </c>
      <c r="D13" t="s">
        <v>3214</v>
      </c>
      <c r="E13" t="s">
        <v>2717</v>
      </c>
      <c r="F13" t="s">
        <v>2759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508</v>
      </c>
      <c r="O13" s="10" t="s">
        <v>6788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str">
        <f>VLOOKUP(Table136[[#This Row],[Capacitance]],Values!A$13:B$50,2,0)</f>
        <v>STOCK</v>
      </c>
      <c r="AD13" t="s">
        <v>1246</v>
      </c>
      <c r="AE13" s="4" t="str">
        <f>CONCATENATE(Table136[[#This Row],[Capacitance]],Table136[[#This Row],[Stock]])</f>
        <v>10pFSTOCK</v>
      </c>
      <c r="AG13" s="12" t="s">
        <v>6801</v>
      </c>
    </row>
    <row r="14" spans="1:33" hidden="1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 hidden="1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>
      <c r="A16" t="s">
        <v>2713</v>
      </c>
      <c r="B16" t="s">
        <v>2714</v>
      </c>
      <c r="C16" t="s">
        <v>3231</v>
      </c>
      <c r="D16" t="s">
        <v>3232</v>
      </c>
      <c r="E16" t="s">
        <v>2717</v>
      </c>
      <c r="F16" t="s">
        <v>3040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2719</v>
      </c>
      <c r="M16" t="s">
        <v>2720</v>
      </c>
      <c r="N16" t="s">
        <v>512</v>
      </c>
      <c r="O16" t="s">
        <v>72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3105</v>
      </c>
      <c r="AA16" t="s">
        <v>43</v>
      </c>
      <c r="AB16" t="s">
        <v>2726</v>
      </c>
      <c r="AC16" s="4" t="str">
        <f>VLOOKUP(Table136[[#This Row],[Capacitance]],Values!A$13:B$50,2,0)</f>
        <v>STOCK</v>
      </c>
      <c r="AD16" t="s">
        <v>1246</v>
      </c>
      <c r="AE16" s="4" t="str">
        <f>CONCATENATE(Table136[[#This Row],[Capacitance]],Table136[[#This Row],[Stock]])</f>
        <v>12pFSTOCK</v>
      </c>
      <c r="AG16" s="12" t="s">
        <v>6801</v>
      </c>
    </row>
    <row r="17" spans="1:31" hidden="1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 hidden="1">
      <c r="A22" t="s">
        <v>2713</v>
      </c>
      <c r="B22" t="s">
        <v>2714</v>
      </c>
      <c r="C22" t="s">
        <v>3160</v>
      </c>
      <c r="D22" t="s">
        <v>3161</v>
      </c>
      <c r="E22" t="s">
        <v>2717</v>
      </c>
      <c r="F22" t="s">
        <v>2811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2719</v>
      </c>
      <c r="M22" t="s">
        <v>2720</v>
      </c>
      <c r="N22" t="s">
        <v>524</v>
      </c>
      <c r="O22" t="s">
        <v>72</v>
      </c>
      <c r="P22" t="s">
        <v>38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2723</v>
      </c>
      <c r="X22" t="s">
        <v>2724</v>
      </c>
      <c r="Y22" t="s">
        <v>43</v>
      </c>
      <c r="Z22" t="s">
        <v>3105</v>
      </c>
      <c r="AA22" t="s">
        <v>43</v>
      </c>
      <c r="AB22" t="s">
        <v>2726</v>
      </c>
      <c r="AC22" s="4" t="e">
        <f>VLOOKUP(Table136[[#This Row],[Capacitance]],Values!A$13:B$50,2,0)</f>
        <v>#N/A</v>
      </c>
      <c r="AE22" s="4" t="str">
        <f>CONCATENATE(Table136[[#This Row],[Capacitance]],Table136[[#This Row],[Stock]])</f>
        <v>68pF</v>
      </c>
    </row>
    <row r="23" spans="1:31" hidden="1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 hidden="1">
      <c r="A24" t="s">
        <v>2713</v>
      </c>
      <c r="B24" t="s">
        <v>2714</v>
      </c>
      <c r="C24" t="s">
        <v>3165</v>
      </c>
      <c r="D24" t="s">
        <v>3166</v>
      </c>
      <c r="E24" t="s">
        <v>2717</v>
      </c>
      <c r="F24" t="s">
        <v>2820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2719</v>
      </c>
      <c r="M24" t="s">
        <v>2720</v>
      </c>
      <c r="N24" t="s">
        <v>918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2723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e">
        <f>VLOOKUP(Table136[[#This Row],[Capacitance]],Values!A$13:B$50,2,0)</f>
        <v>#N/A</v>
      </c>
      <c r="AE24" s="4" t="str">
        <f>CONCATENATE(Table136[[#This Row],[Capacitance]],Table136[[#This Row],[Stock]])</f>
        <v>82pF</v>
      </c>
    </row>
    <row r="25" spans="1:31" hidden="1">
      <c r="A25" t="s">
        <v>2713</v>
      </c>
      <c r="B25" t="s">
        <v>2714</v>
      </c>
      <c r="C25" t="s">
        <v>3167</v>
      </c>
      <c r="D25" t="s">
        <v>3168</v>
      </c>
      <c r="E25" t="s">
        <v>2717</v>
      </c>
      <c r="F25" t="s">
        <v>2732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2719</v>
      </c>
      <c r="M25" t="s">
        <v>2720</v>
      </c>
      <c r="N25" t="s">
        <v>696</v>
      </c>
      <c r="O25" t="s">
        <v>72</v>
      </c>
      <c r="P25" t="s">
        <v>38</v>
      </c>
      <c r="Q25" t="s">
        <v>73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e">
        <f>VLOOKUP(Table136[[#This Row],[Capacitance]],Values!A$13:B$50,2,0)</f>
        <v>#N/A</v>
      </c>
      <c r="AE25" s="4" t="str">
        <f>CONCATENATE(Table136[[#This Row],[Capacitance]],Table136[[#This Row],[Stock]])</f>
        <v>220pF</v>
      </c>
    </row>
    <row r="26" spans="1:31" hidden="1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 hidden="1">
      <c r="A27" t="s">
        <v>2713</v>
      </c>
      <c r="B27" t="s">
        <v>2714</v>
      </c>
      <c r="C27" t="s">
        <v>2715</v>
      </c>
      <c r="D27" t="s">
        <v>2716</v>
      </c>
      <c r="E27" t="s">
        <v>2717</v>
      </c>
      <c r="F27" t="s">
        <v>2718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2719</v>
      </c>
      <c r="M27" t="s">
        <v>2720</v>
      </c>
      <c r="N27" t="s">
        <v>528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e">
        <f>VLOOKUP(Table136[[#This Row],[Capacitance]],Values!A$13:B$50,2,0)</f>
        <v>#N/A</v>
      </c>
      <c r="AE27" s="4" t="str">
        <f>CONCATENATE(Table136[[#This Row],[Capacitance]],Table136[[#This Row],[Stock]])</f>
        <v>18pF</v>
      </c>
    </row>
    <row r="28" spans="1:31" hidden="1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 hidden="1">
      <c r="A29" t="s">
        <v>2713</v>
      </c>
      <c r="B29" t="s">
        <v>2714</v>
      </c>
      <c r="C29" t="s">
        <v>3175</v>
      </c>
      <c r="D29" t="s">
        <v>3176</v>
      </c>
      <c r="E29" t="s">
        <v>2717</v>
      </c>
      <c r="F29" t="s">
        <v>2738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2719</v>
      </c>
      <c r="M29" t="s">
        <v>2720</v>
      </c>
      <c r="N29" t="s">
        <v>1263</v>
      </c>
      <c r="O29" t="s">
        <v>1256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e">
        <f>VLOOKUP(Table136[[#This Row],[Capacitance]],Values!A$13:B$50,2,0)</f>
        <v>#N/A</v>
      </c>
      <c r="AE29" s="4" t="str">
        <f>CONCATENATE(Table136[[#This Row],[Capacitance]],Table136[[#This Row],[Stock]])</f>
        <v>1pF</v>
      </c>
    </row>
    <row r="30" spans="1:31" hidden="1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 hidden="1">
      <c r="A31" t="s">
        <v>2713</v>
      </c>
      <c r="B31" t="s">
        <v>2714</v>
      </c>
      <c r="C31" t="s">
        <v>2727</v>
      </c>
      <c r="D31" t="s">
        <v>2728</v>
      </c>
      <c r="E31" t="s">
        <v>2717</v>
      </c>
      <c r="F31" t="s">
        <v>2729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2719</v>
      </c>
      <c r="M31" t="s">
        <v>2720</v>
      </c>
      <c r="N31" t="s">
        <v>500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2723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e">
        <f>VLOOKUP(Table136[[#This Row],[Capacitance]],Values!A$13:B$50,2,0)</f>
        <v>#N/A</v>
      </c>
      <c r="AE31" s="4" t="str">
        <f>CONCATENATE(Table136[[#This Row],[Capacitance]],Table136[[#This Row],[Stock]])</f>
        <v>56pF</v>
      </c>
    </row>
    <row r="32" spans="1:31" hidden="1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1" hidden="1">
      <c r="A33" t="s">
        <v>2713</v>
      </c>
      <c r="B33" t="s">
        <v>2714</v>
      </c>
      <c r="C33" t="s">
        <v>3182</v>
      </c>
      <c r="D33" t="s">
        <v>3183</v>
      </c>
      <c r="E33" t="s">
        <v>2717</v>
      </c>
      <c r="F33" t="s">
        <v>2718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2719</v>
      </c>
      <c r="M33" t="s">
        <v>2720</v>
      </c>
      <c r="N33" t="s">
        <v>528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2723</v>
      </c>
      <c r="X33" t="s">
        <v>2724</v>
      </c>
      <c r="Y33" t="s">
        <v>43</v>
      </c>
      <c r="Z33" t="s">
        <v>3105</v>
      </c>
      <c r="AA33" t="s">
        <v>43</v>
      </c>
      <c r="AB33" t="s">
        <v>2726</v>
      </c>
      <c r="AC33" s="4" t="e">
        <f>VLOOKUP(Table136[[#This Row],[Capacitance]],Values!A$13:B$50,2,0)</f>
        <v>#N/A</v>
      </c>
      <c r="AE33" s="4" t="str">
        <f>CONCATENATE(Table136[[#This Row],[Capacitance]],Table136[[#This Row],[Stock]])</f>
        <v>18pF</v>
      </c>
    </row>
    <row r="34" spans="1:31" hidden="1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1" hidden="1">
      <c r="A35" t="s">
        <v>2713</v>
      </c>
      <c r="B35" t="s">
        <v>2714</v>
      </c>
      <c r="C35" t="s">
        <v>2730</v>
      </c>
      <c r="D35" t="s">
        <v>2731</v>
      </c>
      <c r="E35" t="s">
        <v>2717</v>
      </c>
      <c r="F35" t="s">
        <v>2732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696</v>
      </c>
      <c r="O35" t="s">
        <v>72</v>
      </c>
      <c r="P35" t="s">
        <v>38</v>
      </c>
      <c r="Q35" t="s">
        <v>73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e">
        <f>VLOOKUP(Table136[[#This Row],[Capacitance]],Values!A$13:B$50,2,0)</f>
        <v>#N/A</v>
      </c>
      <c r="AE35" s="4" t="str">
        <f>CONCATENATE(Table136[[#This Row],[Capacitance]],Table136[[#This Row],[Stock]])</f>
        <v>220pF</v>
      </c>
    </row>
    <row r="36" spans="1:31" hidden="1">
      <c r="A36" t="s">
        <v>2713</v>
      </c>
      <c r="B36" t="s">
        <v>2714</v>
      </c>
      <c r="C36" t="s">
        <v>2733</v>
      </c>
      <c r="D36" t="s">
        <v>2734</v>
      </c>
      <c r="E36" t="s">
        <v>2717</v>
      </c>
      <c r="F36" t="s">
        <v>2735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2719</v>
      </c>
      <c r="M36" t="s">
        <v>2720</v>
      </c>
      <c r="N36" t="s">
        <v>520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2723</v>
      </c>
      <c r="X36" t="s">
        <v>2724</v>
      </c>
      <c r="Y36" t="s">
        <v>43</v>
      </c>
      <c r="Z36" t="s">
        <v>2725</v>
      </c>
      <c r="AA36" t="s">
        <v>43</v>
      </c>
      <c r="AB36" t="s">
        <v>2726</v>
      </c>
      <c r="AC36" s="4" t="e">
        <f>VLOOKUP(Table136[[#This Row],[Capacitance]],Values!A$13:B$50,2,0)</f>
        <v>#N/A</v>
      </c>
      <c r="AE36" s="4" t="str">
        <f>CONCATENATE(Table136[[#This Row],[Capacitance]],Table136[[#This Row],[Stock]])</f>
        <v>27pF</v>
      </c>
    </row>
    <row r="37" spans="1:31" hidden="1">
      <c r="A37" t="s">
        <v>2713</v>
      </c>
      <c r="B37" t="s">
        <v>2714</v>
      </c>
      <c r="C37" t="s">
        <v>2736</v>
      </c>
      <c r="D37" t="s">
        <v>2737</v>
      </c>
      <c r="E37" t="s">
        <v>2717</v>
      </c>
      <c r="F37" t="s">
        <v>2738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2719</v>
      </c>
      <c r="M37" t="s">
        <v>2720</v>
      </c>
      <c r="N37" t="s">
        <v>1263</v>
      </c>
      <c r="O37" t="s">
        <v>1256</v>
      </c>
      <c r="P37" t="s">
        <v>38</v>
      </c>
      <c r="Q37" t="s">
        <v>73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2723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e">
        <f>VLOOKUP(Table136[[#This Row],[Capacitance]],Values!A$13:B$50,2,0)</f>
        <v>#N/A</v>
      </c>
      <c r="AE37" s="4" t="str">
        <f>CONCATENATE(Table136[[#This Row],[Capacitance]],Table136[[#This Row],[Stock]])</f>
        <v>1pF</v>
      </c>
    </row>
    <row r="38" spans="1:31" hidden="1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1" hidden="1">
      <c r="A39" t="s">
        <v>2713</v>
      </c>
      <c r="B39" t="s">
        <v>2714</v>
      </c>
      <c r="C39" t="s">
        <v>2742</v>
      </c>
      <c r="D39" t="s">
        <v>2743</v>
      </c>
      <c r="E39" t="s">
        <v>2717</v>
      </c>
      <c r="F39" t="s">
        <v>2744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2719</v>
      </c>
      <c r="M39" t="s">
        <v>2720</v>
      </c>
      <c r="N39" t="s">
        <v>1274</v>
      </c>
      <c r="O39" t="s">
        <v>1256</v>
      </c>
      <c r="P39" t="s">
        <v>38</v>
      </c>
      <c r="Q39" t="s">
        <v>73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e">
        <f>VLOOKUP(Table136[[#This Row],[Capacitance]],Values!A$13:B$50,2,0)</f>
        <v>#N/A</v>
      </c>
      <c r="AE39" s="4" t="str">
        <f>CONCATENATE(Table136[[#This Row],[Capacitance]],Table136[[#This Row],[Stock]])</f>
        <v>4.7pF</v>
      </c>
    </row>
    <row r="40" spans="1:31" hidden="1">
      <c r="A40" t="s">
        <v>2713</v>
      </c>
      <c r="B40" t="s">
        <v>2714</v>
      </c>
      <c r="C40" t="s">
        <v>2745</v>
      </c>
      <c r="D40" t="s">
        <v>2746</v>
      </c>
      <c r="E40" t="s">
        <v>2717</v>
      </c>
      <c r="F40" t="s">
        <v>2747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2719</v>
      </c>
      <c r="M40" t="s">
        <v>2720</v>
      </c>
      <c r="N40" t="s">
        <v>1268</v>
      </c>
      <c r="O40" t="s">
        <v>1256</v>
      </c>
      <c r="P40" t="s">
        <v>38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2723</v>
      </c>
      <c r="X40" t="s">
        <v>2724</v>
      </c>
      <c r="Y40" t="s">
        <v>43</v>
      </c>
      <c r="Z40" t="s">
        <v>2725</v>
      </c>
      <c r="AA40" t="s">
        <v>43</v>
      </c>
      <c r="AB40" t="s">
        <v>2726</v>
      </c>
      <c r="AC40" s="4" t="e">
        <f>VLOOKUP(Table136[[#This Row],[Capacitance]],Values!A$13:B$50,2,0)</f>
        <v>#N/A</v>
      </c>
      <c r="AE40" s="4" t="str">
        <f>CONCATENATE(Table136[[#This Row],[Capacitance]],Table136[[#This Row],[Stock]])</f>
        <v>2pF</v>
      </c>
    </row>
    <row r="41" spans="1:31" hidden="1">
      <c r="A41" t="s">
        <v>2713</v>
      </c>
      <c r="B41" t="s">
        <v>2714</v>
      </c>
      <c r="C41" t="s">
        <v>3187</v>
      </c>
      <c r="D41" t="s">
        <v>3188</v>
      </c>
      <c r="E41" t="s">
        <v>2717</v>
      </c>
      <c r="F41" t="s">
        <v>2956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2719</v>
      </c>
      <c r="M41" t="s">
        <v>2720</v>
      </c>
      <c r="N41" t="s">
        <v>987</v>
      </c>
      <c r="O41" t="s">
        <v>72</v>
      </c>
      <c r="P41" t="s">
        <v>38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2723</v>
      </c>
      <c r="X41" t="s">
        <v>2724</v>
      </c>
      <c r="Y41" t="s">
        <v>43</v>
      </c>
      <c r="Z41" t="s">
        <v>3105</v>
      </c>
      <c r="AA41" t="s">
        <v>43</v>
      </c>
      <c r="AB41" t="s">
        <v>2726</v>
      </c>
      <c r="AC41" s="4" t="e">
        <f>VLOOKUP(Table136[[#This Row],[Capacitance]],Values!A$13:B$50,2,0)</f>
        <v>#N/A</v>
      </c>
      <c r="AE41" s="4" t="str">
        <f>CONCATENATE(Table136[[#This Row],[Capacitance]],Table136[[#This Row],[Stock]])</f>
        <v>39pF</v>
      </c>
    </row>
    <row r="42" spans="1:31" hidden="1">
      <c r="A42" t="s">
        <v>2713</v>
      </c>
      <c r="B42" t="s">
        <v>2714</v>
      </c>
      <c r="C42" t="s">
        <v>3189</v>
      </c>
      <c r="D42" t="s">
        <v>3190</v>
      </c>
      <c r="E42" t="s">
        <v>2717</v>
      </c>
      <c r="F42" t="s">
        <v>2744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2719</v>
      </c>
      <c r="M42" t="s">
        <v>2720</v>
      </c>
      <c r="N42" t="s">
        <v>1274</v>
      </c>
      <c r="O42" t="s">
        <v>1256</v>
      </c>
      <c r="P42" t="s">
        <v>38</v>
      </c>
      <c r="Q42" t="s">
        <v>73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2723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e">
        <f>VLOOKUP(Table136[[#This Row],[Capacitance]],Values!A$13:B$50,2,0)</f>
        <v>#N/A</v>
      </c>
      <c r="AE42" s="4" t="str">
        <f>CONCATENATE(Table136[[#This Row],[Capacitance]],Table136[[#This Row],[Stock]])</f>
        <v>4.7pF</v>
      </c>
    </row>
    <row r="43" spans="1:31" hidden="1">
      <c r="A43" t="s">
        <v>2713</v>
      </c>
      <c r="B43" t="s">
        <v>2714</v>
      </c>
      <c r="C43" t="s">
        <v>2748</v>
      </c>
      <c r="D43" t="s">
        <v>2749</v>
      </c>
      <c r="E43" t="s">
        <v>2717</v>
      </c>
      <c r="F43" t="s">
        <v>2750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2719</v>
      </c>
      <c r="M43" t="s">
        <v>2720</v>
      </c>
      <c r="N43" t="s">
        <v>1278</v>
      </c>
      <c r="O43" t="s">
        <v>1256</v>
      </c>
      <c r="P43" t="s">
        <v>38</v>
      </c>
      <c r="Q43" t="s">
        <v>73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2723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e">
        <f>VLOOKUP(Table136[[#This Row],[Capacitance]],Values!A$13:B$50,2,0)</f>
        <v>#N/A</v>
      </c>
      <c r="AE43" s="4" t="str">
        <f>CONCATENATE(Table136[[#This Row],[Capacitance]],Table136[[#This Row],[Stock]])</f>
        <v>5pF</v>
      </c>
    </row>
    <row r="44" spans="1:31" hidden="1">
      <c r="A44" t="s">
        <v>2713</v>
      </c>
      <c r="B44" t="s">
        <v>2714</v>
      </c>
      <c r="C44" t="s">
        <v>2751</v>
      </c>
      <c r="D44" t="s">
        <v>2752</v>
      </c>
      <c r="E44" t="s">
        <v>2717</v>
      </c>
      <c r="F44" t="s">
        <v>2753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2719</v>
      </c>
      <c r="M44" t="s">
        <v>2720</v>
      </c>
      <c r="N44" t="s">
        <v>1264</v>
      </c>
      <c r="O44" t="s">
        <v>1256</v>
      </c>
      <c r="P44" t="s">
        <v>38</v>
      </c>
      <c r="Q44" t="s">
        <v>73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2725</v>
      </c>
      <c r="AA44" t="s">
        <v>43</v>
      </c>
      <c r="AB44" t="s">
        <v>2726</v>
      </c>
      <c r="AC44" s="4" t="e">
        <f>VLOOKUP(Table136[[#This Row],[Capacitance]],Values!A$13:B$50,2,0)</f>
        <v>#N/A</v>
      </c>
      <c r="AE44" s="4" t="str">
        <f>CONCATENATE(Table136[[#This Row],[Capacitance]],Table136[[#This Row],[Stock]])</f>
        <v>2.2pF</v>
      </c>
    </row>
    <row r="45" spans="1:31" hidden="1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1" hidden="1">
      <c r="A46" t="s">
        <v>2713</v>
      </c>
      <c r="B46" t="s">
        <v>2714</v>
      </c>
      <c r="C46" t="s">
        <v>3191</v>
      </c>
      <c r="D46" t="s">
        <v>3192</v>
      </c>
      <c r="E46" t="s">
        <v>2717</v>
      </c>
      <c r="F46" t="s">
        <v>2965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2719</v>
      </c>
      <c r="M46" t="s">
        <v>2720</v>
      </c>
      <c r="N46" t="s">
        <v>1279</v>
      </c>
      <c r="O46" t="s">
        <v>1277</v>
      </c>
      <c r="P46" t="s">
        <v>38</v>
      </c>
      <c r="Q46" t="s">
        <v>73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2723</v>
      </c>
      <c r="X46" t="s">
        <v>2724</v>
      </c>
      <c r="Y46" t="s">
        <v>43</v>
      </c>
      <c r="Z46" t="s">
        <v>3105</v>
      </c>
      <c r="AA46" t="s">
        <v>43</v>
      </c>
      <c r="AB46" t="s">
        <v>2726</v>
      </c>
      <c r="AC46" s="4" t="e">
        <f>VLOOKUP(Table136[[#This Row],[Capacitance]],Values!A$13:B$50,2,0)</f>
        <v>#N/A</v>
      </c>
      <c r="AE46" s="4" t="str">
        <f>CONCATENATE(Table136[[#This Row],[Capacitance]],Table136[[#This Row],[Stock]])</f>
        <v>6.8pF</v>
      </c>
    </row>
    <row r="47" spans="1:31" hidden="1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1" hidden="1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3" hidden="1">
      <c r="A49" t="s">
        <v>2713</v>
      </c>
      <c r="B49" t="s">
        <v>2714</v>
      </c>
      <c r="C49" t="s">
        <v>3199</v>
      </c>
      <c r="D49" t="s">
        <v>3200</v>
      </c>
      <c r="E49" t="s">
        <v>2717</v>
      </c>
      <c r="F49" t="s">
        <v>2953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2719</v>
      </c>
      <c r="M49" t="s">
        <v>2720</v>
      </c>
      <c r="N49" t="s">
        <v>1273</v>
      </c>
      <c r="O49" t="s">
        <v>1256</v>
      </c>
      <c r="P49" t="s">
        <v>38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2723</v>
      </c>
      <c r="X49" t="s">
        <v>2724</v>
      </c>
      <c r="Y49" t="s">
        <v>43</v>
      </c>
      <c r="Z49" t="s">
        <v>3105</v>
      </c>
      <c r="AA49" t="s">
        <v>43</v>
      </c>
      <c r="AB49" t="s">
        <v>2726</v>
      </c>
      <c r="AC49" s="4" t="e">
        <f>VLOOKUP(Table136[[#This Row],[Capacitance]],Values!A$13:B$50,2,0)</f>
        <v>#N/A</v>
      </c>
      <c r="AE49" s="4" t="str">
        <f>CONCATENATE(Table136[[#This Row],[Capacitance]],Table136[[#This Row],[Stock]])</f>
        <v>3pF</v>
      </c>
    </row>
    <row r="50" spans="1:33" hidden="1">
      <c r="A50" t="s">
        <v>2713</v>
      </c>
      <c r="B50" t="s">
        <v>2714</v>
      </c>
      <c r="C50" t="s">
        <v>3201</v>
      </c>
      <c r="D50" t="s">
        <v>3202</v>
      </c>
      <c r="E50" t="s">
        <v>2717</v>
      </c>
      <c r="F50" t="s">
        <v>2823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2719</v>
      </c>
      <c r="M50" t="s">
        <v>2720</v>
      </c>
      <c r="N50" t="s">
        <v>1281</v>
      </c>
      <c r="O50" t="s">
        <v>1277</v>
      </c>
      <c r="P50" t="s">
        <v>38</v>
      </c>
      <c r="Q50" t="s">
        <v>73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2723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e">
        <f>VLOOKUP(Table136[[#This Row],[Capacitance]],Values!A$13:B$50,2,0)</f>
        <v>#N/A</v>
      </c>
      <c r="AE50" s="4" t="str">
        <f>CONCATENATE(Table136[[#This Row],[Capacitance]],Table136[[#This Row],[Stock]])</f>
        <v>7pF</v>
      </c>
    </row>
    <row r="51" spans="1:33" hidden="1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3" hidden="1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3">
      <c r="A53" t="s">
        <v>2713</v>
      </c>
      <c r="B53" t="s">
        <v>2714</v>
      </c>
      <c r="C53" t="s">
        <v>3208</v>
      </c>
      <c r="D53" t="s">
        <v>3209</v>
      </c>
      <c r="E53" t="s">
        <v>2717</v>
      </c>
      <c r="F53" t="s">
        <v>2768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2719</v>
      </c>
      <c r="M53" t="s">
        <v>2720</v>
      </c>
      <c r="N53" t="s">
        <v>211</v>
      </c>
      <c r="O53" t="s">
        <v>72</v>
      </c>
      <c r="P53" t="s">
        <v>38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2723</v>
      </c>
      <c r="X53" t="s">
        <v>2724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D53" t="s">
        <v>1289</v>
      </c>
      <c r="AE53" s="4" t="str">
        <f>CONCATENATE(Table136[[#This Row],[Capacitance]],Table136[[#This Row],[Stock]])</f>
        <v>100pFStock</v>
      </c>
      <c r="AG53" s="12" t="s">
        <v>6801</v>
      </c>
    </row>
    <row r="54" spans="1:33" hidden="1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3">
      <c r="A55" t="s">
        <v>2713</v>
      </c>
      <c r="B55" t="s">
        <v>2714</v>
      </c>
      <c r="C55" t="s">
        <v>3250</v>
      </c>
      <c r="D55" t="s">
        <v>3251</v>
      </c>
      <c r="E55" t="s">
        <v>2717</v>
      </c>
      <c r="F55" t="s">
        <v>2931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2719</v>
      </c>
      <c r="M55" t="s">
        <v>2720</v>
      </c>
      <c r="N55" t="s">
        <v>516</v>
      </c>
      <c r="O55" t="s">
        <v>72</v>
      </c>
      <c r="P55" t="s">
        <v>38</v>
      </c>
      <c r="Q55" t="s">
        <v>73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2723</v>
      </c>
      <c r="X55" t="s">
        <v>2724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D55" t="s">
        <v>1246</v>
      </c>
      <c r="AE55" s="4" t="str">
        <f>CONCATENATE(Table136[[#This Row],[Capacitance]],Table136[[#This Row],[Stock]])</f>
        <v>15pFSTOCK</v>
      </c>
      <c r="AG55" s="12" t="s">
        <v>6801</v>
      </c>
    </row>
    <row r="56" spans="1:33" hidden="1">
      <c r="A56" t="s">
        <v>2713</v>
      </c>
      <c r="B56" t="s">
        <v>2714</v>
      </c>
      <c r="C56" t="s">
        <v>3215</v>
      </c>
      <c r="D56" t="s">
        <v>3216</v>
      </c>
      <c r="E56" t="s">
        <v>2717</v>
      </c>
      <c r="F56" t="s">
        <v>3217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2719</v>
      </c>
      <c r="M56" t="s">
        <v>2720</v>
      </c>
      <c r="N56" t="s">
        <v>95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e">
        <f>VLOOKUP(Table136[[#This Row],[Capacitance]],Values!A$13:B$50,2,0)</f>
        <v>#N/A</v>
      </c>
      <c r="AE56" s="4" t="str">
        <f>CONCATENATE(Table136[[#This Row],[Capacitance]],Table136[[#This Row],[Stock]])</f>
        <v>6800pF</v>
      </c>
    </row>
    <row r="57" spans="1:33" hidden="1">
      <c r="A57" t="s">
        <v>2713</v>
      </c>
      <c r="B57" t="s">
        <v>2714</v>
      </c>
      <c r="C57" t="s">
        <v>3218</v>
      </c>
      <c r="D57" t="s">
        <v>3219</v>
      </c>
      <c r="E57" t="s">
        <v>2717</v>
      </c>
      <c r="F57" t="s">
        <v>2762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847</v>
      </c>
      <c r="O57" t="s">
        <v>72</v>
      </c>
      <c r="P57" t="s">
        <v>38</v>
      </c>
      <c r="Q57" t="s">
        <v>73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3105</v>
      </c>
      <c r="AA57" t="s">
        <v>43</v>
      </c>
      <c r="AB57" t="s">
        <v>2726</v>
      </c>
      <c r="AC57" s="4" t="e">
        <f>VLOOKUP(Table136[[#This Row],[Capacitance]],Values!A$13:B$50,2,0)</f>
        <v>#N/A</v>
      </c>
      <c r="AE57" s="4" t="str">
        <f>CONCATENATE(Table136[[#This Row],[Capacitance]],Table136[[#This Row],[Stock]])</f>
        <v>33pF</v>
      </c>
    </row>
    <row r="58" spans="1:33" hidden="1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3" hidden="1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3" hidden="1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3" hidden="1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3" hidden="1">
      <c r="A62" t="s">
        <v>2713</v>
      </c>
      <c r="B62" t="s">
        <v>2714</v>
      </c>
      <c r="C62" t="s">
        <v>2760</v>
      </c>
      <c r="D62" t="s">
        <v>2761</v>
      </c>
      <c r="E62" t="s">
        <v>2717</v>
      </c>
      <c r="F62" t="s">
        <v>2762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2719</v>
      </c>
      <c r="M62" t="s">
        <v>2720</v>
      </c>
      <c r="N62" t="s">
        <v>847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2725</v>
      </c>
      <c r="AA62" t="s">
        <v>43</v>
      </c>
      <c r="AB62" t="s">
        <v>2726</v>
      </c>
      <c r="AC62" s="4" t="e">
        <f>VLOOKUP(Table136[[#This Row],[Capacitance]],Values!A$13:B$50,2,0)</f>
        <v>#N/A</v>
      </c>
      <c r="AE62" s="4" t="str">
        <f>CONCATENATE(Table136[[#This Row],[Capacitance]],Table136[[#This Row],[Stock]])</f>
        <v>33pF</v>
      </c>
    </row>
    <row r="63" spans="1:33" hidden="1">
      <c r="A63" t="s">
        <v>2713</v>
      </c>
      <c r="B63" t="s">
        <v>2714</v>
      </c>
      <c r="C63" t="s">
        <v>3227</v>
      </c>
      <c r="D63" t="s">
        <v>3228</v>
      </c>
      <c r="E63" t="s">
        <v>2717</v>
      </c>
      <c r="F63" t="s">
        <v>2817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2719</v>
      </c>
      <c r="M63" t="s">
        <v>2720</v>
      </c>
      <c r="N63" t="s">
        <v>1283</v>
      </c>
      <c r="O63" t="s">
        <v>1277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3105</v>
      </c>
      <c r="AA63" t="s">
        <v>43</v>
      </c>
      <c r="AB63" t="s">
        <v>2726</v>
      </c>
      <c r="AC63" s="4" t="e">
        <f>VLOOKUP(Table136[[#This Row],[Capacitance]],Values!A$13:B$50,2,0)</f>
        <v>#N/A</v>
      </c>
      <c r="AE63" s="4" t="str">
        <f>CONCATENATE(Table136[[#This Row],[Capacitance]],Table136[[#This Row],[Stock]])</f>
        <v>8pF</v>
      </c>
    </row>
    <row r="64" spans="1:33">
      <c r="A64" t="s">
        <v>2713</v>
      </c>
      <c r="B64" t="s">
        <v>2714</v>
      </c>
      <c r="C64" t="s">
        <v>3152</v>
      </c>
      <c r="D64" t="s">
        <v>3153</v>
      </c>
      <c r="E64" t="s">
        <v>2717</v>
      </c>
      <c r="F64" t="s">
        <v>2756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2719</v>
      </c>
      <c r="M64" t="s">
        <v>2720</v>
      </c>
      <c r="N64" t="s">
        <v>504</v>
      </c>
      <c r="O64" t="s">
        <v>72</v>
      </c>
      <c r="P64" t="s">
        <v>38</v>
      </c>
      <c r="Q64" t="s">
        <v>73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2723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D64" t="s">
        <v>1246</v>
      </c>
      <c r="AE64" s="4" t="str">
        <f>CONCATENATE(Table136[[#This Row],[Capacitance]],Table136[[#This Row],[Stock]])</f>
        <v>22pFSTOCK</v>
      </c>
      <c r="AG64" s="12" t="s">
        <v>6801</v>
      </c>
    </row>
    <row r="65" spans="1:31" hidden="1">
      <c r="A65" t="s">
        <v>2713</v>
      </c>
      <c r="B65" t="s">
        <v>2714</v>
      </c>
      <c r="C65" t="s">
        <v>2763</v>
      </c>
      <c r="D65" t="s">
        <v>2764</v>
      </c>
      <c r="E65" t="s">
        <v>2717</v>
      </c>
      <c r="F65" t="s">
        <v>2765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2719</v>
      </c>
      <c r="M65" t="s">
        <v>2720</v>
      </c>
      <c r="N65" t="s">
        <v>1269</v>
      </c>
      <c r="O65" t="s">
        <v>1256</v>
      </c>
      <c r="P65" t="s">
        <v>38</v>
      </c>
      <c r="Q65" t="s">
        <v>73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2723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e">
        <f>VLOOKUP(Table136[[#This Row],[Capacitance]],Values!A$13:B$50,2,0)</f>
        <v>#N/A</v>
      </c>
      <c r="AE65" s="4" t="str">
        <f>CONCATENATE(Table136[[#This Row],[Capacitance]],Table136[[#This Row],[Stock]])</f>
        <v>3.3pF</v>
      </c>
    </row>
    <row r="66" spans="1:31" hidden="1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 hidden="1">
      <c r="A68" t="s">
        <v>2713</v>
      </c>
      <c r="B68" t="s">
        <v>2714</v>
      </c>
      <c r="C68" t="s">
        <v>3236</v>
      </c>
      <c r="D68" t="s">
        <v>3237</v>
      </c>
      <c r="E68" t="s">
        <v>2717</v>
      </c>
      <c r="F68" t="s">
        <v>3043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2719</v>
      </c>
      <c r="M68" t="s">
        <v>2720</v>
      </c>
      <c r="N68" t="s">
        <v>259</v>
      </c>
      <c r="O68" t="s">
        <v>72</v>
      </c>
      <c r="P68" t="s">
        <v>38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2723</v>
      </c>
      <c r="X68" t="s">
        <v>2724</v>
      </c>
      <c r="Y68" t="s">
        <v>43</v>
      </c>
      <c r="Z68" t="s">
        <v>3105</v>
      </c>
      <c r="AA68" t="s">
        <v>43</v>
      </c>
      <c r="AB68" t="s">
        <v>2726</v>
      </c>
      <c r="AC68" s="4" t="e">
        <f>VLOOKUP(Table136[[#This Row],[Capacitance]],Values!A$13:B$50,2,0)</f>
        <v>#N/A</v>
      </c>
      <c r="AE68" s="4" t="str">
        <f>CONCATENATE(Table136[[#This Row],[Capacitance]],Table136[[#This Row],[Stock]])</f>
        <v>180pF</v>
      </c>
    </row>
    <row r="69" spans="1:31" hidden="1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 hidden="1">
      <c r="A71" t="s">
        <v>2713</v>
      </c>
      <c r="B71" t="s">
        <v>2714</v>
      </c>
      <c r="C71" t="s">
        <v>2766</v>
      </c>
      <c r="D71" t="s">
        <v>2767</v>
      </c>
      <c r="E71" t="s">
        <v>2717</v>
      </c>
      <c r="F71" t="s">
        <v>2768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2719</v>
      </c>
      <c r="M71" t="s">
        <v>2720</v>
      </c>
      <c r="N71" t="s">
        <v>211</v>
      </c>
      <c r="O71" t="s">
        <v>72</v>
      </c>
      <c r="P71" t="s">
        <v>38</v>
      </c>
      <c r="Q71" t="s">
        <v>73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100pF</v>
      </c>
    </row>
    <row r="72" spans="1:31" hidden="1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 hidden="1">
      <c r="A76" t="s">
        <v>2713</v>
      </c>
      <c r="B76" t="s">
        <v>2714</v>
      </c>
      <c r="C76" t="s">
        <v>3252</v>
      </c>
      <c r="D76" t="s">
        <v>3253</v>
      </c>
      <c r="E76" t="s">
        <v>2717</v>
      </c>
      <c r="F76" t="s">
        <v>2735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2719</v>
      </c>
      <c r="M76" t="s">
        <v>2720</v>
      </c>
      <c r="N76" t="s">
        <v>520</v>
      </c>
      <c r="O76" t="s">
        <v>72</v>
      </c>
      <c r="P76" t="s">
        <v>38</v>
      </c>
      <c r="Q76" t="s">
        <v>73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2723</v>
      </c>
      <c r="X76" t="s">
        <v>2724</v>
      </c>
      <c r="Y76" t="s">
        <v>43</v>
      </c>
      <c r="Z76" t="s">
        <v>3105</v>
      </c>
      <c r="AA76" t="s">
        <v>43</v>
      </c>
      <c r="AB76" t="s">
        <v>2726</v>
      </c>
      <c r="AC76" s="4" t="e">
        <f>VLOOKUP(Table136[[#This Row],[Capacitance]],Values!A$13:B$50,2,0)</f>
        <v>#N/A</v>
      </c>
      <c r="AE76" s="4" t="str">
        <f>CONCATENATE(Table136[[#This Row],[Capacitance]],Table136[[#This Row],[Stock]])</f>
        <v>27pF</v>
      </c>
    </row>
    <row r="77" spans="1:31" hidden="1">
      <c r="A77" t="s">
        <v>2713</v>
      </c>
      <c r="B77" t="s">
        <v>2714</v>
      </c>
      <c r="C77" t="s">
        <v>3254</v>
      </c>
      <c r="D77" t="s">
        <v>3255</v>
      </c>
      <c r="E77" t="s">
        <v>2717</v>
      </c>
      <c r="F77" t="s">
        <v>2934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2719</v>
      </c>
      <c r="M77" t="s">
        <v>2720</v>
      </c>
      <c r="N77" t="s">
        <v>1275</v>
      </c>
      <c r="O77" t="s">
        <v>1256</v>
      </c>
      <c r="P77" t="s">
        <v>38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2723</v>
      </c>
      <c r="X77" t="s">
        <v>2724</v>
      </c>
      <c r="Y77" t="s">
        <v>43</v>
      </c>
      <c r="Z77" t="s">
        <v>3105</v>
      </c>
      <c r="AA77" t="s">
        <v>43</v>
      </c>
      <c r="AB77" t="s">
        <v>2726</v>
      </c>
      <c r="AC77" s="4" t="e">
        <f>VLOOKUP(Table136[[#This Row],[Capacitance]],Values!A$13:B$50,2,0)</f>
        <v>#N/A</v>
      </c>
      <c r="AE77" s="4" t="str">
        <f>CONCATENATE(Table136[[#This Row],[Capacitance]],Table136[[#This Row],[Stock]])</f>
        <v>4pF</v>
      </c>
    </row>
    <row r="78" spans="1:31" hidden="1">
      <c r="A78" t="s">
        <v>2713</v>
      </c>
      <c r="B78" t="s">
        <v>2714</v>
      </c>
      <c r="C78" t="s">
        <v>3256</v>
      </c>
      <c r="D78" t="s">
        <v>3257</v>
      </c>
      <c r="E78" t="s">
        <v>2717</v>
      </c>
      <c r="F78" t="s">
        <v>2765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2719</v>
      </c>
      <c r="M78" t="s">
        <v>2720</v>
      </c>
      <c r="N78" t="s">
        <v>1269</v>
      </c>
      <c r="O78" t="s">
        <v>1256</v>
      </c>
      <c r="P78" t="s">
        <v>38</v>
      </c>
      <c r="Q78" t="s">
        <v>73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2723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e">
        <f>VLOOKUP(Table136[[#This Row],[Capacitance]],Values!A$13:B$50,2,0)</f>
        <v>#N/A</v>
      </c>
      <c r="AE78" s="4" t="str">
        <f>CONCATENATE(Table136[[#This Row],[Capacitance]],Table136[[#This Row],[Stock]])</f>
        <v>3.3pF</v>
      </c>
    </row>
    <row r="79" spans="1:31" hidden="1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3" hidden="1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3" hidden="1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3" hidden="1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3" hidden="1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3" hidden="1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3" hidden="1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3" hidden="1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3" hidden="1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3" hidden="1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3" hidden="1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3" hidden="1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3" hidden="1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3" hidden="1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3">
      <c r="A94" t="s">
        <v>2791</v>
      </c>
      <c r="B94" t="s">
        <v>2714</v>
      </c>
      <c r="C94" t="s">
        <v>3389</v>
      </c>
      <c r="D94" t="s">
        <v>3390</v>
      </c>
      <c r="E94" t="s">
        <v>2717</v>
      </c>
      <c r="F94" t="s">
        <v>3066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2719</v>
      </c>
      <c r="M94" t="s">
        <v>2720</v>
      </c>
      <c r="N94" t="s">
        <v>362</v>
      </c>
      <c r="O94" t="s">
        <v>72</v>
      </c>
      <c r="P94" t="s">
        <v>287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3105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D94" t="s">
        <v>1246</v>
      </c>
      <c r="AE94" s="4" t="str">
        <f>CONCATENATE(Table136[[#This Row],[Capacitance]],Table136[[#This Row],[Stock]])</f>
        <v>470pFSTOCK</v>
      </c>
      <c r="AG94" s="12" t="s">
        <v>6801</v>
      </c>
    </row>
    <row r="95" spans="1:33" hidden="1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3" hidden="1">
      <c r="A96" t="s">
        <v>2713</v>
      </c>
      <c r="B96" t="s">
        <v>2714</v>
      </c>
      <c r="C96" t="s">
        <v>3302</v>
      </c>
      <c r="D96" t="s">
        <v>3303</v>
      </c>
      <c r="E96" t="s">
        <v>2717</v>
      </c>
      <c r="F96" t="s">
        <v>2919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2719</v>
      </c>
      <c r="M96" t="s">
        <v>2720</v>
      </c>
      <c r="N96" t="s">
        <v>95</v>
      </c>
      <c r="O96" t="s">
        <v>72</v>
      </c>
      <c r="P96" t="s">
        <v>38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e">
        <f>VLOOKUP(Table136[[#This Row],[Capacitance]],Values!A$13:B$50,2,0)</f>
        <v>#N/A</v>
      </c>
      <c r="AE96" s="4" t="str">
        <f>CONCATENATE(Table136[[#This Row],[Capacitance]],Table136[[#This Row],[Stock]])</f>
        <v>6800pF</v>
      </c>
    </row>
    <row r="97" spans="1:31" hidden="1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1" hidden="1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1" hidden="1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1" hidden="1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1" hidden="1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1" hidden="1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1" hidden="1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1" hidden="1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1" hidden="1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1" hidden="1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1" hidden="1">
      <c r="A107" t="s">
        <v>2791</v>
      </c>
      <c r="B107" t="s">
        <v>3133</v>
      </c>
      <c r="C107" t="s">
        <v>3134</v>
      </c>
      <c r="D107" t="s">
        <v>3135</v>
      </c>
      <c r="E107" t="s">
        <v>2717</v>
      </c>
      <c r="F107" t="s">
        <v>3136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2719</v>
      </c>
      <c r="M107" t="s">
        <v>2720</v>
      </c>
      <c r="N107" t="s">
        <v>36</v>
      </c>
      <c r="O107" t="s">
        <v>72</v>
      </c>
      <c r="P107" t="s">
        <v>3111</v>
      </c>
      <c r="Q107" t="s">
        <v>73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3137</v>
      </c>
      <c r="X107" t="s">
        <v>3138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10000pF</v>
      </c>
    </row>
    <row r="108" spans="1:31" hidden="1">
      <c r="A108" t="s">
        <v>2713</v>
      </c>
      <c r="B108" t="s">
        <v>2787</v>
      </c>
      <c r="C108" t="s">
        <v>3106</v>
      </c>
      <c r="D108" t="s">
        <v>3107</v>
      </c>
      <c r="E108" t="s">
        <v>2717</v>
      </c>
      <c r="F108" t="s">
        <v>2786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2719</v>
      </c>
      <c r="M108" t="s">
        <v>2720</v>
      </c>
      <c r="N108" t="s">
        <v>36</v>
      </c>
      <c r="O108" t="s">
        <v>72</v>
      </c>
      <c r="P108" t="s">
        <v>38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10000pF</v>
      </c>
    </row>
    <row r="109" spans="1:31" hidden="1">
      <c r="A109" t="s">
        <v>2713</v>
      </c>
      <c r="B109" t="s">
        <v>2714</v>
      </c>
      <c r="C109" t="s">
        <v>3205</v>
      </c>
      <c r="D109" t="s">
        <v>3206</v>
      </c>
      <c r="E109" t="s">
        <v>2717</v>
      </c>
      <c r="F109" t="s">
        <v>3207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2719</v>
      </c>
      <c r="M109" t="s">
        <v>2720</v>
      </c>
      <c r="N109" t="s">
        <v>36</v>
      </c>
      <c r="O109" t="s">
        <v>37</v>
      </c>
      <c r="P109" t="s">
        <v>38</v>
      </c>
      <c r="Q109" t="s">
        <v>39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2723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E109" s="4" t="str">
        <f>CONCATENATE(Table136[[#This Row],[Capacitance]],Table136[[#This Row],[Stock]])</f>
        <v>10000pF</v>
      </c>
    </row>
    <row r="110" spans="1:31" hidden="1">
      <c r="A110" t="s">
        <v>2713</v>
      </c>
      <c r="B110" t="s">
        <v>2714</v>
      </c>
      <c r="C110" t="s">
        <v>2784</v>
      </c>
      <c r="D110" t="s">
        <v>2785</v>
      </c>
      <c r="E110" t="s">
        <v>2717</v>
      </c>
      <c r="F110" t="s">
        <v>2786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2719</v>
      </c>
      <c r="M110" t="s">
        <v>2720</v>
      </c>
      <c r="N110" t="s">
        <v>36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2725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E110" s="4" t="str">
        <f>CONCATENATE(Table136[[#This Row],[Capacitance]],Table136[[#This Row],[Stock]])</f>
        <v>10000pF</v>
      </c>
    </row>
    <row r="111" spans="1:31" hidden="1">
      <c r="A111" t="s">
        <v>2713</v>
      </c>
      <c r="B111" t="s">
        <v>2714</v>
      </c>
      <c r="C111" t="s">
        <v>2775</v>
      </c>
      <c r="D111" t="s">
        <v>2776</v>
      </c>
      <c r="E111" t="s">
        <v>2717</v>
      </c>
      <c r="F111" t="s">
        <v>2777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2719</v>
      </c>
      <c r="M111" t="s">
        <v>2720</v>
      </c>
      <c r="N111" t="s">
        <v>242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e">
        <f>VLOOKUP(Table136[[#This Row],[Capacitance]],Values!A$13:B$50,2,0)</f>
        <v>#N/A</v>
      </c>
      <c r="AE111" s="4" t="str">
        <f>CONCATENATE(Table136[[#This Row],[Capacitance]],Table136[[#This Row],[Stock]])</f>
        <v>1800pF</v>
      </c>
    </row>
    <row r="112" spans="1:31" hidden="1">
      <c r="A112" t="s">
        <v>2791</v>
      </c>
      <c r="B112" t="s">
        <v>2714</v>
      </c>
      <c r="C112" t="s">
        <v>3334</v>
      </c>
      <c r="D112" t="s">
        <v>3335</v>
      </c>
      <c r="E112" t="s">
        <v>2717</v>
      </c>
      <c r="F112" t="s">
        <v>3052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349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e">
        <f>VLOOKUP(Table136[[#This Row],[Capacitance]],Values!A$13:B$50,2,0)</f>
        <v>#N/A</v>
      </c>
      <c r="AE112" s="4" t="str">
        <f>CONCATENATE(Table136[[#This Row],[Capacitance]],Table136[[#This Row],[Stock]])</f>
        <v>390pF</v>
      </c>
    </row>
    <row r="113" spans="1:33" hidden="1">
      <c r="A113" t="s">
        <v>2713</v>
      </c>
      <c r="B113" t="s">
        <v>2714</v>
      </c>
      <c r="C113" t="s">
        <v>2778</v>
      </c>
      <c r="D113" t="s">
        <v>2779</v>
      </c>
      <c r="E113" t="s">
        <v>2717</v>
      </c>
      <c r="F113" t="s">
        <v>2780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2719</v>
      </c>
      <c r="M113" t="s">
        <v>2720</v>
      </c>
      <c r="N113" t="s">
        <v>292</v>
      </c>
      <c r="O113" t="s">
        <v>72</v>
      </c>
      <c r="P113" t="s">
        <v>38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2725</v>
      </c>
      <c r="AA113" t="s">
        <v>43</v>
      </c>
      <c r="AB113" t="s">
        <v>2726</v>
      </c>
      <c r="AC113" s="4" t="e">
        <f>VLOOKUP(Table136[[#This Row],[Capacitance]],Values!A$13:B$50,2,0)</f>
        <v>#N/A</v>
      </c>
      <c r="AE113" s="4" t="str">
        <f>CONCATENATE(Table136[[#This Row],[Capacitance]],Table136[[#This Row],[Stock]])</f>
        <v>330pF</v>
      </c>
    </row>
    <row r="114" spans="1:33" hidden="1">
      <c r="A114" t="s">
        <v>2713</v>
      </c>
      <c r="B114" t="s">
        <v>2714</v>
      </c>
      <c r="C114" t="s">
        <v>3393</v>
      </c>
      <c r="D114" t="s">
        <v>3394</v>
      </c>
      <c r="E114" t="s">
        <v>2717</v>
      </c>
      <c r="F114" t="s">
        <v>2786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2719</v>
      </c>
      <c r="M114" t="s">
        <v>2720</v>
      </c>
      <c r="N114" t="s">
        <v>36</v>
      </c>
      <c r="O114" t="s">
        <v>72</v>
      </c>
      <c r="P114" t="s">
        <v>38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2723</v>
      </c>
      <c r="X114" t="s">
        <v>2724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10000pF</v>
      </c>
    </row>
    <row r="115" spans="1:33" hidden="1">
      <c r="A115" t="s">
        <v>2713</v>
      </c>
      <c r="B115" t="s">
        <v>2787</v>
      </c>
      <c r="C115" t="s">
        <v>2788</v>
      </c>
      <c r="D115" t="s">
        <v>2789</v>
      </c>
      <c r="E115" t="s">
        <v>2717</v>
      </c>
      <c r="F115" t="s">
        <v>2786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2719</v>
      </c>
      <c r="M115" t="s">
        <v>2720</v>
      </c>
      <c r="N115" t="s">
        <v>36</v>
      </c>
      <c r="O115" t="s">
        <v>72</v>
      </c>
      <c r="P115" t="s">
        <v>38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2790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10000pF</v>
      </c>
    </row>
    <row r="116" spans="1:33" hidden="1">
      <c r="A116" t="s">
        <v>2713</v>
      </c>
      <c r="B116" t="s">
        <v>2792</v>
      </c>
      <c r="C116" t="s">
        <v>3849</v>
      </c>
      <c r="D116" t="s">
        <v>3850</v>
      </c>
      <c r="E116" t="s">
        <v>2717</v>
      </c>
      <c r="F116" t="s">
        <v>2786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2719</v>
      </c>
      <c r="M116" t="s">
        <v>2720</v>
      </c>
      <c r="N116" t="s">
        <v>36</v>
      </c>
      <c r="O116" t="s">
        <v>72</v>
      </c>
      <c r="P116" t="s">
        <v>38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2796</v>
      </c>
      <c r="X116" t="s">
        <v>2797</v>
      </c>
      <c r="Y116" t="s">
        <v>43</v>
      </c>
      <c r="Z116" t="s">
        <v>3105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10000pF</v>
      </c>
    </row>
    <row r="117" spans="1:33" hidden="1">
      <c r="A117" t="s">
        <v>2713</v>
      </c>
      <c r="B117" t="s">
        <v>2714</v>
      </c>
      <c r="C117" t="s">
        <v>4190</v>
      </c>
      <c r="D117" t="s">
        <v>4191</v>
      </c>
      <c r="E117" t="s">
        <v>2717</v>
      </c>
      <c r="F117" t="s">
        <v>3207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2719</v>
      </c>
      <c r="M117" t="s">
        <v>2720</v>
      </c>
      <c r="N117" t="s">
        <v>36</v>
      </c>
      <c r="O117" t="s">
        <v>37</v>
      </c>
      <c r="P117" t="s">
        <v>38</v>
      </c>
      <c r="Q117" t="s">
        <v>39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2725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E117" s="4" t="str">
        <f>CONCATENATE(Table136[[#This Row],[Capacitance]],Table136[[#This Row],[Stock]])</f>
        <v>10000pF</v>
      </c>
    </row>
    <row r="118" spans="1:33" hidden="1">
      <c r="A118" t="s">
        <v>2791</v>
      </c>
      <c r="B118" t="s">
        <v>2714</v>
      </c>
      <c r="C118" t="s">
        <v>3344</v>
      </c>
      <c r="D118" t="s">
        <v>3345</v>
      </c>
      <c r="E118" t="s">
        <v>2717</v>
      </c>
      <c r="F118" t="s">
        <v>2847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2719</v>
      </c>
      <c r="M118" t="s">
        <v>2720</v>
      </c>
      <c r="N118" t="s">
        <v>211</v>
      </c>
      <c r="O118" t="s">
        <v>72</v>
      </c>
      <c r="P118" t="s">
        <v>178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3105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100pF</v>
      </c>
    </row>
    <row r="119" spans="1:33" hidden="1">
      <c r="A119" t="s">
        <v>2713</v>
      </c>
      <c r="B119" t="s">
        <v>2792</v>
      </c>
      <c r="C119" t="s">
        <v>2986</v>
      </c>
      <c r="D119" t="s">
        <v>2987</v>
      </c>
      <c r="E119" t="s">
        <v>2717</v>
      </c>
      <c r="F119" t="s">
        <v>2786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2719</v>
      </c>
      <c r="M119" t="s">
        <v>2720</v>
      </c>
      <c r="N119" t="s">
        <v>36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2796</v>
      </c>
      <c r="X119" t="s">
        <v>2797</v>
      </c>
      <c r="Y119" t="s">
        <v>43</v>
      </c>
      <c r="Z119" t="s">
        <v>2725</v>
      </c>
      <c r="AA119" t="s">
        <v>43</v>
      </c>
      <c r="AB119" t="s">
        <v>2726</v>
      </c>
      <c r="AC119" s="4" t="str">
        <f>VLOOKUP(Table136[[#This Row],[Capacitance]],Values!A$13:B$50,2,0)</f>
        <v>STOCK</v>
      </c>
      <c r="AE119" s="4" t="str">
        <f>CONCATENATE(Table136[[#This Row],[Capacitance]],Table136[[#This Row],[Stock]])</f>
        <v>10000pF</v>
      </c>
    </row>
    <row r="120" spans="1:33" hidden="1">
      <c r="A120" t="s">
        <v>2713</v>
      </c>
      <c r="B120" t="s">
        <v>2714</v>
      </c>
      <c r="C120" t="s">
        <v>3348</v>
      </c>
      <c r="D120" t="s">
        <v>3349</v>
      </c>
      <c r="E120" t="s">
        <v>2717</v>
      </c>
      <c r="F120" t="s">
        <v>2844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2719</v>
      </c>
      <c r="M120" t="s">
        <v>2720</v>
      </c>
      <c r="N120" t="s">
        <v>314</v>
      </c>
      <c r="O120" t="s">
        <v>72</v>
      </c>
      <c r="P120" t="s">
        <v>38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2723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270pF</v>
      </c>
    </row>
    <row r="121" spans="1:33">
      <c r="A121" t="s">
        <v>2713</v>
      </c>
      <c r="B121" t="s">
        <v>2714</v>
      </c>
      <c r="C121" t="s">
        <v>4551</v>
      </c>
      <c r="D121" t="s">
        <v>4552</v>
      </c>
      <c r="E121" t="s">
        <v>2717</v>
      </c>
      <c r="F121" t="s">
        <v>2741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2719</v>
      </c>
      <c r="M121" t="s">
        <v>2720</v>
      </c>
      <c r="N121" t="s">
        <v>532</v>
      </c>
      <c r="O121" t="s">
        <v>72</v>
      </c>
      <c r="P121" t="s">
        <v>38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2723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str">
        <f>VLOOKUP(Table136[[#This Row],[Capacitance]],Values!A$13:B$50,2,0)</f>
        <v>STOCK</v>
      </c>
      <c r="AD121" t="s">
        <v>1246</v>
      </c>
      <c r="AE121" s="4" t="str">
        <f>CONCATENATE(Table136[[#This Row],[Capacitance]],Table136[[#This Row],[Stock]])</f>
        <v>47pFSTOCK</v>
      </c>
      <c r="AG121" s="12" t="s">
        <v>6801</v>
      </c>
    </row>
    <row r="122" spans="1:33" hidden="1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3" hidden="1">
      <c r="A123" t="s">
        <v>2791</v>
      </c>
      <c r="B123" t="s">
        <v>2787</v>
      </c>
      <c r="C123" t="s">
        <v>4294</v>
      </c>
      <c r="D123" t="s">
        <v>4295</v>
      </c>
      <c r="E123" t="s">
        <v>2717</v>
      </c>
      <c r="F123" t="s">
        <v>3262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2719</v>
      </c>
      <c r="M123" t="s">
        <v>2720</v>
      </c>
      <c r="N123" t="s">
        <v>36</v>
      </c>
      <c r="O123" t="s">
        <v>37</v>
      </c>
      <c r="P123" t="s">
        <v>287</v>
      </c>
      <c r="Q123" t="s">
        <v>39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2790</v>
      </c>
      <c r="X123" t="s">
        <v>2724</v>
      </c>
      <c r="Y123" t="s">
        <v>43</v>
      </c>
      <c r="Z123" t="s">
        <v>2725</v>
      </c>
      <c r="AA123" t="s">
        <v>43</v>
      </c>
      <c r="AB123" t="s">
        <v>2726</v>
      </c>
      <c r="AC123" s="4" t="str">
        <f>VLOOKUP(Table136[[#This Row],[Capacitance]],Values!A$13:B$50,2,0)</f>
        <v>STOCK</v>
      </c>
      <c r="AE123" s="4" t="str">
        <f>CONCATENATE(Table136[[#This Row],[Capacitance]],Table136[[#This Row],[Stock]])</f>
        <v>10000pF</v>
      </c>
    </row>
    <row r="124" spans="1:33" hidden="1">
      <c r="A124" t="s">
        <v>2791</v>
      </c>
      <c r="B124" t="s">
        <v>2714</v>
      </c>
      <c r="C124" t="s">
        <v>3319</v>
      </c>
      <c r="D124" t="s">
        <v>3320</v>
      </c>
      <c r="E124" t="s">
        <v>2717</v>
      </c>
      <c r="F124" t="s">
        <v>3321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2719</v>
      </c>
      <c r="M124" t="s">
        <v>2720</v>
      </c>
      <c r="N124" t="s">
        <v>36</v>
      </c>
      <c r="O124" t="s">
        <v>37</v>
      </c>
      <c r="P124" t="s">
        <v>178</v>
      </c>
      <c r="Q124" t="s">
        <v>39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2725</v>
      </c>
      <c r="AA124" t="s">
        <v>43</v>
      </c>
      <c r="AB124" t="s">
        <v>2726</v>
      </c>
      <c r="AC124" s="4" t="str">
        <f>VLOOKUP(Table136[[#This Row],[Capacitance]],Values!A$13:B$50,2,0)</f>
        <v>STOCK</v>
      </c>
      <c r="AE124" s="4" t="str">
        <f>CONCATENATE(Table136[[#This Row],[Capacitance]],Table136[[#This Row],[Stock]])</f>
        <v>10000pF</v>
      </c>
    </row>
    <row r="125" spans="1:33">
      <c r="A125" t="s">
        <v>2791</v>
      </c>
      <c r="B125" t="s">
        <v>2792</v>
      </c>
      <c r="C125" t="s">
        <v>2793</v>
      </c>
      <c r="D125" t="s">
        <v>2794</v>
      </c>
      <c r="E125" t="s">
        <v>2717</v>
      </c>
      <c r="F125" t="s">
        <v>2795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2719</v>
      </c>
      <c r="M125" t="s">
        <v>2720</v>
      </c>
      <c r="N125" t="s">
        <v>36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2796</v>
      </c>
      <c r="X125" t="s">
        <v>2797</v>
      </c>
      <c r="Y125" t="s">
        <v>43</v>
      </c>
      <c r="Z125" t="s">
        <v>2725</v>
      </c>
      <c r="AA125" t="s">
        <v>43</v>
      </c>
      <c r="AB125" t="s">
        <v>2726</v>
      </c>
      <c r="AC125" s="4" t="str">
        <f>VLOOKUP(Table136[[#This Row],[Capacitance]],Values!A$13:B$50,2,0)</f>
        <v>STOCK</v>
      </c>
      <c r="AD125" t="s">
        <v>1246</v>
      </c>
      <c r="AE125" s="4" t="str">
        <f>CONCATENATE(Table136[[#This Row],[Capacitance]],Table136[[#This Row],[Stock]])</f>
        <v>10000pFSTOCK</v>
      </c>
      <c r="AG125" s="12" t="s">
        <v>6801</v>
      </c>
    </row>
    <row r="126" spans="1:33" hidden="1">
      <c r="A126" t="s">
        <v>2791</v>
      </c>
      <c r="B126" t="s">
        <v>2792</v>
      </c>
      <c r="C126" t="s">
        <v>3480</v>
      </c>
      <c r="D126" t="s">
        <v>3481</v>
      </c>
      <c r="E126" t="s">
        <v>2717</v>
      </c>
      <c r="F126" t="s">
        <v>2795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2719</v>
      </c>
      <c r="M126" t="s">
        <v>2720</v>
      </c>
      <c r="N126" t="s">
        <v>36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2796</v>
      </c>
      <c r="X126" t="s">
        <v>2797</v>
      </c>
      <c r="Y126" t="s">
        <v>43</v>
      </c>
      <c r="Z126" t="s">
        <v>3105</v>
      </c>
      <c r="AA126" t="s">
        <v>43</v>
      </c>
      <c r="AB126" t="s">
        <v>2726</v>
      </c>
      <c r="AC126" s="4" t="str">
        <f>VLOOKUP(Table136[[#This Row],[Capacitance]],Values!A$13:B$50,2,0)</f>
        <v>STOCK</v>
      </c>
      <c r="AE126" s="4" t="str">
        <f>CONCATENATE(Table136[[#This Row],[Capacitance]],Table136[[#This Row],[Stock]])</f>
        <v>10000pF</v>
      </c>
    </row>
    <row r="127" spans="1:33" hidden="1">
      <c r="A127" t="s">
        <v>2713</v>
      </c>
      <c r="B127" t="s">
        <v>2714</v>
      </c>
      <c r="C127" t="s">
        <v>3367</v>
      </c>
      <c r="D127" t="s">
        <v>3368</v>
      </c>
      <c r="E127" t="s">
        <v>2717</v>
      </c>
      <c r="F127" t="s">
        <v>3069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2719</v>
      </c>
      <c r="M127" t="s">
        <v>2720</v>
      </c>
      <c r="N127" t="s">
        <v>383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3105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680pF</v>
      </c>
    </row>
    <row r="128" spans="1:33" hidden="1">
      <c r="A128" t="s">
        <v>2713</v>
      </c>
      <c r="B128" t="s">
        <v>2714</v>
      </c>
      <c r="C128" t="s">
        <v>3369</v>
      </c>
      <c r="D128" t="s">
        <v>3370</v>
      </c>
      <c r="E128" t="s">
        <v>2717</v>
      </c>
      <c r="F128" t="s">
        <v>2780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2719</v>
      </c>
      <c r="M128" t="s">
        <v>2720</v>
      </c>
      <c r="N128" t="s">
        <v>292</v>
      </c>
      <c r="O128" t="s">
        <v>72</v>
      </c>
      <c r="P128" t="s">
        <v>38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2723</v>
      </c>
      <c r="X128" t="s">
        <v>2724</v>
      </c>
      <c r="Y128" t="s">
        <v>43</v>
      </c>
      <c r="Z128" t="s">
        <v>3105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330pF</v>
      </c>
    </row>
    <row r="129" spans="1:31" hidden="1">
      <c r="A129" t="s">
        <v>2791</v>
      </c>
      <c r="B129" t="s">
        <v>2714</v>
      </c>
      <c r="C129" t="s">
        <v>3371</v>
      </c>
      <c r="D129" t="s">
        <v>3372</v>
      </c>
      <c r="E129" t="s">
        <v>2717</v>
      </c>
      <c r="F129" t="s">
        <v>3087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2719</v>
      </c>
      <c r="M129" t="s">
        <v>2720</v>
      </c>
      <c r="N129" t="s">
        <v>292</v>
      </c>
      <c r="O129" t="s">
        <v>72</v>
      </c>
      <c r="P129" t="s">
        <v>287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3105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330pF</v>
      </c>
    </row>
    <row r="130" spans="1:31" hidden="1">
      <c r="A130" t="s">
        <v>2713</v>
      </c>
      <c r="B130" t="s">
        <v>2714</v>
      </c>
      <c r="C130" t="s">
        <v>3373</v>
      </c>
      <c r="D130" t="s">
        <v>3374</v>
      </c>
      <c r="E130" t="s">
        <v>2717</v>
      </c>
      <c r="F130" t="s">
        <v>2838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230</v>
      </c>
      <c r="O130" t="s">
        <v>72</v>
      </c>
      <c r="P130" t="s">
        <v>38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1500pF</v>
      </c>
    </row>
    <row r="131" spans="1:31" hidden="1">
      <c r="A131" t="s">
        <v>2713</v>
      </c>
      <c r="B131" t="s">
        <v>2714</v>
      </c>
      <c r="C131" t="s">
        <v>3375</v>
      </c>
      <c r="D131" t="s">
        <v>3376</v>
      </c>
      <c r="E131" t="s">
        <v>2717</v>
      </c>
      <c r="F131" t="s">
        <v>2777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242</v>
      </c>
      <c r="O131" t="s">
        <v>72</v>
      </c>
      <c r="P131" t="s">
        <v>38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3105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1800pF</v>
      </c>
    </row>
    <row r="132" spans="1:31" hidden="1">
      <c r="A132" t="s">
        <v>2713</v>
      </c>
      <c r="B132" t="s">
        <v>2714</v>
      </c>
      <c r="C132" t="s">
        <v>3377</v>
      </c>
      <c r="D132" t="s">
        <v>3378</v>
      </c>
      <c r="E132" t="s">
        <v>2717</v>
      </c>
      <c r="F132" t="s">
        <v>2975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2719</v>
      </c>
      <c r="M132" t="s">
        <v>2720</v>
      </c>
      <c r="N132" t="s">
        <v>789</v>
      </c>
      <c r="O132" t="s">
        <v>72</v>
      </c>
      <c r="P132" t="s">
        <v>38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2723</v>
      </c>
      <c r="X132" t="s">
        <v>2724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2700pF</v>
      </c>
    </row>
    <row r="133" spans="1:31" hidden="1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1" hidden="1">
      <c r="A134" t="s">
        <v>2791</v>
      </c>
      <c r="B134" t="s">
        <v>2714</v>
      </c>
      <c r="C134" t="s">
        <v>3381</v>
      </c>
      <c r="D134" t="s">
        <v>3382</v>
      </c>
      <c r="E134" t="s">
        <v>2717</v>
      </c>
      <c r="F134" t="s">
        <v>2841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2719</v>
      </c>
      <c r="M134" t="s">
        <v>2720</v>
      </c>
      <c r="N134" t="s">
        <v>1233</v>
      </c>
      <c r="O134" t="s">
        <v>72</v>
      </c>
      <c r="P134" t="s">
        <v>178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820pF</v>
      </c>
    </row>
    <row r="135" spans="1:31" hidden="1">
      <c r="A135" t="s">
        <v>2713</v>
      </c>
      <c r="B135" t="s">
        <v>2714</v>
      </c>
      <c r="C135" t="s">
        <v>3383</v>
      </c>
      <c r="D135" t="s">
        <v>3384</v>
      </c>
      <c r="E135" t="s">
        <v>2717</v>
      </c>
      <c r="F135" t="s">
        <v>3072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2719</v>
      </c>
      <c r="M135" t="s">
        <v>2720</v>
      </c>
      <c r="N135" t="s">
        <v>282</v>
      </c>
      <c r="O135" t="s">
        <v>72</v>
      </c>
      <c r="P135" t="s">
        <v>38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1200pF</v>
      </c>
    </row>
    <row r="136" spans="1:31" hidden="1">
      <c r="A136" t="s">
        <v>2713</v>
      </c>
      <c r="B136" t="s">
        <v>2714</v>
      </c>
      <c r="C136" t="s">
        <v>3385</v>
      </c>
      <c r="D136" t="s">
        <v>3386</v>
      </c>
      <c r="E136" t="s">
        <v>2717</v>
      </c>
      <c r="F136" t="s">
        <v>2853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2719</v>
      </c>
      <c r="M136" t="s">
        <v>2720</v>
      </c>
      <c r="N136" t="s">
        <v>1233</v>
      </c>
      <c r="O136" t="s">
        <v>72</v>
      </c>
      <c r="P136" t="s">
        <v>38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3105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820pF</v>
      </c>
    </row>
    <row r="137" spans="1:31" hidden="1">
      <c r="A137" t="s">
        <v>2791</v>
      </c>
      <c r="B137" t="s">
        <v>2714</v>
      </c>
      <c r="C137" t="s">
        <v>3387</v>
      </c>
      <c r="D137" t="s">
        <v>3388</v>
      </c>
      <c r="E137" t="s">
        <v>2717</v>
      </c>
      <c r="F137" t="s">
        <v>3049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2719</v>
      </c>
      <c r="M137" t="s">
        <v>2720</v>
      </c>
      <c r="N137" t="s">
        <v>696</v>
      </c>
      <c r="O137" t="s">
        <v>72</v>
      </c>
      <c r="P137" t="s">
        <v>178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e">
        <f>VLOOKUP(Table136[[#This Row],[Capacitance]],Values!A$13:B$50,2,0)</f>
        <v>#N/A</v>
      </c>
      <c r="AE137" s="4" t="str">
        <f>CONCATENATE(Table136[[#This Row],[Capacitance]],Table136[[#This Row],[Stock]])</f>
        <v>220pF</v>
      </c>
    </row>
    <row r="138" spans="1:31" hidden="1">
      <c r="A138" t="s">
        <v>2791</v>
      </c>
      <c r="B138" t="s">
        <v>2787</v>
      </c>
      <c r="C138" t="s">
        <v>3707</v>
      </c>
      <c r="D138" t="s">
        <v>3708</v>
      </c>
      <c r="E138" t="s">
        <v>2717</v>
      </c>
      <c r="F138" t="s">
        <v>3321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2719</v>
      </c>
      <c r="M138" t="s">
        <v>2720</v>
      </c>
      <c r="N138" t="s">
        <v>36</v>
      </c>
      <c r="O138" t="s">
        <v>37</v>
      </c>
      <c r="P138" t="s">
        <v>178</v>
      </c>
      <c r="Q138" t="s">
        <v>39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2790</v>
      </c>
      <c r="X138" t="s">
        <v>2724</v>
      </c>
      <c r="Y138" t="s">
        <v>43</v>
      </c>
      <c r="Z138" t="s">
        <v>3105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10000pF</v>
      </c>
    </row>
    <row r="139" spans="1:31" hidden="1">
      <c r="A139" t="s">
        <v>2791</v>
      </c>
      <c r="B139" t="s">
        <v>2714</v>
      </c>
      <c r="C139" t="s">
        <v>3391</v>
      </c>
      <c r="D139" t="s">
        <v>3392</v>
      </c>
      <c r="E139" t="s">
        <v>2717</v>
      </c>
      <c r="F139" t="s">
        <v>3060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211</v>
      </c>
      <c r="O139" t="s">
        <v>72</v>
      </c>
      <c r="P139" t="s">
        <v>287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str">
        <f>VLOOKUP(Table136[[#This Row],[Capacitance]],Values!A$13:B$50,2,0)</f>
        <v>STOCK</v>
      </c>
      <c r="AE139" s="4" t="str">
        <f>CONCATENATE(Table136[[#This Row],[Capacitance]],Table136[[#This Row],[Stock]])</f>
        <v>100pF</v>
      </c>
    </row>
    <row r="140" spans="1:31" hidden="1">
      <c r="A140" t="s">
        <v>2791</v>
      </c>
      <c r="B140" t="s">
        <v>2787</v>
      </c>
      <c r="C140" t="s">
        <v>3743</v>
      </c>
      <c r="D140" t="s">
        <v>3744</v>
      </c>
      <c r="E140" t="s">
        <v>2717</v>
      </c>
      <c r="F140" t="s">
        <v>3321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2719</v>
      </c>
      <c r="M140" t="s">
        <v>2720</v>
      </c>
      <c r="N140" t="s">
        <v>36</v>
      </c>
      <c r="O140" t="s">
        <v>37</v>
      </c>
      <c r="P140" t="s">
        <v>178</v>
      </c>
      <c r="Q140" t="s">
        <v>39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2790</v>
      </c>
      <c r="X140" t="s">
        <v>2724</v>
      </c>
      <c r="Y140" t="s">
        <v>43</v>
      </c>
      <c r="Z140" t="s">
        <v>2725</v>
      </c>
      <c r="AA140" t="s">
        <v>43</v>
      </c>
      <c r="AB140" t="s">
        <v>2726</v>
      </c>
      <c r="AC140" s="4" t="str">
        <f>VLOOKUP(Table136[[#This Row],[Capacitance]],Values!A$13:B$50,2,0)</f>
        <v>STOCK</v>
      </c>
      <c r="AE140" s="4" t="str">
        <f>CONCATENATE(Table136[[#This Row],[Capacitance]],Table136[[#This Row],[Stock]])</f>
        <v>10000pF</v>
      </c>
    </row>
    <row r="141" spans="1:31" hidden="1">
      <c r="A141" t="s">
        <v>2791</v>
      </c>
      <c r="B141" t="s">
        <v>2714</v>
      </c>
      <c r="C141" t="s">
        <v>4317</v>
      </c>
      <c r="D141" t="s">
        <v>4318</v>
      </c>
      <c r="E141" t="s">
        <v>2717</v>
      </c>
      <c r="F141" t="s">
        <v>3321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2719</v>
      </c>
      <c r="M141" t="s">
        <v>2720</v>
      </c>
      <c r="N141" t="s">
        <v>36</v>
      </c>
      <c r="O141" t="s">
        <v>37</v>
      </c>
      <c r="P141" t="s">
        <v>178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3105</v>
      </c>
      <c r="AA141" t="s">
        <v>43</v>
      </c>
      <c r="AB141" t="s">
        <v>2726</v>
      </c>
      <c r="AC141" s="4" t="str">
        <f>VLOOKUP(Table136[[#This Row],[Capacitance]],Values!A$13:B$50,2,0)</f>
        <v>STOCK</v>
      </c>
      <c r="AE141" s="4" t="str">
        <f>CONCATENATE(Table136[[#This Row],[Capacitance]],Table136[[#This Row],[Stock]])</f>
        <v>10000pF</v>
      </c>
    </row>
    <row r="142" spans="1:31" hidden="1">
      <c r="A142" t="s">
        <v>2791</v>
      </c>
      <c r="B142" t="s">
        <v>2792</v>
      </c>
      <c r="C142" t="s">
        <v>4655</v>
      </c>
      <c r="D142" t="s">
        <v>4656</v>
      </c>
      <c r="E142" t="s">
        <v>2717</v>
      </c>
      <c r="F142" t="s">
        <v>4657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2719</v>
      </c>
      <c r="M142" t="s">
        <v>2720</v>
      </c>
      <c r="N142" t="s">
        <v>36</v>
      </c>
      <c r="O142" t="s">
        <v>37</v>
      </c>
      <c r="P142" t="s">
        <v>3111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2796</v>
      </c>
      <c r="X142" t="s">
        <v>2797</v>
      </c>
      <c r="Y142" t="s">
        <v>43</v>
      </c>
      <c r="Z142" t="s">
        <v>3105</v>
      </c>
      <c r="AA142" t="s">
        <v>43</v>
      </c>
      <c r="AB142" t="s">
        <v>2726</v>
      </c>
      <c r="AC142" s="4" t="str">
        <f>VLOOKUP(Table136[[#This Row],[Capacitance]],Values!A$13:B$50,2,0)</f>
        <v>STOCK</v>
      </c>
      <c r="AE142" s="4" t="str">
        <f>CONCATENATE(Table136[[#This Row],[Capacitance]],Table136[[#This Row],[Stock]])</f>
        <v>10000pF</v>
      </c>
    </row>
    <row r="143" spans="1:31" hidden="1">
      <c r="A143" t="s">
        <v>2791</v>
      </c>
      <c r="B143" t="s">
        <v>2804</v>
      </c>
      <c r="C143" t="s">
        <v>4662</v>
      </c>
      <c r="D143" t="s">
        <v>4663</v>
      </c>
      <c r="E143" t="s">
        <v>2717</v>
      </c>
      <c r="F143" t="s">
        <v>4664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2719</v>
      </c>
      <c r="M143" t="s">
        <v>2720</v>
      </c>
      <c r="N143" t="s">
        <v>36</v>
      </c>
      <c r="O143" t="s">
        <v>72</v>
      </c>
      <c r="P143" t="s">
        <v>287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2807</v>
      </c>
      <c r="X143" t="s">
        <v>2808</v>
      </c>
      <c r="Y143" t="s">
        <v>43</v>
      </c>
      <c r="Z143" t="s">
        <v>3105</v>
      </c>
      <c r="AA143" t="s">
        <v>43</v>
      </c>
      <c r="AB143" t="s">
        <v>2726</v>
      </c>
      <c r="AC143" s="4" t="str">
        <f>VLOOKUP(Table136[[#This Row],[Capacitance]],Values!A$13:B$50,2,0)</f>
        <v>STOCK</v>
      </c>
      <c r="AE143" s="4" t="str">
        <f>CONCATENATE(Table136[[#This Row],[Capacitance]],Table136[[#This Row],[Stock]])</f>
        <v>10000pF</v>
      </c>
    </row>
    <row r="144" spans="1:31" hidden="1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3" hidden="1">
      <c r="A145" t="s">
        <v>2791</v>
      </c>
      <c r="B145" t="s">
        <v>2792</v>
      </c>
      <c r="C145" t="s">
        <v>3497</v>
      </c>
      <c r="D145" t="s">
        <v>3498</v>
      </c>
      <c r="E145" t="s">
        <v>2717</v>
      </c>
      <c r="F145" t="s">
        <v>3499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2719</v>
      </c>
      <c r="M145" t="s">
        <v>2720</v>
      </c>
      <c r="N145" t="s">
        <v>198</v>
      </c>
      <c r="O145" t="s">
        <v>72</v>
      </c>
      <c r="P145" t="s">
        <v>3111</v>
      </c>
      <c r="Q145" t="s">
        <v>73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str">
        <f>VLOOKUP(Table136[[#This Row],[Capacitance]],Values!A$13:B$50,2,0)</f>
        <v>STOCK</v>
      </c>
      <c r="AE145" s="4" t="str">
        <f>CONCATENATE(Table136[[#This Row],[Capacitance]],Table136[[#This Row],[Stock]])</f>
        <v>1000pF</v>
      </c>
    </row>
    <row r="146" spans="1:33" hidden="1">
      <c r="A146" t="s">
        <v>2791</v>
      </c>
      <c r="B146" t="s">
        <v>2792</v>
      </c>
      <c r="C146" t="s">
        <v>3819</v>
      </c>
      <c r="D146" t="s">
        <v>3820</v>
      </c>
      <c r="E146" t="s">
        <v>2717</v>
      </c>
      <c r="F146" t="s">
        <v>3821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2719</v>
      </c>
      <c r="M146" t="s">
        <v>2720</v>
      </c>
      <c r="N146" t="s">
        <v>198</v>
      </c>
      <c r="O146" t="s">
        <v>37</v>
      </c>
      <c r="P146" t="s">
        <v>3111</v>
      </c>
      <c r="Q146" t="s">
        <v>39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2796</v>
      </c>
      <c r="X146" t="s">
        <v>2797</v>
      </c>
      <c r="Y146" t="s">
        <v>43</v>
      </c>
      <c r="Z146" t="s">
        <v>3105</v>
      </c>
      <c r="AA146" t="s">
        <v>43</v>
      </c>
      <c r="AB146" t="s">
        <v>2726</v>
      </c>
      <c r="AC146" s="4" t="str">
        <f>VLOOKUP(Table136[[#This Row],[Capacitance]],Values!A$13:B$50,2,0)</f>
        <v>STOCK</v>
      </c>
      <c r="AE146" s="4" t="str">
        <f>CONCATENATE(Table136[[#This Row],[Capacitance]],Table136[[#This Row],[Stock]])</f>
        <v>1000pF</v>
      </c>
    </row>
    <row r="147" spans="1:33" hidden="1">
      <c r="A147" t="s">
        <v>2791</v>
      </c>
      <c r="B147" t="s">
        <v>2792</v>
      </c>
      <c r="C147" t="s">
        <v>3404</v>
      </c>
      <c r="D147" t="s">
        <v>3405</v>
      </c>
      <c r="E147" t="s">
        <v>2717</v>
      </c>
      <c r="F147" t="s">
        <v>3406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2719</v>
      </c>
      <c r="M147" t="s">
        <v>2720</v>
      </c>
      <c r="N147" t="s">
        <v>696</v>
      </c>
      <c r="O147" t="s">
        <v>72</v>
      </c>
      <c r="P147" t="s">
        <v>3111</v>
      </c>
      <c r="Q147" t="s">
        <v>73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2796</v>
      </c>
      <c r="X147" t="s">
        <v>2797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220pF</v>
      </c>
    </row>
    <row r="148" spans="1:33" hidden="1">
      <c r="A148" t="s">
        <v>2791</v>
      </c>
      <c r="B148" t="s">
        <v>2792</v>
      </c>
      <c r="C148" t="s">
        <v>3407</v>
      </c>
      <c r="D148" t="s">
        <v>3408</v>
      </c>
      <c r="E148" t="s">
        <v>2717</v>
      </c>
      <c r="F148" t="s">
        <v>3409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2719</v>
      </c>
      <c r="M148" t="s">
        <v>2720</v>
      </c>
      <c r="N148" t="s">
        <v>292</v>
      </c>
      <c r="O148" t="s">
        <v>72</v>
      </c>
      <c r="P148" t="s">
        <v>3111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2796</v>
      </c>
      <c r="X148" t="s">
        <v>2797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330pF</v>
      </c>
    </row>
    <row r="149" spans="1:33" hidden="1">
      <c r="A149" t="s">
        <v>2713</v>
      </c>
      <c r="B149" t="s">
        <v>2714</v>
      </c>
      <c r="C149" t="s">
        <v>3157</v>
      </c>
      <c r="D149" t="s">
        <v>3158</v>
      </c>
      <c r="E149" t="s">
        <v>2717</v>
      </c>
      <c r="F149" t="s">
        <v>3159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2719</v>
      </c>
      <c r="M149" t="s">
        <v>2720</v>
      </c>
      <c r="N149" t="s">
        <v>198</v>
      </c>
      <c r="O149" t="s">
        <v>37</v>
      </c>
      <c r="P149" t="s">
        <v>38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2723</v>
      </c>
      <c r="X149" t="s">
        <v>2724</v>
      </c>
      <c r="Y149" t="s">
        <v>43</v>
      </c>
      <c r="Z149" t="s">
        <v>3105</v>
      </c>
      <c r="AA149" t="s">
        <v>43</v>
      </c>
      <c r="AB149" t="s">
        <v>2726</v>
      </c>
      <c r="AC149" s="4" t="str">
        <f>VLOOKUP(Table136[[#This Row],[Capacitance]],Values!A$13:B$50,2,0)</f>
        <v>STOCK</v>
      </c>
      <c r="AE149" s="4" t="str">
        <f>CONCATENATE(Table136[[#This Row],[Capacitance]],Table136[[#This Row],[Stock]])</f>
        <v>1000pF</v>
      </c>
    </row>
    <row r="150" spans="1:33" hidden="1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3" hidden="1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3" hidden="1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3" hidden="1">
      <c r="A153" t="s">
        <v>2713</v>
      </c>
      <c r="B153" t="s">
        <v>2714</v>
      </c>
      <c r="C153" t="s">
        <v>3223</v>
      </c>
      <c r="D153" t="s">
        <v>3224</v>
      </c>
      <c r="E153" t="s">
        <v>2717</v>
      </c>
      <c r="F153" t="s">
        <v>3159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2719</v>
      </c>
      <c r="M153" t="s">
        <v>2720</v>
      </c>
      <c r="N153" t="s">
        <v>198</v>
      </c>
      <c r="O153" t="s">
        <v>37</v>
      </c>
      <c r="P153" t="s">
        <v>38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2723</v>
      </c>
      <c r="X153" t="s">
        <v>2724</v>
      </c>
      <c r="Y153" t="s">
        <v>43</v>
      </c>
      <c r="Z153" t="s">
        <v>2725</v>
      </c>
      <c r="AA153" t="s">
        <v>43</v>
      </c>
      <c r="AB153" t="s">
        <v>2726</v>
      </c>
      <c r="AC153" s="4" t="str">
        <f>VLOOKUP(Table136[[#This Row],[Capacitance]],Values!A$13:B$50,2,0)</f>
        <v>STOCK</v>
      </c>
      <c r="AE153" s="4" t="str">
        <f>CONCATENATE(Table136[[#This Row],[Capacitance]],Table136[[#This Row],[Stock]])</f>
        <v>1000pF</v>
      </c>
    </row>
    <row r="154" spans="1:33" hidden="1">
      <c r="A154" t="s">
        <v>2713</v>
      </c>
      <c r="B154" t="s">
        <v>2714</v>
      </c>
      <c r="C154" t="s">
        <v>3324</v>
      </c>
      <c r="D154" t="s">
        <v>3325</v>
      </c>
      <c r="E154" t="s">
        <v>2717</v>
      </c>
      <c r="F154" t="s">
        <v>2771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198</v>
      </c>
      <c r="O154" t="s">
        <v>72</v>
      </c>
      <c r="P154" t="s">
        <v>38</v>
      </c>
      <c r="Q154" t="s">
        <v>73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str">
        <f>VLOOKUP(Table136[[#This Row],[Capacitance]],Values!A$13:B$50,2,0)</f>
        <v>STOCK</v>
      </c>
      <c r="AE154" s="4" t="str">
        <f>CONCATENATE(Table136[[#This Row],[Capacitance]],Table136[[#This Row],[Stock]])</f>
        <v>1000pF</v>
      </c>
    </row>
    <row r="155" spans="1:33" hidden="1">
      <c r="A155" t="s">
        <v>2713</v>
      </c>
      <c r="B155" t="s">
        <v>2714</v>
      </c>
      <c r="C155" t="s">
        <v>2769</v>
      </c>
      <c r="D155" t="s">
        <v>2770</v>
      </c>
      <c r="E155" t="s">
        <v>2717</v>
      </c>
      <c r="F155" t="s">
        <v>2771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2719</v>
      </c>
      <c r="M155" t="s">
        <v>2720</v>
      </c>
      <c r="N155" t="s">
        <v>198</v>
      </c>
      <c r="O155" t="s">
        <v>72</v>
      </c>
      <c r="P155" t="s">
        <v>38</v>
      </c>
      <c r="Q155" t="s">
        <v>73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2723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str">
        <f>VLOOKUP(Table136[[#This Row],[Capacitance]],Values!A$13:B$50,2,0)</f>
        <v>STOCK</v>
      </c>
      <c r="AE155" s="4" t="str">
        <f>CONCATENATE(Table136[[#This Row],[Capacitance]],Table136[[#This Row],[Stock]])</f>
        <v>1000pF</v>
      </c>
    </row>
    <row r="156" spans="1:33" hidden="1">
      <c r="A156" t="s">
        <v>2791</v>
      </c>
      <c r="B156" t="s">
        <v>2787</v>
      </c>
      <c r="C156" t="s">
        <v>3293</v>
      </c>
      <c r="D156" t="s">
        <v>3294</v>
      </c>
      <c r="E156" t="s">
        <v>2717</v>
      </c>
      <c r="F156" t="s">
        <v>3295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2719</v>
      </c>
      <c r="M156" t="s">
        <v>2720</v>
      </c>
      <c r="N156" t="s">
        <v>198</v>
      </c>
      <c r="O156" t="s">
        <v>37</v>
      </c>
      <c r="P156" t="s">
        <v>287</v>
      </c>
      <c r="Q156" t="s">
        <v>39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3105</v>
      </c>
      <c r="AA156" t="s">
        <v>43</v>
      </c>
      <c r="AB156" t="s">
        <v>2726</v>
      </c>
      <c r="AC156" s="4" t="str">
        <f>VLOOKUP(Table136[[#This Row],[Capacitance]],Values!A$13:B$50,2,0)</f>
        <v>STOCK</v>
      </c>
      <c r="AE156" s="4" t="str">
        <f>CONCATENATE(Table136[[#This Row],[Capacitance]],Table136[[#This Row],[Stock]])</f>
        <v>1000pF</v>
      </c>
    </row>
    <row r="157" spans="1:33">
      <c r="A157" t="s">
        <v>2791</v>
      </c>
      <c r="B157" t="s">
        <v>2714</v>
      </c>
      <c r="C157" t="s">
        <v>3346</v>
      </c>
      <c r="D157" t="s">
        <v>3347</v>
      </c>
      <c r="E157" t="s">
        <v>2717</v>
      </c>
      <c r="F157" t="s">
        <v>2996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2719</v>
      </c>
      <c r="M157" t="s">
        <v>2720</v>
      </c>
      <c r="N157" t="s">
        <v>379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2723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str">
        <f>VLOOKUP(Table136[[#This Row],[Capacitance]],Values!A$13:B$50,2,0)</f>
        <v>STOCK</v>
      </c>
      <c r="AD157" t="s">
        <v>1246</v>
      </c>
      <c r="AE157" s="4" t="str">
        <f>CONCATENATE(Table136[[#This Row],[Capacitance]],Table136[[#This Row],[Stock]])</f>
        <v>560pFSTOCK</v>
      </c>
      <c r="AG157" s="12" t="s">
        <v>6801</v>
      </c>
    </row>
    <row r="158" spans="1:33" hidden="1">
      <c r="A158" t="s">
        <v>2791</v>
      </c>
      <c r="B158" t="s">
        <v>2787</v>
      </c>
      <c r="C158" t="s">
        <v>3670</v>
      </c>
      <c r="D158" t="s">
        <v>3671</v>
      </c>
      <c r="E158" t="s">
        <v>2717</v>
      </c>
      <c r="F158" t="s">
        <v>3295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2719</v>
      </c>
      <c r="M158" t="s">
        <v>2720</v>
      </c>
      <c r="N158" t="s">
        <v>198</v>
      </c>
      <c r="O158" t="s">
        <v>37</v>
      </c>
      <c r="P158" t="s">
        <v>287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2790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str">
        <f>VLOOKUP(Table136[[#This Row],[Capacitance]],Values!A$13:B$50,2,0)</f>
        <v>STOCK</v>
      </c>
      <c r="AE158" s="4" t="str">
        <f>CONCATENATE(Table136[[#This Row],[Capacitance]],Table136[[#This Row],[Stock]])</f>
        <v>1000pF</v>
      </c>
    </row>
    <row r="159" spans="1:33" hidden="1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3" hidden="1">
      <c r="A160" t="s">
        <v>2791</v>
      </c>
      <c r="B160" t="s">
        <v>2787</v>
      </c>
      <c r="C160" t="s">
        <v>2862</v>
      </c>
      <c r="D160" t="s">
        <v>2863</v>
      </c>
      <c r="E160" t="s">
        <v>2717</v>
      </c>
      <c r="F160" t="s">
        <v>2864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2719</v>
      </c>
      <c r="M160" t="s">
        <v>2720</v>
      </c>
      <c r="N160" t="s">
        <v>198</v>
      </c>
      <c r="O160" t="s">
        <v>72</v>
      </c>
      <c r="P160" t="s">
        <v>287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2790</v>
      </c>
      <c r="X160" t="s">
        <v>2724</v>
      </c>
      <c r="Y160" t="s">
        <v>43</v>
      </c>
      <c r="Z160" t="s">
        <v>2725</v>
      </c>
      <c r="AA160" t="s">
        <v>43</v>
      </c>
      <c r="AB160" t="s">
        <v>2726</v>
      </c>
      <c r="AC160" s="4" t="str">
        <f>VLOOKUP(Table136[[#This Row],[Capacitance]],Values!A$13:B$50,2,0)</f>
        <v>STOCK</v>
      </c>
      <c r="AE160" s="4" t="str">
        <f>CONCATENATE(Table136[[#This Row],[Capacitance]],Table136[[#This Row],[Stock]])</f>
        <v>1000pF</v>
      </c>
    </row>
    <row r="161" spans="1:31" hidden="1">
      <c r="A161" t="s">
        <v>2713</v>
      </c>
      <c r="B161" t="s">
        <v>2787</v>
      </c>
      <c r="C161" t="s">
        <v>3437</v>
      </c>
      <c r="D161" t="s">
        <v>3438</v>
      </c>
      <c r="E161" t="s">
        <v>2717</v>
      </c>
      <c r="F161" t="s">
        <v>2892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2719</v>
      </c>
      <c r="M161" t="s">
        <v>2720</v>
      </c>
      <c r="N161" t="s">
        <v>430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2790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5600pF</v>
      </c>
    </row>
    <row r="162" spans="1:31" hidden="1">
      <c r="A162" t="s">
        <v>2791</v>
      </c>
      <c r="B162" t="s">
        <v>2714</v>
      </c>
      <c r="C162" t="s">
        <v>3360</v>
      </c>
      <c r="D162" t="s">
        <v>3361</v>
      </c>
      <c r="E162" t="s">
        <v>2717</v>
      </c>
      <c r="F162" t="s">
        <v>3362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2719</v>
      </c>
      <c r="M162" t="s">
        <v>2720</v>
      </c>
      <c r="N162" t="s">
        <v>198</v>
      </c>
      <c r="O162" t="s">
        <v>37</v>
      </c>
      <c r="P162" t="s">
        <v>178</v>
      </c>
      <c r="Q162" t="s">
        <v>39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str">
        <f>VLOOKUP(Table136[[#This Row],[Capacitance]],Values!A$13:B$50,2,0)</f>
        <v>STOCK</v>
      </c>
      <c r="AE162" s="4" t="str">
        <f>CONCATENATE(Table136[[#This Row],[Capacitance]],Table136[[#This Row],[Stock]])</f>
        <v>1000pF</v>
      </c>
    </row>
    <row r="163" spans="1:31" hidden="1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1" hidden="1">
      <c r="A164" t="s">
        <v>2791</v>
      </c>
      <c r="B164" t="s">
        <v>2792</v>
      </c>
      <c r="C164" t="s">
        <v>3443</v>
      </c>
      <c r="D164" t="s">
        <v>3444</v>
      </c>
      <c r="E164" t="s">
        <v>2717</v>
      </c>
      <c r="F164" t="s">
        <v>3445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2719</v>
      </c>
      <c r="M164" t="s">
        <v>2720</v>
      </c>
      <c r="N164" t="s">
        <v>211</v>
      </c>
      <c r="O164" t="s">
        <v>72</v>
      </c>
      <c r="P164" t="s">
        <v>3111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2796</v>
      </c>
      <c r="X164" t="s">
        <v>2797</v>
      </c>
      <c r="Y164" t="s">
        <v>43</v>
      </c>
      <c r="Z164" t="s">
        <v>3105</v>
      </c>
      <c r="AA164" t="s">
        <v>43</v>
      </c>
      <c r="AB164" t="s">
        <v>2726</v>
      </c>
      <c r="AC164" s="4" t="str">
        <f>VLOOKUP(Table136[[#This Row],[Capacitance]],Values!A$13:B$50,2,0)</f>
        <v>STOCK</v>
      </c>
      <c r="AE164" s="4" t="str">
        <f>CONCATENATE(Table136[[#This Row],[Capacitance]],Table136[[#This Row],[Stock]])</f>
        <v>100pF</v>
      </c>
    </row>
    <row r="165" spans="1:31" hidden="1">
      <c r="A165" t="s">
        <v>2791</v>
      </c>
      <c r="B165" t="s">
        <v>2787</v>
      </c>
      <c r="C165" t="s">
        <v>3942</v>
      </c>
      <c r="D165" t="s">
        <v>3943</v>
      </c>
      <c r="E165" t="s">
        <v>2717</v>
      </c>
      <c r="F165" t="s">
        <v>3362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2719</v>
      </c>
      <c r="M165" t="s">
        <v>2720</v>
      </c>
      <c r="N165" t="s">
        <v>198</v>
      </c>
      <c r="O165" t="s">
        <v>37</v>
      </c>
      <c r="P165" t="s">
        <v>178</v>
      </c>
      <c r="Q165" t="s">
        <v>39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2790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str">
        <f>VLOOKUP(Table136[[#This Row],[Capacitance]],Values!A$13:B$50,2,0)</f>
        <v>STOCK</v>
      </c>
      <c r="AE165" s="4" t="str">
        <f>CONCATENATE(Table136[[#This Row],[Capacitance]],Table136[[#This Row],[Stock]])</f>
        <v>1000pF</v>
      </c>
    </row>
    <row r="166" spans="1:31" hidden="1">
      <c r="A166" t="s">
        <v>2791</v>
      </c>
      <c r="B166" t="s">
        <v>2787</v>
      </c>
      <c r="C166" t="s">
        <v>2942</v>
      </c>
      <c r="D166" t="s">
        <v>2943</v>
      </c>
      <c r="E166" t="s">
        <v>2717</v>
      </c>
      <c r="F166" t="s">
        <v>2944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2719</v>
      </c>
      <c r="M166" t="s">
        <v>2720</v>
      </c>
      <c r="N166" t="s">
        <v>198</v>
      </c>
      <c r="O166" t="s">
        <v>72</v>
      </c>
      <c r="P166" t="s">
        <v>178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2790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str">
        <f>VLOOKUP(Table136[[#This Row],[Capacitance]],Values!A$13:B$50,2,0)</f>
        <v>STOCK</v>
      </c>
      <c r="AE166" s="4" t="str">
        <f>CONCATENATE(Table136[[#This Row],[Capacitance]],Table136[[#This Row],[Stock]])</f>
        <v>1000pF</v>
      </c>
    </row>
    <row r="167" spans="1:31" hidden="1">
      <c r="A167" t="s">
        <v>2791</v>
      </c>
      <c r="B167" t="s">
        <v>2787</v>
      </c>
      <c r="C167" t="s">
        <v>4288</v>
      </c>
      <c r="D167" t="s">
        <v>4289</v>
      </c>
      <c r="E167" t="s">
        <v>2717</v>
      </c>
      <c r="F167" t="s">
        <v>3362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2719</v>
      </c>
      <c r="M167" t="s">
        <v>2720</v>
      </c>
      <c r="N167" t="s">
        <v>198</v>
      </c>
      <c r="O167" t="s">
        <v>37</v>
      </c>
      <c r="P167" t="s">
        <v>178</v>
      </c>
      <c r="Q167" t="s">
        <v>39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2790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str">
        <f>VLOOKUP(Table136[[#This Row],[Capacitance]],Values!A$13:B$50,2,0)</f>
        <v>STOCK</v>
      </c>
      <c r="AE167" s="4" t="str">
        <f>CONCATENATE(Table136[[#This Row],[Capacitance]],Table136[[#This Row],[Stock]])</f>
        <v>1000pF</v>
      </c>
    </row>
    <row r="168" spans="1:31" hidden="1">
      <c r="A168" t="s">
        <v>2791</v>
      </c>
      <c r="B168" t="s">
        <v>2714</v>
      </c>
      <c r="C168" t="s">
        <v>2971</v>
      </c>
      <c r="D168" t="s">
        <v>2972</v>
      </c>
      <c r="E168" t="s">
        <v>2717</v>
      </c>
      <c r="F168" t="s">
        <v>2944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2719</v>
      </c>
      <c r="M168" t="s">
        <v>2720</v>
      </c>
      <c r="N168" t="s">
        <v>198</v>
      </c>
      <c r="O168" t="s">
        <v>72</v>
      </c>
      <c r="P168" t="s">
        <v>178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2725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E168" s="4" t="str">
        <f>CONCATENATE(Table136[[#This Row],[Capacitance]],Table136[[#This Row],[Stock]])</f>
        <v>1000pF</v>
      </c>
    </row>
    <row r="169" spans="1:31" hidden="1">
      <c r="A169" t="s">
        <v>2791</v>
      </c>
      <c r="B169" t="s">
        <v>2714</v>
      </c>
      <c r="C169" t="s">
        <v>4592</v>
      </c>
      <c r="D169" t="s">
        <v>4593</v>
      </c>
      <c r="E169" t="s">
        <v>2717</v>
      </c>
      <c r="F169" t="s">
        <v>2944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2719</v>
      </c>
      <c r="M169" t="s">
        <v>2720</v>
      </c>
      <c r="N169" t="s">
        <v>198</v>
      </c>
      <c r="O169" t="s">
        <v>72</v>
      </c>
      <c r="P169" t="s">
        <v>178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3105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1000pF</v>
      </c>
    </row>
    <row r="170" spans="1:31" hidden="1">
      <c r="A170" t="s">
        <v>2791</v>
      </c>
      <c r="B170" t="s">
        <v>2714</v>
      </c>
      <c r="C170" t="s">
        <v>4596</v>
      </c>
      <c r="D170" t="s">
        <v>4597</v>
      </c>
      <c r="E170" t="s">
        <v>2717</v>
      </c>
      <c r="F170" t="s">
        <v>3362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2719</v>
      </c>
      <c r="M170" t="s">
        <v>2720</v>
      </c>
      <c r="N170" t="s">
        <v>198</v>
      </c>
      <c r="O170" t="s">
        <v>37</v>
      </c>
      <c r="P170" t="s">
        <v>178</v>
      </c>
      <c r="Q170" t="s">
        <v>39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3105</v>
      </c>
      <c r="AA170" t="s">
        <v>43</v>
      </c>
      <c r="AB170" t="s">
        <v>2726</v>
      </c>
      <c r="AC170" s="4" t="str">
        <f>VLOOKUP(Table136[[#This Row],[Capacitance]],Values!A$13:B$50,2,0)</f>
        <v>STOCK</v>
      </c>
      <c r="AE170" s="4" t="str">
        <f>CONCATENATE(Table136[[#This Row],[Capacitance]],Table136[[#This Row],[Stock]])</f>
        <v>1000pF</v>
      </c>
    </row>
    <row r="171" spans="1:31" hidden="1">
      <c r="A171" t="s">
        <v>2791</v>
      </c>
      <c r="B171" t="s">
        <v>2787</v>
      </c>
      <c r="C171" t="s">
        <v>4612</v>
      </c>
      <c r="D171" t="s">
        <v>4613</v>
      </c>
      <c r="E171" t="s">
        <v>2717</v>
      </c>
      <c r="F171" t="s">
        <v>2944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2719</v>
      </c>
      <c r="M171" t="s">
        <v>2720</v>
      </c>
      <c r="N171" t="s">
        <v>198</v>
      </c>
      <c r="O171" t="s">
        <v>72</v>
      </c>
      <c r="P171" t="s">
        <v>178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2790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str">
        <f>VLOOKUP(Table136[[#This Row],[Capacitance]],Values!A$13:B$50,2,0)</f>
        <v>STOCK</v>
      </c>
      <c r="AE171" s="4" t="str">
        <f>CONCATENATE(Table136[[#This Row],[Capacitance]],Table136[[#This Row],[Stock]])</f>
        <v>1000pF</v>
      </c>
    </row>
    <row r="172" spans="1:31" hidden="1">
      <c r="A172" t="s">
        <v>2791</v>
      </c>
      <c r="B172" t="s">
        <v>2792</v>
      </c>
      <c r="C172" t="s">
        <v>3463</v>
      </c>
      <c r="D172" t="s">
        <v>3464</v>
      </c>
      <c r="E172" t="s">
        <v>2717</v>
      </c>
      <c r="F172" t="s">
        <v>3465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2719</v>
      </c>
      <c r="M172" t="s">
        <v>2720</v>
      </c>
      <c r="N172" t="s">
        <v>789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2700pF</v>
      </c>
    </row>
    <row r="173" spans="1:31" hidden="1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1" hidden="1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1" hidden="1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1" hidden="1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3" hidden="1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3" hidden="1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3" hidden="1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3" hidden="1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3" hidden="1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3" hidden="1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3" hidden="1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3" hidden="1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3" hidden="1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3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  <c r="AG186" s="12" t="s">
        <v>6801</v>
      </c>
    </row>
    <row r="187" spans="1:33" hidden="1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3" hidden="1">
      <c r="A188" t="s">
        <v>2791</v>
      </c>
      <c r="B188" t="s">
        <v>2792</v>
      </c>
      <c r="C188" t="s">
        <v>3500</v>
      </c>
      <c r="D188" t="s">
        <v>3501</v>
      </c>
      <c r="E188" t="s">
        <v>2717</v>
      </c>
      <c r="F188" t="s">
        <v>3502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3111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2796</v>
      </c>
      <c r="X188" t="s">
        <v>2797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3" hidden="1">
      <c r="A189" t="s">
        <v>2791</v>
      </c>
      <c r="B189" t="s">
        <v>2792</v>
      </c>
      <c r="C189" t="s">
        <v>3503</v>
      </c>
      <c r="D189" t="s">
        <v>3504</v>
      </c>
      <c r="E189" t="s">
        <v>2717</v>
      </c>
      <c r="F189" t="s">
        <v>3505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2719</v>
      </c>
      <c r="M189" t="s">
        <v>2720</v>
      </c>
      <c r="N189" t="s">
        <v>230</v>
      </c>
      <c r="O189" t="s">
        <v>72</v>
      </c>
      <c r="P189" t="s">
        <v>3111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2796</v>
      </c>
      <c r="X189" t="s">
        <v>2797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1500pF</v>
      </c>
    </row>
    <row r="190" spans="1:33" hidden="1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3" hidden="1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3" hidden="1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 hidden="1">
      <c r="A216" t="s">
        <v>2791</v>
      </c>
      <c r="B216" t="s">
        <v>2804</v>
      </c>
      <c r="C216" t="s">
        <v>3572</v>
      </c>
      <c r="D216" t="s">
        <v>3573</v>
      </c>
      <c r="E216" t="s">
        <v>2717</v>
      </c>
      <c r="F216" t="s">
        <v>3574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2719</v>
      </c>
      <c r="M216" t="s">
        <v>2720</v>
      </c>
      <c r="N216" t="s">
        <v>430</v>
      </c>
      <c r="O216" t="s">
        <v>72</v>
      </c>
      <c r="P216" t="s">
        <v>3111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2807</v>
      </c>
      <c r="X216" t="s">
        <v>2808</v>
      </c>
      <c r="Y216" t="s">
        <v>43</v>
      </c>
      <c r="Z216" t="s">
        <v>3105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5600pF</v>
      </c>
    </row>
    <row r="217" spans="1:31" hidden="1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 hidden="1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 hidden="1">
      <c r="A222" t="s">
        <v>2791</v>
      </c>
      <c r="B222" t="s">
        <v>2804</v>
      </c>
      <c r="C222" t="s">
        <v>3585</v>
      </c>
      <c r="D222" t="s">
        <v>3586</v>
      </c>
      <c r="E222" t="s">
        <v>2717</v>
      </c>
      <c r="F222" t="s">
        <v>3587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2719</v>
      </c>
      <c r="M222" t="s">
        <v>2720</v>
      </c>
      <c r="N222" t="s">
        <v>95</v>
      </c>
      <c r="O222" t="s">
        <v>72</v>
      </c>
      <c r="P222" t="s">
        <v>3111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2807</v>
      </c>
      <c r="X222" t="s">
        <v>2808</v>
      </c>
      <c r="Y222" t="s">
        <v>43</v>
      </c>
      <c r="Z222" t="s">
        <v>3105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6800pF</v>
      </c>
    </row>
    <row r="223" spans="1:31" hidden="1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 hidden="1">
      <c r="A246" t="s">
        <v>2713</v>
      </c>
      <c r="B246" t="s">
        <v>2714</v>
      </c>
      <c r="C246" t="s">
        <v>2809</v>
      </c>
      <c r="D246" t="s">
        <v>2810</v>
      </c>
      <c r="E246" t="s">
        <v>2717</v>
      </c>
      <c r="F246" t="s">
        <v>2811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2719</v>
      </c>
      <c r="M246" t="s">
        <v>2720</v>
      </c>
      <c r="N246" t="s">
        <v>524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2725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68pF</v>
      </c>
    </row>
    <row r="247" spans="1:31" hidden="1">
      <c r="A247" t="s">
        <v>2713</v>
      </c>
      <c r="B247" t="s">
        <v>2714</v>
      </c>
      <c r="C247" t="s">
        <v>2812</v>
      </c>
      <c r="D247" t="s">
        <v>2813</v>
      </c>
      <c r="E247" t="s">
        <v>2717</v>
      </c>
      <c r="F247" t="s">
        <v>2814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2719</v>
      </c>
      <c r="M247" t="s">
        <v>2720</v>
      </c>
      <c r="N247" t="s">
        <v>1284</v>
      </c>
      <c r="O247" t="s">
        <v>1277</v>
      </c>
      <c r="P247" t="s">
        <v>38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2723</v>
      </c>
      <c r="X247" t="s">
        <v>2724</v>
      </c>
      <c r="Y247" t="s">
        <v>43</v>
      </c>
      <c r="Z247" t="s">
        <v>2725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9pF</v>
      </c>
    </row>
    <row r="248" spans="1:31" hidden="1">
      <c r="A248" t="s">
        <v>2713</v>
      </c>
      <c r="B248" t="s">
        <v>2714</v>
      </c>
      <c r="C248" t="s">
        <v>2815</v>
      </c>
      <c r="D248" t="s">
        <v>2816</v>
      </c>
      <c r="E248" t="s">
        <v>2717</v>
      </c>
      <c r="F248" t="s">
        <v>2817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2719</v>
      </c>
      <c r="M248" t="s">
        <v>2720</v>
      </c>
      <c r="N248" t="s">
        <v>1283</v>
      </c>
      <c r="O248" t="s">
        <v>1277</v>
      </c>
      <c r="P248" t="s">
        <v>38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2725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8pF</v>
      </c>
    </row>
    <row r="249" spans="1:31" hidden="1">
      <c r="A249" t="s">
        <v>2713</v>
      </c>
      <c r="B249" t="s">
        <v>2714</v>
      </c>
      <c r="C249" t="s">
        <v>3644</v>
      </c>
      <c r="D249" t="s">
        <v>3645</v>
      </c>
      <c r="E249" t="s">
        <v>2717</v>
      </c>
      <c r="F249" t="s">
        <v>3217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2719</v>
      </c>
      <c r="M249" t="s">
        <v>2720</v>
      </c>
      <c r="N249" t="s">
        <v>95</v>
      </c>
      <c r="O249" t="s">
        <v>37</v>
      </c>
      <c r="P249" t="s">
        <v>38</v>
      </c>
      <c r="Q249" t="s">
        <v>39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2725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6800pF</v>
      </c>
    </row>
    <row r="250" spans="1:31" hidden="1">
      <c r="A250" t="s">
        <v>2713</v>
      </c>
      <c r="B250" t="s">
        <v>2714</v>
      </c>
      <c r="C250" t="s">
        <v>3646</v>
      </c>
      <c r="D250" t="s">
        <v>3647</v>
      </c>
      <c r="E250" t="s">
        <v>2717</v>
      </c>
      <c r="F250" t="s">
        <v>2729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2719</v>
      </c>
      <c r="M250" t="s">
        <v>2720</v>
      </c>
      <c r="N250" t="s">
        <v>500</v>
      </c>
      <c r="O250" t="s">
        <v>72</v>
      </c>
      <c r="P250" t="s">
        <v>38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3105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56pF</v>
      </c>
    </row>
    <row r="251" spans="1:31" hidden="1">
      <c r="A251" t="s">
        <v>2713</v>
      </c>
      <c r="B251" t="s">
        <v>2714</v>
      </c>
      <c r="C251" t="s">
        <v>2818</v>
      </c>
      <c r="D251" t="s">
        <v>2819</v>
      </c>
      <c r="E251" t="s">
        <v>2717</v>
      </c>
      <c r="F251" t="s">
        <v>2820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2719</v>
      </c>
      <c r="M251" t="s">
        <v>2720</v>
      </c>
      <c r="N251" t="s">
        <v>918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82pF</v>
      </c>
    </row>
    <row r="252" spans="1:31" hidden="1">
      <c r="A252" t="s">
        <v>2713</v>
      </c>
      <c r="B252" t="s">
        <v>2714</v>
      </c>
      <c r="C252" t="s">
        <v>2821</v>
      </c>
      <c r="D252" t="s">
        <v>2822</v>
      </c>
      <c r="E252" t="s">
        <v>2717</v>
      </c>
      <c r="F252" t="s">
        <v>2823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2719</v>
      </c>
      <c r="M252" t="s">
        <v>2720</v>
      </c>
      <c r="N252" t="s">
        <v>1281</v>
      </c>
      <c r="O252" t="s">
        <v>1277</v>
      </c>
      <c r="P252" t="s">
        <v>38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7pF</v>
      </c>
    </row>
    <row r="253" spans="1:31" hidden="1">
      <c r="A253" t="s">
        <v>2713</v>
      </c>
      <c r="B253" t="s">
        <v>2714</v>
      </c>
      <c r="C253" t="s">
        <v>3648</v>
      </c>
      <c r="D253" t="s">
        <v>3649</v>
      </c>
      <c r="E253" t="s">
        <v>2717</v>
      </c>
      <c r="F253" t="s">
        <v>3650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2719</v>
      </c>
      <c r="M253" t="s">
        <v>2720</v>
      </c>
      <c r="N253" t="s">
        <v>230</v>
      </c>
      <c r="O253" t="s">
        <v>37</v>
      </c>
      <c r="P253" t="s">
        <v>38</v>
      </c>
      <c r="Q253" t="s">
        <v>39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1500pF</v>
      </c>
    </row>
    <row r="254" spans="1:31" hidden="1">
      <c r="A254" t="s">
        <v>2713</v>
      </c>
      <c r="B254" t="s">
        <v>2714</v>
      </c>
      <c r="C254" t="s">
        <v>2824</v>
      </c>
      <c r="D254" t="s">
        <v>2825</v>
      </c>
      <c r="E254" t="s">
        <v>2717</v>
      </c>
      <c r="F254" t="s">
        <v>2826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2719</v>
      </c>
      <c r="M254" t="s">
        <v>2720</v>
      </c>
      <c r="N254" t="s">
        <v>255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2725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120pF</v>
      </c>
    </row>
    <row r="255" spans="1:31" hidden="1">
      <c r="A255" t="s">
        <v>2791</v>
      </c>
      <c r="B255" t="s">
        <v>2787</v>
      </c>
      <c r="C255" t="s">
        <v>3651</v>
      </c>
      <c r="D255" t="s">
        <v>3652</v>
      </c>
      <c r="E255" t="s">
        <v>2717</v>
      </c>
      <c r="F255" t="s">
        <v>3653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2719</v>
      </c>
      <c r="M255" t="s">
        <v>2720</v>
      </c>
      <c r="N255" t="s">
        <v>230</v>
      </c>
      <c r="O255" t="s">
        <v>37</v>
      </c>
      <c r="P255" t="s">
        <v>287</v>
      </c>
      <c r="Q255" t="s">
        <v>39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2790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1500pF</v>
      </c>
    </row>
    <row r="256" spans="1:31" hidden="1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 hidden="1">
      <c r="A261" t="s">
        <v>2713</v>
      </c>
      <c r="B261" t="s">
        <v>2714</v>
      </c>
      <c r="C261" t="s">
        <v>2827</v>
      </c>
      <c r="D261" t="s">
        <v>2828</v>
      </c>
      <c r="E261" t="s">
        <v>2717</v>
      </c>
      <c r="F261" t="s">
        <v>2829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2719</v>
      </c>
      <c r="M261" t="s">
        <v>2720</v>
      </c>
      <c r="N261" t="s">
        <v>104</v>
      </c>
      <c r="O261" t="s">
        <v>72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8200pF</v>
      </c>
    </row>
    <row r="262" spans="1:31" hidden="1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 hidden="1">
      <c r="A266" t="s">
        <v>2791</v>
      </c>
      <c r="B266" t="s">
        <v>2787</v>
      </c>
      <c r="C266" t="s">
        <v>3677</v>
      </c>
      <c r="D266" t="s">
        <v>3678</v>
      </c>
      <c r="E266" t="s">
        <v>2717</v>
      </c>
      <c r="F266" t="s">
        <v>2970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2719</v>
      </c>
      <c r="M266" t="s">
        <v>2720</v>
      </c>
      <c r="N266" t="s">
        <v>282</v>
      </c>
      <c r="O266" t="s">
        <v>72</v>
      </c>
      <c r="P266" t="s">
        <v>178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2790</v>
      </c>
      <c r="X266" t="s">
        <v>2724</v>
      </c>
      <c r="Y266" t="s">
        <v>43</v>
      </c>
      <c r="Z266" t="s">
        <v>3105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1200pF</v>
      </c>
    </row>
    <row r="267" spans="1:31" hidden="1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 hidden="1">
      <c r="A270" t="s">
        <v>2791</v>
      </c>
      <c r="B270" t="s">
        <v>2714</v>
      </c>
      <c r="C270" t="s">
        <v>3684</v>
      </c>
      <c r="D270" t="s">
        <v>3685</v>
      </c>
      <c r="E270" t="s">
        <v>2717</v>
      </c>
      <c r="F270" t="s">
        <v>2981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2719</v>
      </c>
      <c r="M270" t="s">
        <v>2720</v>
      </c>
      <c r="N270" t="s">
        <v>292</v>
      </c>
      <c r="O270" t="s">
        <v>72</v>
      </c>
      <c r="P270" t="s">
        <v>178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330pF</v>
      </c>
    </row>
    <row r="271" spans="1:31" hidden="1">
      <c r="A271" t="s">
        <v>2791</v>
      </c>
      <c r="B271" t="s">
        <v>2714</v>
      </c>
      <c r="C271" t="s">
        <v>3686</v>
      </c>
      <c r="D271" t="s">
        <v>3687</v>
      </c>
      <c r="E271" t="s">
        <v>2717</v>
      </c>
      <c r="F271" t="s">
        <v>2978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2719</v>
      </c>
      <c r="M271" t="s">
        <v>2720</v>
      </c>
      <c r="N271" t="s">
        <v>314</v>
      </c>
      <c r="O271" t="s">
        <v>72</v>
      </c>
      <c r="P271" t="s">
        <v>178</v>
      </c>
      <c r="Q271" t="s">
        <v>73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e">
        <f>VLOOKUP(Table136[[#This Row],[Capacitance]],Values!A$13:B$50,2,0)</f>
        <v>#N/A</v>
      </c>
      <c r="AE271" s="4" t="str">
        <f>CONCATENATE(Table136[[#This Row],[Capacitance]],Table136[[#This Row],[Stock]])</f>
        <v>270pF</v>
      </c>
    </row>
    <row r="272" spans="1:31" hidden="1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 hidden="1">
      <c r="A273" t="s">
        <v>2791</v>
      </c>
      <c r="B273" t="s">
        <v>2714</v>
      </c>
      <c r="C273" t="s">
        <v>3691</v>
      </c>
      <c r="D273" t="s">
        <v>3692</v>
      </c>
      <c r="E273" t="s">
        <v>2717</v>
      </c>
      <c r="F273" t="s">
        <v>3018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2719</v>
      </c>
      <c r="M273" t="s">
        <v>2720</v>
      </c>
      <c r="N273" t="s">
        <v>383</v>
      </c>
      <c r="O273" t="s">
        <v>72</v>
      </c>
      <c r="P273" t="s">
        <v>287</v>
      </c>
      <c r="Q273" t="s">
        <v>73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3105</v>
      </c>
      <c r="AA273" t="s">
        <v>43</v>
      </c>
      <c r="AB273" t="s">
        <v>2726</v>
      </c>
      <c r="AC273" s="4" t="e">
        <f>VLOOKUP(Table136[[#This Row],[Capacitance]],Values!A$13:B$50,2,0)</f>
        <v>#N/A</v>
      </c>
      <c r="AE273" s="4" t="str">
        <f>CONCATENATE(Table136[[#This Row],[Capacitance]],Table136[[#This Row],[Stock]])</f>
        <v>680pF</v>
      </c>
    </row>
    <row r="274" spans="1:31" hidden="1">
      <c r="A274" t="s">
        <v>2713</v>
      </c>
      <c r="B274" t="s">
        <v>2714</v>
      </c>
      <c r="C274" t="s">
        <v>2833</v>
      </c>
      <c r="D274" t="s">
        <v>2834</v>
      </c>
      <c r="E274" t="s">
        <v>2717</v>
      </c>
      <c r="F274" t="s">
        <v>2835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349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e">
        <f>VLOOKUP(Table136[[#This Row],[Capacitance]],Values!A$13:B$50,2,0)</f>
        <v>#N/A</v>
      </c>
      <c r="AE274" s="4" t="str">
        <f>CONCATENATE(Table136[[#This Row],[Capacitance]],Table136[[#This Row],[Stock]])</f>
        <v>390pF</v>
      </c>
    </row>
    <row r="275" spans="1:31" hidden="1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 hidden="1">
      <c r="A276" t="s">
        <v>2713</v>
      </c>
      <c r="B276" t="s">
        <v>2714</v>
      </c>
      <c r="C276" t="s">
        <v>2836</v>
      </c>
      <c r="D276" t="s">
        <v>2837</v>
      </c>
      <c r="E276" t="s">
        <v>2717</v>
      </c>
      <c r="F276" t="s">
        <v>2838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2719</v>
      </c>
      <c r="M276" t="s">
        <v>2720</v>
      </c>
      <c r="N276" t="s">
        <v>230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2725</v>
      </c>
      <c r="AA276" t="s">
        <v>43</v>
      </c>
      <c r="AB276" t="s">
        <v>2726</v>
      </c>
      <c r="AC276" s="4" t="e">
        <f>VLOOKUP(Table136[[#This Row],[Capacitance]],Values!A$13:B$50,2,0)</f>
        <v>#N/A</v>
      </c>
      <c r="AE276" s="4" t="str">
        <f>CONCATENATE(Table136[[#This Row],[Capacitance]],Table136[[#This Row],[Stock]])</f>
        <v>1500pF</v>
      </c>
    </row>
    <row r="277" spans="1:31" hidden="1">
      <c r="A277" t="s">
        <v>2791</v>
      </c>
      <c r="B277" t="s">
        <v>2714</v>
      </c>
      <c r="C277" t="s">
        <v>3696</v>
      </c>
      <c r="D277" t="s">
        <v>3697</v>
      </c>
      <c r="E277" t="s">
        <v>2717</v>
      </c>
      <c r="F277" t="s">
        <v>3084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2719</v>
      </c>
      <c r="M277" t="s">
        <v>2720</v>
      </c>
      <c r="N277" t="s">
        <v>255</v>
      </c>
      <c r="O277" t="s">
        <v>72</v>
      </c>
      <c r="P277" t="s">
        <v>287</v>
      </c>
      <c r="Q277" t="s">
        <v>73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2723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e">
        <f>VLOOKUP(Table136[[#This Row],[Capacitance]],Values!A$13:B$50,2,0)</f>
        <v>#N/A</v>
      </c>
      <c r="AE277" s="4" t="str">
        <f>CONCATENATE(Table136[[#This Row],[Capacitance]],Table136[[#This Row],[Stock]])</f>
        <v>120pF</v>
      </c>
    </row>
    <row r="278" spans="1:31" hidden="1">
      <c r="A278" t="s">
        <v>2791</v>
      </c>
      <c r="B278" t="s">
        <v>2714</v>
      </c>
      <c r="C278" t="s">
        <v>2839</v>
      </c>
      <c r="D278" t="s">
        <v>2840</v>
      </c>
      <c r="E278" t="s">
        <v>2717</v>
      </c>
      <c r="F278" t="s">
        <v>2841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2719</v>
      </c>
      <c r="M278" t="s">
        <v>2720</v>
      </c>
      <c r="N278" t="s">
        <v>1233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2723</v>
      </c>
      <c r="X278" t="s">
        <v>2724</v>
      </c>
      <c r="Y278" t="s">
        <v>43</v>
      </c>
      <c r="Z278" t="s">
        <v>2725</v>
      </c>
      <c r="AA278" t="s">
        <v>43</v>
      </c>
      <c r="AB278" t="s">
        <v>2726</v>
      </c>
      <c r="AC278" s="4" t="e">
        <f>VLOOKUP(Table136[[#This Row],[Capacitance]],Values!A$13:B$50,2,0)</f>
        <v>#N/A</v>
      </c>
      <c r="AE278" s="4" t="str">
        <f>CONCATENATE(Table136[[#This Row],[Capacitance]],Table136[[#This Row],[Stock]])</f>
        <v>820pF</v>
      </c>
    </row>
    <row r="279" spans="1:31" hidden="1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 hidden="1">
      <c r="A280" t="s">
        <v>2713</v>
      </c>
      <c r="B280" t="s">
        <v>2714</v>
      </c>
      <c r="C280" t="s">
        <v>2842</v>
      </c>
      <c r="D280" t="s">
        <v>2843</v>
      </c>
      <c r="E280" t="s">
        <v>2717</v>
      </c>
      <c r="F280" t="s">
        <v>2844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2719</v>
      </c>
      <c r="M280" t="s">
        <v>2720</v>
      </c>
      <c r="N280" t="s">
        <v>314</v>
      </c>
      <c r="O280" t="s">
        <v>72</v>
      </c>
      <c r="P280" t="s">
        <v>38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2723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e">
        <f>VLOOKUP(Table136[[#This Row],[Capacitance]],Values!A$13:B$50,2,0)</f>
        <v>#N/A</v>
      </c>
      <c r="AE280" s="4" t="str">
        <f>CONCATENATE(Table136[[#This Row],[Capacitance]],Table136[[#This Row],[Stock]])</f>
        <v>270pF</v>
      </c>
    </row>
    <row r="281" spans="1:31" hidden="1">
      <c r="A281" t="s">
        <v>2791</v>
      </c>
      <c r="B281" t="s">
        <v>2714</v>
      </c>
      <c r="C281" t="s">
        <v>2845</v>
      </c>
      <c r="D281" t="s">
        <v>2846</v>
      </c>
      <c r="E281" t="s">
        <v>2717</v>
      </c>
      <c r="F281" t="s">
        <v>2847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2719</v>
      </c>
      <c r="M281" t="s">
        <v>2720</v>
      </c>
      <c r="N281" t="s">
        <v>211</v>
      </c>
      <c r="O281" t="s">
        <v>72</v>
      </c>
      <c r="P281" t="s">
        <v>178</v>
      </c>
      <c r="Q281" t="s">
        <v>73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2723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100pF</v>
      </c>
    </row>
    <row r="282" spans="1:31" hidden="1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 hidden="1">
      <c r="A283" t="s">
        <v>2713</v>
      </c>
      <c r="B283" t="s">
        <v>2714</v>
      </c>
      <c r="C283" t="s">
        <v>2851</v>
      </c>
      <c r="D283" t="s">
        <v>2852</v>
      </c>
      <c r="E283" t="s">
        <v>2717</v>
      </c>
      <c r="F283" t="s">
        <v>2853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2719</v>
      </c>
      <c r="M283" t="s">
        <v>2720</v>
      </c>
      <c r="N283" t="s">
        <v>1233</v>
      </c>
      <c r="O283" t="s">
        <v>72</v>
      </c>
      <c r="P283" t="s">
        <v>38</v>
      </c>
      <c r="Q283" t="s">
        <v>73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e">
        <f>VLOOKUP(Table136[[#This Row],[Capacitance]],Values!A$13:B$50,2,0)</f>
        <v>#N/A</v>
      </c>
      <c r="AE283" s="4" t="str">
        <f>CONCATENATE(Table136[[#This Row],[Capacitance]],Table136[[#This Row],[Stock]])</f>
        <v>820pF</v>
      </c>
    </row>
    <row r="284" spans="1:31" hidden="1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 hidden="1">
      <c r="A285" t="s">
        <v>2791</v>
      </c>
      <c r="B285" t="s">
        <v>2714</v>
      </c>
      <c r="C285" t="s">
        <v>2857</v>
      </c>
      <c r="D285" t="s">
        <v>2858</v>
      </c>
      <c r="E285" t="s">
        <v>2717</v>
      </c>
      <c r="F285" t="s">
        <v>2859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2719</v>
      </c>
      <c r="M285" t="s">
        <v>2720</v>
      </c>
      <c r="N285" t="s">
        <v>255</v>
      </c>
      <c r="O285" t="s">
        <v>72</v>
      </c>
      <c r="P285" t="s">
        <v>178</v>
      </c>
      <c r="Q285" t="s">
        <v>73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2723</v>
      </c>
      <c r="X285" t="s">
        <v>2724</v>
      </c>
      <c r="Y285" t="s">
        <v>43</v>
      </c>
      <c r="Z285" t="s">
        <v>2725</v>
      </c>
      <c r="AA285" t="s">
        <v>43</v>
      </c>
      <c r="AB285" t="s">
        <v>2726</v>
      </c>
      <c r="AC285" s="4" t="e">
        <f>VLOOKUP(Table136[[#This Row],[Capacitance]],Values!A$13:B$50,2,0)</f>
        <v>#N/A</v>
      </c>
      <c r="AE285" s="4" t="str">
        <f>CONCATENATE(Table136[[#This Row],[Capacitance]],Table136[[#This Row],[Stock]])</f>
        <v>120pF</v>
      </c>
    </row>
    <row r="286" spans="1:31" hidden="1">
      <c r="A286" t="s">
        <v>2791</v>
      </c>
      <c r="B286" t="s">
        <v>2787</v>
      </c>
      <c r="C286" t="s">
        <v>3700</v>
      </c>
      <c r="D286" t="s">
        <v>3701</v>
      </c>
      <c r="E286" t="s">
        <v>2717</v>
      </c>
      <c r="F286" t="s">
        <v>3090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2719</v>
      </c>
      <c r="M286" t="s">
        <v>2720</v>
      </c>
      <c r="N286" t="s">
        <v>282</v>
      </c>
      <c r="O286" t="s">
        <v>72</v>
      </c>
      <c r="P286" t="s">
        <v>287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2790</v>
      </c>
      <c r="X286" t="s">
        <v>2724</v>
      </c>
      <c r="Y286" t="s">
        <v>43</v>
      </c>
      <c r="Z286" t="s">
        <v>3105</v>
      </c>
      <c r="AA286" t="s">
        <v>43</v>
      </c>
      <c r="AB286" t="s">
        <v>2726</v>
      </c>
      <c r="AC286" s="4" t="e">
        <f>VLOOKUP(Table136[[#This Row],[Capacitance]],Values!A$13:B$50,2,0)</f>
        <v>#N/A</v>
      </c>
      <c r="AE286" s="4" t="str">
        <f>CONCATENATE(Table136[[#This Row],[Capacitance]],Table136[[#This Row],[Stock]])</f>
        <v>1200pF</v>
      </c>
    </row>
    <row r="287" spans="1:31" hidden="1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1" hidden="1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1" hidden="1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1" hidden="1">
      <c r="A291" t="s">
        <v>2713</v>
      </c>
      <c r="B291" t="s">
        <v>2787</v>
      </c>
      <c r="C291" t="s">
        <v>2860</v>
      </c>
      <c r="D291" t="s">
        <v>2861</v>
      </c>
      <c r="E291" t="s">
        <v>2717</v>
      </c>
      <c r="F291" t="s">
        <v>2829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2719</v>
      </c>
      <c r="M291" t="s">
        <v>2720</v>
      </c>
      <c r="N291" t="s">
        <v>104</v>
      </c>
      <c r="O291" t="s">
        <v>72</v>
      </c>
      <c r="P291" t="s">
        <v>38</v>
      </c>
      <c r="Q291" t="s">
        <v>73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2790</v>
      </c>
      <c r="X291" t="s">
        <v>2724</v>
      </c>
      <c r="Y291" t="s">
        <v>43</v>
      </c>
      <c r="Z291" t="s">
        <v>2725</v>
      </c>
      <c r="AA291" t="s">
        <v>43</v>
      </c>
      <c r="AB291" t="s">
        <v>2726</v>
      </c>
      <c r="AC291" s="4" t="e">
        <f>VLOOKUP(Table136[[#This Row],[Capacitance]],Values!A$13:B$50,2,0)</f>
        <v>#N/A</v>
      </c>
      <c r="AE291" s="4" t="str">
        <f>CONCATENATE(Table136[[#This Row],[Capacitance]],Table136[[#This Row],[Stock]])</f>
        <v>8200pF</v>
      </c>
    </row>
    <row r="292" spans="1:31" hidden="1">
      <c r="A292" t="s">
        <v>2791</v>
      </c>
      <c r="B292" t="s">
        <v>2787</v>
      </c>
      <c r="C292" t="s">
        <v>3711</v>
      </c>
      <c r="D292" t="s">
        <v>3712</v>
      </c>
      <c r="E292" t="s">
        <v>2717</v>
      </c>
      <c r="F292" t="s">
        <v>2898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2719</v>
      </c>
      <c r="M292" t="s">
        <v>2720</v>
      </c>
      <c r="N292" t="s">
        <v>789</v>
      </c>
      <c r="O292" t="s">
        <v>72</v>
      </c>
      <c r="P292" t="s">
        <v>178</v>
      </c>
      <c r="Q292" t="s">
        <v>73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2790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e">
        <f>VLOOKUP(Table136[[#This Row],[Capacitance]],Values!A$13:B$50,2,0)</f>
        <v>#N/A</v>
      </c>
      <c r="AE292" s="4" t="str">
        <f>CONCATENATE(Table136[[#This Row],[Capacitance]],Table136[[#This Row],[Stock]])</f>
        <v>2700pF</v>
      </c>
    </row>
    <row r="293" spans="1:31" hidden="1">
      <c r="A293" t="s">
        <v>2791</v>
      </c>
      <c r="B293" t="s">
        <v>2787</v>
      </c>
      <c r="C293" t="s">
        <v>3713</v>
      </c>
      <c r="D293" t="s">
        <v>3714</v>
      </c>
      <c r="E293" t="s">
        <v>2717</v>
      </c>
      <c r="F293" t="s">
        <v>3093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2719</v>
      </c>
      <c r="M293" t="s">
        <v>2720</v>
      </c>
      <c r="N293" t="s">
        <v>242</v>
      </c>
      <c r="O293" t="s">
        <v>72</v>
      </c>
      <c r="P293" t="s">
        <v>287</v>
      </c>
      <c r="Q293" t="s">
        <v>73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3105</v>
      </c>
      <c r="AA293" t="s">
        <v>43</v>
      </c>
      <c r="AB293" t="s">
        <v>2726</v>
      </c>
      <c r="AC293" s="4" t="e">
        <f>VLOOKUP(Table136[[#This Row],[Capacitance]],Values!A$13:B$50,2,0)</f>
        <v>#N/A</v>
      </c>
      <c r="AE293" s="4" t="str">
        <f>CONCATENATE(Table136[[#This Row],[Capacitance]],Table136[[#This Row],[Stock]])</f>
        <v>1800pF</v>
      </c>
    </row>
    <row r="294" spans="1:31" hidden="1">
      <c r="A294" t="s">
        <v>2791</v>
      </c>
      <c r="B294" t="s">
        <v>2792</v>
      </c>
      <c r="C294" t="s">
        <v>3715</v>
      </c>
      <c r="D294" t="s">
        <v>3716</v>
      </c>
      <c r="E294" t="s">
        <v>2717</v>
      </c>
      <c r="F294" t="s">
        <v>3717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2719</v>
      </c>
      <c r="M294" t="s">
        <v>2720</v>
      </c>
      <c r="N294" t="s">
        <v>349</v>
      </c>
      <c r="O294" t="s">
        <v>72</v>
      </c>
      <c r="P294" t="s">
        <v>3111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2796</v>
      </c>
      <c r="X294" t="s">
        <v>2797</v>
      </c>
      <c r="Y294" t="s">
        <v>43</v>
      </c>
      <c r="Z294" t="s">
        <v>3105</v>
      </c>
      <c r="AA294" t="s">
        <v>43</v>
      </c>
      <c r="AB294" t="s">
        <v>2726</v>
      </c>
      <c r="AC294" s="4" t="e">
        <f>VLOOKUP(Table136[[#This Row],[Capacitance]],Values!A$13:B$50,2,0)</f>
        <v>#N/A</v>
      </c>
      <c r="AE294" s="4" t="str">
        <f>CONCATENATE(Table136[[#This Row],[Capacitance]],Table136[[#This Row],[Stock]])</f>
        <v>390pF</v>
      </c>
    </row>
    <row r="295" spans="1:31" hidden="1">
      <c r="A295" t="s">
        <v>2791</v>
      </c>
      <c r="B295" t="s">
        <v>2787</v>
      </c>
      <c r="C295" t="s">
        <v>3718</v>
      </c>
      <c r="D295" t="s">
        <v>3719</v>
      </c>
      <c r="E295" t="s">
        <v>2717</v>
      </c>
      <c r="F295" t="s">
        <v>2910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1002</v>
      </c>
      <c r="O295" t="s">
        <v>72</v>
      </c>
      <c r="P295" t="s">
        <v>178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e">
        <f>VLOOKUP(Table136[[#This Row],[Capacitance]],Values!A$13:B$50,2,0)</f>
        <v>#N/A</v>
      </c>
      <c r="AE295" s="4" t="str">
        <f>CONCATENATE(Table136[[#This Row],[Capacitance]],Table136[[#This Row],[Stock]])</f>
        <v>3900pF</v>
      </c>
    </row>
    <row r="296" spans="1:31" hidden="1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1" hidden="1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1" hidden="1">
      <c r="A298" t="s">
        <v>2791</v>
      </c>
      <c r="B298" t="s">
        <v>2792</v>
      </c>
      <c r="C298" t="s">
        <v>3726</v>
      </c>
      <c r="D298" t="s">
        <v>3727</v>
      </c>
      <c r="E298" t="s">
        <v>2717</v>
      </c>
      <c r="F298" t="s">
        <v>3728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2719</v>
      </c>
      <c r="M298" t="s">
        <v>2720</v>
      </c>
      <c r="N298" t="s">
        <v>259</v>
      </c>
      <c r="O298" t="s">
        <v>72</v>
      </c>
      <c r="P298" t="s">
        <v>3111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2796</v>
      </c>
      <c r="X298" t="s">
        <v>2797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180pF</v>
      </c>
    </row>
    <row r="299" spans="1:31" hidden="1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1" hidden="1">
      <c r="A300" t="s">
        <v>2791</v>
      </c>
      <c r="B300" t="s">
        <v>2792</v>
      </c>
      <c r="C300" t="s">
        <v>3731</v>
      </c>
      <c r="D300" t="s">
        <v>3732</v>
      </c>
      <c r="E300" t="s">
        <v>2717</v>
      </c>
      <c r="F300" t="s">
        <v>3733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2719</v>
      </c>
      <c r="M300" t="s">
        <v>2720</v>
      </c>
      <c r="N300" t="s">
        <v>255</v>
      </c>
      <c r="O300" t="s">
        <v>72</v>
      </c>
      <c r="P300" t="s">
        <v>3111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2796</v>
      </c>
      <c r="X300" t="s">
        <v>2797</v>
      </c>
      <c r="Y300" t="s">
        <v>43</v>
      </c>
      <c r="Z300" t="s">
        <v>3105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120pF</v>
      </c>
    </row>
    <row r="301" spans="1:31" hidden="1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1" hidden="1">
      <c r="A302" t="s">
        <v>2791</v>
      </c>
      <c r="B302" t="s">
        <v>2792</v>
      </c>
      <c r="C302" t="s">
        <v>3736</v>
      </c>
      <c r="D302" t="s">
        <v>3737</v>
      </c>
      <c r="E302" t="s">
        <v>2717</v>
      </c>
      <c r="F302" t="s">
        <v>3738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2719</v>
      </c>
      <c r="M302" t="s">
        <v>2720</v>
      </c>
      <c r="N302" t="s">
        <v>226</v>
      </c>
      <c r="O302" t="s">
        <v>72</v>
      </c>
      <c r="P302" t="s">
        <v>3111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2796</v>
      </c>
      <c r="X302" t="s">
        <v>2797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150pF</v>
      </c>
    </row>
    <row r="303" spans="1:31" hidden="1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1" hidden="1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 hidden="1">
      <c r="A311" t="s">
        <v>2791</v>
      </c>
      <c r="B311" t="s">
        <v>2787</v>
      </c>
      <c r="C311" t="s">
        <v>3752</v>
      </c>
      <c r="D311" t="s">
        <v>3753</v>
      </c>
      <c r="E311" t="s">
        <v>2717</v>
      </c>
      <c r="F311" t="s">
        <v>3026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2719</v>
      </c>
      <c r="M311" t="s">
        <v>2720</v>
      </c>
      <c r="N311" t="s">
        <v>789</v>
      </c>
      <c r="O311" t="s">
        <v>72</v>
      </c>
      <c r="P311" t="s">
        <v>287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2790</v>
      </c>
      <c r="X311" t="s">
        <v>2724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2700pF</v>
      </c>
    </row>
    <row r="312" spans="1:31" hidden="1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 hidden="1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 hidden="1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3" hidden="1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3" hidden="1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3" hidden="1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3" hidden="1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3" hidden="1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3" hidden="1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3" hidden="1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3" hidden="1">
      <c r="A328" t="s">
        <v>2791</v>
      </c>
      <c r="B328" t="s">
        <v>2792</v>
      </c>
      <c r="C328" t="s">
        <v>2868</v>
      </c>
      <c r="D328" t="s">
        <v>2869</v>
      </c>
      <c r="E328" t="s">
        <v>2717</v>
      </c>
      <c r="F328" t="s">
        <v>2870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2719</v>
      </c>
      <c r="M328" t="s">
        <v>2720</v>
      </c>
      <c r="N328" t="s">
        <v>104</v>
      </c>
      <c r="O328" t="s">
        <v>72</v>
      </c>
      <c r="P328" t="s">
        <v>178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2796</v>
      </c>
      <c r="X328" t="s">
        <v>2797</v>
      </c>
      <c r="Y328" t="s">
        <v>43</v>
      </c>
      <c r="Z328" t="s">
        <v>2725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8200pF</v>
      </c>
    </row>
    <row r="329" spans="1:33" hidden="1">
      <c r="A329" t="s">
        <v>2791</v>
      </c>
      <c r="B329" t="s">
        <v>2792</v>
      </c>
      <c r="C329" t="s">
        <v>2871</v>
      </c>
      <c r="D329" t="s">
        <v>2872</v>
      </c>
      <c r="E329" t="s">
        <v>2717</v>
      </c>
      <c r="F329" t="s">
        <v>2873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2719</v>
      </c>
      <c r="M329" t="s">
        <v>2720</v>
      </c>
      <c r="N329" t="s">
        <v>95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2796</v>
      </c>
      <c r="X329" t="s">
        <v>2797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6800pF</v>
      </c>
    </row>
    <row r="330" spans="1:33" hidden="1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3" hidden="1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3" hidden="1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3" hidden="1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3" hidden="1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3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  <c r="AG335" s="12" t="s">
        <v>6801</v>
      </c>
    </row>
    <row r="336" spans="1:33" hidden="1">
      <c r="A336" t="s">
        <v>2791</v>
      </c>
      <c r="B336" t="s">
        <v>2792</v>
      </c>
      <c r="C336" t="s">
        <v>3804</v>
      </c>
      <c r="D336" t="s">
        <v>3805</v>
      </c>
      <c r="E336" t="s">
        <v>2717</v>
      </c>
      <c r="F336" t="s">
        <v>2904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2719</v>
      </c>
      <c r="M336" t="s">
        <v>2720</v>
      </c>
      <c r="N336" t="s">
        <v>430</v>
      </c>
      <c r="O336" t="s">
        <v>72</v>
      </c>
      <c r="P336" t="s">
        <v>178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2796</v>
      </c>
      <c r="X336" t="s">
        <v>2797</v>
      </c>
      <c r="Y336" t="s">
        <v>43</v>
      </c>
      <c r="Z336" t="s">
        <v>3105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5600pF</v>
      </c>
    </row>
    <row r="337" spans="1:33" hidden="1">
      <c r="A337" t="s">
        <v>2791</v>
      </c>
      <c r="B337" t="s">
        <v>2792</v>
      </c>
      <c r="C337" t="s">
        <v>3806</v>
      </c>
      <c r="D337" t="s">
        <v>3807</v>
      </c>
      <c r="E337" t="s">
        <v>2717</v>
      </c>
      <c r="F337" t="s">
        <v>3808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2719</v>
      </c>
      <c r="M337" t="s">
        <v>2720</v>
      </c>
      <c r="N337" t="s">
        <v>282</v>
      </c>
      <c r="O337" t="s">
        <v>72</v>
      </c>
      <c r="P337" t="s">
        <v>3111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2796</v>
      </c>
      <c r="X337" t="s">
        <v>2797</v>
      </c>
      <c r="Y337" t="s">
        <v>43</v>
      </c>
      <c r="Z337" t="s">
        <v>3105</v>
      </c>
      <c r="AA337" t="s">
        <v>43</v>
      </c>
      <c r="AB337" t="s">
        <v>2726</v>
      </c>
      <c r="AC337" s="4" t="e">
        <f>VLOOKUP(Table136[[#This Row],[Capacitance]],Values!A$13:B$50,2,0)</f>
        <v>#N/A</v>
      </c>
      <c r="AE337" s="4" t="str">
        <f>CONCATENATE(Table136[[#This Row],[Capacitance]],Table136[[#This Row],[Stock]])</f>
        <v>1200pF</v>
      </c>
    </row>
    <row r="338" spans="1:33" hidden="1">
      <c r="A338" t="s">
        <v>2791</v>
      </c>
      <c r="B338" t="s">
        <v>2792</v>
      </c>
      <c r="C338" t="s">
        <v>3809</v>
      </c>
      <c r="D338" t="s">
        <v>3810</v>
      </c>
      <c r="E338" t="s">
        <v>2717</v>
      </c>
      <c r="F338" t="s">
        <v>3811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2719</v>
      </c>
      <c r="M338" t="s">
        <v>2720</v>
      </c>
      <c r="N338" t="s">
        <v>383</v>
      </c>
      <c r="O338" t="s">
        <v>72</v>
      </c>
      <c r="P338" t="s">
        <v>3111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2796</v>
      </c>
      <c r="X338" t="s">
        <v>2797</v>
      </c>
      <c r="Y338" t="s">
        <v>43</v>
      </c>
      <c r="Z338" t="s">
        <v>3105</v>
      </c>
      <c r="AA338" t="s">
        <v>43</v>
      </c>
      <c r="AB338" t="s">
        <v>2726</v>
      </c>
      <c r="AC338" s="4" t="e">
        <f>VLOOKUP(Table136[[#This Row],[Capacitance]],Values!A$13:B$50,2,0)</f>
        <v>#N/A</v>
      </c>
      <c r="AE338" s="4" t="str">
        <f>CONCATENATE(Table136[[#This Row],[Capacitance]],Table136[[#This Row],[Stock]])</f>
        <v>680pF</v>
      </c>
    </row>
    <row r="339" spans="1:33" hidden="1">
      <c r="A339" t="s">
        <v>2713</v>
      </c>
      <c r="B339" t="s">
        <v>2714</v>
      </c>
      <c r="C339" t="s">
        <v>2757</v>
      </c>
      <c r="D339" t="s">
        <v>2758</v>
      </c>
      <c r="E339" t="s">
        <v>2717</v>
      </c>
      <c r="F339" t="s">
        <v>2759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2719</v>
      </c>
      <c r="M339" t="s">
        <v>2720</v>
      </c>
      <c r="N339" t="s">
        <v>508</v>
      </c>
      <c r="O339" t="s">
        <v>1277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2725</v>
      </c>
      <c r="AA339" t="s">
        <v>43</v>
      </c>
      <c r="AB339" t="s">
        <v>2726</v>
      </c>
      <c r="AC339" s="4" t="str">
        <f>VLOOKUP(Table136[[#This Row],[Capacitance]],Values!A$13:B$50,2,0)</f>
        <v>STOCK</v>
      </c>
      <c r="AE339" s="4" t="str">
        <f>CONCATENATE(Table136[[#This Row],[Capacitance]],Table136[[#This Row],[Stock]])</f>
        <v>10pF</v>
      </c>
    </row>
    <row r="340" spans="1:33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  <c r="AG340" s="12" t="s">
        <v>6801</v>
      </c>
    </row>
    <row r="341" spans="1:33" hidden="1">
      <c r="A341" t="s">
        <v>2713</v>
      </c>
      <c r="B341" t="s">
        <v>2714</v>
      </c>
      <c r="C341" t="s">
        <v>3038</v>
      </c>
      <c r="D341" t="s">
        <v>3039</v>
      </c>
      <c r="E341" t="s">
        <v>2717</v>
      </c>
      <c r="F341" t="s">
        <v>3040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2719</v>
      </c>
      <c r="M341" t="s">
        <v>2720</v>
      </c>
      <c r="N341" t="s">
        <v>512</v>
      </c>
      <c r="O341" t="s">
        <v>72</v>
      </c>
      <c r="P341" t="s">
        <v>38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2723</v>
      </c>
      <c r="X341" t="s">
        <v>2724</v>
      </c>
      <c r="Y341" t="s">
        <v>43</v>
      </c>
      <c r="Z341" t="s">
        <v>2725</v>
      </c>
      <c r="AA341" t="s">
        <v>43</v>
      </c>
      <c r="AB341" t="s">
        <v>2726</v>
      </c>
      <c r="AC341" s="4" t="str">
        <f>VLOOKUP(Table136[[#This Row],[Capacitance]],Values!A$13:B$50,2,0)</f>
        <v>STOCK</v>
      </c>
      <c r="AE341" s="4" t="str">
        <f>CONCATENATE(Table136[[#This Row],[Capacitance]],Table136[[#This Row],[Stock]])</f>
        <v>12pF</v>
      </c>
    </row>
    <row r="342" spans="1:33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  <c r="AG342" s="12" t="s">
        <v>6801</v>
      </c>
    </row>
    <row r="343" spans="1:33" hidden="1">
      <c r="A343" t="s">
        <v>2713</v>
      </c>
      <c r="B343" t="s">
        <v>2714</v>
      </c>
      <c r="C343" t="s">
        <v>2929</v>
      </c>
      <c r="D343" t="s">
        <v>2930</v>
      </c>
      <c r="E343" t="s">
        <v>2717</v>
      </c>
      <c r="F343" t="s">
        <v>2931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2719</v>
      </c>
      <c r="M343" t="s">
        <v>2720</v>
      </c>
      <c r="N343" t="s">
        <v>516</v>
      </c>
      <c r="O343" t="s">
        <v>72</v>
      </c>
      <c r="P343" t="s">
        <v>38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2723</v>
      </c>
      <c r="X343" t="s">
        <v>2724</v>
      </c>
      <c r="Y343" t="s">
        <v>43</v>
      </c>
      <c r="Z343" t="s">
        <v>2725</v>
      </c>
      <c r="AA343" t="s">
        <v>43</v>
      </c>
      <c r="AB343" t="s">
        <v>2726</v>
      </c>
      <c r="AC343" s="4" t="str">
        <f>VLOOKUP(Table136[[#This Row],[Capacitance]],Values!A$13:B$50,2,0)</f>
        <v>STOCK</v>
      </c>
      <c r="AE343" s="4" t="str">
        <f>CONCATENATE(Table136[[#This Row],[Capacitance]],Table136[[#This Row],[Stock]])</f>
        <v>15pF</v>
      </c>
    </row>
    <row r="344" spans="1:33" hidden="1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3" hidden="1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3" hidden="1">
      <c r="A346" t="s">
        <v>2791</v>
      </c>
      <c r="B346" t="s">
        <v>2792</v>
      </c>
      <c r="C346" t="s">
        <v>3828</v>
      </c>
      <c r="D346" t="s">
        <v>3829</v>
      </c>
      <c r="E346" t="s">
        <v>2717</v>
      </c>
      <c r="F346" t="s">
        <v>3830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2719</v>
      </c>
      <c r="M346" t="s">
        <v>2720</v>
      </c>
      <c r="N346" t="s">
        <v>1233</v>
      </c>
      <c r="O346" t="s">
        <v>72</v>
      </c>
      <c r="P346" t="s">
        <v>3111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2796</v>
      </c>
      <c r="X346" t="s">
        <v>2797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820pF</v>
      </c>
    </row>
    <row r="347" spans="1:33" hidden="1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3" hidden="1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3" hidden="1">
      <c r="A349" t="s">
        <v>2791</v>
      </c>
      <c r="B349" t="s">
        <v>2792</v>
      </c>
      <c r="C349" t="s">
        <v>3837</v>
      </c>
      <c r="D349" t="s">
        <v>3838</v>
      </c>
      <c r="E349" t="s">
        <v>2717</v>
      </c>
      <c r="F349" t="s">
        <v>3839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2719</v>
      </c>
      <c r="M349" t="s">
        <v>2720</v>
      </c>
      <c r="N349" t="s">
        <v>230</v>
      </c>
      <c r="O349" t="s">
        <v>37</v>
      </c>
      <c r="P349" t="s">
        <v>3111</v>
      </c>
      <c r="Q349" t="s">
        <v>39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2796</v>
      </c>
      <c r="X349" t="s">
        <v>2797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1500pF</v>
      </c>
    </row>
    <row r="350" spans="1:33" hidden="1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3" hidden="1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3" hidden="1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 hidden="1">
      <c r="A353" t="s">
        <v>2791</v>
      </c>
      <c r="B353" t="s">
        <v>2792</v>
      </c>
      <c r="C353" t="s">
        <v>3844</v>
      </c>
      <c r="D353" t="s">
        <v>3845</v>
      </c>
      <c r="E353" t="s">
        <v>2717</v>
      </c>
      <c r="F353" t="s">
        <v>3846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2719</v>
      </c>
      <c r="M353" t="s">
        <v>2720</v>
      </c>
      <c r="N353" t="s">
        <v>95</v>
      </c>
      <c r="O353" t="s">
        <v>37</v>
      </c>
      <c r="P353" t="s">
        <v>3111</v>
      </c>
      <c r="Q353" t="s">
        <v>39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2796</v>
      </c>
      <c r="X353" t="s">
        <v>2797</v>
      </c>
      <c r="Y353" t="s">
        <v>43</v>
      </c>
      <c r="Z353" t="s">
        <v>3105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6800pF</v>
      </c>
    </row>
    <row r="354" spans="1:31" hidden="1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 hidden="1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 hidden="1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 hidden="1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 hidden="1">
      <c r="A385" t="s">
        <v>2791</v>
      </c>
      <c r="B385" t="s">
        <v>3133</v>
      </c>
      <c r="C385" t="s">
        <v>3909</v>
      </c>
      <c r="D385" t="s">
        <v>3910</v>
      </c>
      <c r="E385" t="s">
        <v>2717</v>
      </c>
      <c r="F385" t="s">
        <v>3911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2719</v>
      </c>
      <c r="M385" t="s">
        <v>2720</v>
      </c>
      <c r="N385" t="s">
        <v>104</v>
      </c>
      <c r="O385" t="s">
        <v>72</v>
      </c>
      <c r="P385" t="s">
        <v>3111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3137</v>
      </c>
      <c r="X385" t="s">
        <v>3138</v>
      </c>
      <c r="Y385" t="s">
        <v>43</v>
      </c>
      <c r="Z385" t="s">
        <v>3105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8200pF</v>
      </c>
    </row>
    <row r="386" spans="1:31" hidden="1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 hidden="1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 hidden="1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 hidden="1">
      <c r="A408" t="s">
        <v>2791</v>
      </c>
      <c r="B408" t="s">
        <v>2714</v>
      </c>
      <c r="C408" t="s">
        <v>3962</v>
      </c>
      <c r="D408" t="s">
        <v>3963</v>
      </c>
      <c r="E408" t="s">
        <v>2717</v>
      </c>
      <c r="F408" t="s">
        <v>2970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2719</v>
      </c>
      <c r="M408" t="s">
        <v>2720</v>
      </c>
      <c r="N408" t="s">
        <v>282</v>
      </c>
      <c r="O408" t="s">
        <v>72</v>
      </c>
      <c r="P408" t="s">
        <v>178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2723</v>
      </c>
      <c r="X408" t="s">
        <v>2724</v>
      </c>
      <c r="Y408" t="s">
        <v>43</v>
      </c>
      <c r="Z408" t="s">
        <v>3105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1200pF</v>
      </c>
    </row>
    <row r="409" spans="1:31" hidden="1">
      <c r="A409" t="s">
        <v>2791</v>
      </c>
      <c r="B409" t="s">
        <v>2714</v>
      </c>
      <c r="C409" t="s">
        <v>3964</v>
      </c>
      <c r="D409" t="s">
        <v>3965</v>
      </c>
      <c r="E409" t="s">
        <v>2717</v>
      </c>
      <c r="F409" t="s">
        <v>3966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2719</v>
      </c>
      <c r="M409" t="s">
        <v>2720</v>
      </c>
      <c r="N409" t="s">
        <v>95</v>
      </c>
      <c r="O409" t="s">
        <v>37</v>
      </c>
      <c r="P409" t="s">
        <v>178</v>
      </c>
      <c r="Q409" t="s">
        <v>39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2723</v>
      </c>
      <c r="X409" t="s">
        <v>2724</v>
      </c>
      <c r="Y409" t="s">
        <v>43</v>
      </c>
      <c r="Z409" t="s">
        <v>3105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6800pF</v>
      </c>
    </row>
    <row r="410" spans="1:31" hidden="1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 hidden="1">
      <c r="A413" t="s">
        <v>2713</v>
      </c>
      <c r="B413" t="s">
        <v>2787</v>
      </c>
      <c r="C413" t="s">
        <v>3972</v>
      </c>
      <c r="D413" t="s">
        <v>3973</v>
      </c>
      <c r="E413" t="s">
        <v>2717</v>
      </c>
      <c r="F413" t="s">
        <v>2975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2719</v>
      </c>
      <c r="M413" t="s">
        <v>2720</v>
      </c>
      <c r="N413" t="s">
        <v>789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2878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2700pF</v>
      </c>
    </row>
    <row r="414" spans="1:31" hidden="1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3" hidden="1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3" hidden="1">
      <c r="A418" t="s">
        <v>2713</v>
      </c>
      <c r="B418" t="s">
        <v>2787</v>
      </c>
      <c r="C418" t="s">
        <v>2890</v>
      </c>
      <c r="D418" t="s">
        <v>2891</v>
      </c>
      <c r="E418" t="s">
        <v>2717</v>
      </c>
      <c r="F418" t="s">
        <v>2892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2719</v>
      </c>
      <c r="M418" t="s">
        <v>2720</v>
      </c>
      <c r="N418" t="s">
        <v>430</v>
      </c>
      <c r="O418" t="s">
        <v>72</v>
      </c>
      <c r="P418" t="s">
        <v>38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2790</v>
      </c>
      <c r="X418" t="s">
        <v>2724</v>
      </c>
      <c r="Y418" t="s">
        <v>43</v>
      </c>
      <c r="Z418" t="s">
        <v>2725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5600pF</v>
      </c>
    </row>
    <row r="419" spans="1:33" hidden="1">
      <c r="A419" t="s">
        <v>2791</v>
      </c>
      <c r="B419" t="s">
        <v>2787</v>
      </c>
      <c r="C419" t="s">
        <v>2893</v>
      </c>
      <c r="D419" t="s">
        <v>2894</v>
      </c>
      <c r="E419" t="s">
        <v>2717</v>
      </c>
      <c r="F419" t="s">
        <v>2895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2719</v>
      </c>
      <c r="M419" t="s">
        <v>2720</v>
      </c>
      <c r="N419" t="s">
        <v>230</v>
      </c>
      <c r="O419" t="s">
        <v>72</v>
      </c>
      <c r="P419" t="s">
        <v>178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2790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1500pF</v>
      </c>
    </row>
    <row r="420" spans="1:33" hidden="1">
      <c r="A420" t="s">
        <v>2791</v>
      </c>
      <c r="B420" t="s">
        <v>2787</v>
      </c>
      <c r="C420" t="s">
        <v>2896</v>
      </c>
      <c r="D420" t="s">
        <v>2897</v>
      </c>
      <c r="E420" t="s">
        <v>2717</v>
      </c>
      <c r="F420" t="s">
        <v>2898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789</v>
      </c>
      <c r="O420" t="s">
        <v>72</v>
      </c>
      <c r="P420" t="s">
        <v>178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2790</v>
      </c>
      <c r="X420" t="s">
        <v>2724</v>
      </c>
      <c r="Y420" t="s">
        <v>43</v>
      </c>
      <c r="Z420" t="s">
        <v>2725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2700pF</v>
      </c>
    </row>
    <row r="421" spans="1:33" hidden="1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3" hidden="1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3" hidden="1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3" hidden="1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3" hidden="1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3" hidden="1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3" hidden="1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3" hidden="1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3" hidden="1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3" hidden="1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3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  <c r="AG431" s="12" t="s">
        <v>6801</v>
      </c>
    </row>
    <row r="432" spans="1:33" hidden="1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 hidden="1">
      <c r="A435" t="s">
        <v>2791</v>
      </c>
      <c r="B435" t="s">
        <v>2792</v>
      </c>
      <c r="C435" t="s">
        <v>4009</v>
      </c>
      <c r="D435" t="s">
        <v>4010</v>
      </c>
      <c r="E435" t="s">
        <v>2717</v>
      </c>
      <c r="F435" t="s">
        <v>2870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2719</v>
      </c>
      <c r="M435" t="s">
        <v>2720</v>
      </c>
      <c r="N435" t="s">
        <v>104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2796</v>
      </c>
      <c r="X435" t="s">
        <v>2797</v>
      </c>
      <c r="Y435" t="s">
        <v>43</v>
      </c>
      <c r="Z435" t="s">
        <v>3105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8200pF</v>
      </c>
    </row>
    <row r="436" spans="1:31" hidden="1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 hidden="1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 hidden="1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 hidden="1">
      <c r="A445" t="s">
        <v>2791</v>
      </c>
      <c r="B445" t="s">
        <v>2792</v>
      </c>
      <c r="C445" t="s">
        <v>2902</v>
      </c>
      <c r="D445" t="s">
        <v>2903</v>
      </c>
      <c r="E445" t="s">
        <v>2717</v>
      </c>
      <c r="F445" t="s">
        <v>2904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2719</v>
      </c>
      <c r="M445" t="s">
        <v>2720</v>
      </c>
      <c r="N445" t="s">
        <v>430</v>
      </c>
      <c r="O445" t="s">
        <v>72</v>
      </c>
      <c r="P445" t="s">
        <v>178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2796</v>
      </c>
      <c r="X445" t="s">
        <v>2797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5600pF</v>
      </c>
    </row>
    <row r="446" spans="1:31" hidden="1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 hidden="1">
      <c r="A448" t="s">
        <v>2791</v>
      </c>
      <c r="B448" t="s">
        <v>2792</v>
      </c>
      <c r="C448" t="s">
        <v>2908</v>
      </c>
      <c r="D448" t="s">
        <v>2909</v>
      </c>
      <c r="E448" t="s">
        <v>2717</v>
      </c>
      <c r="F448" t="s">
        <v>2910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2719</v>
      </c>
      <c r="M448" t="s">
        <v>2720</v>
      </c>
      <c r="N448" t="s">
        <v>1002</v>
      </c>
      <c r="O448" t="s">
        <v>72</v>
      </c>
      <c r="P448" t="s">
        <v>178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2796</v>
      </c>
      <c r="X448" t="s">
        <v>2797</v>
      </c>
      <c r="Y448" t="s">
        <v>43</v>
      </c>
      <c r="Z448" t="s">
        <v>2725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3900pF</v>
      </c>
    </row>
    <row r="449" spans="1:31" hidden="1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 hidden="1">
      <c r="A450" t="s">
        <v>2713</v>
      </c>
      <c r="B450" t="s">
        <v>2792</v>
      </c>
      <c r="C450" t="s">
        <v>4033</v>
      </c>
      <c r="D450" t="s">
        <v>4034</v>
      </c>
      <c r="E450" t="s">
        <v>2717</v>
      </c>
      <c r="F450" t="s">
        <v>2919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2719</v>
      </c>
      <c r="M450" t="s">
        <v>2720</v>
      </c>
      <c r="N450" t="s">
        <v>95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2796</v>
      </c>
      <c r="X450" t="s">
        <v>2797</v>
      </c>
      <c r="Y450" t="s">
        <v>43</v>
      </c>
      <c r="Z450" t="s">
        <v>3105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6800pF</v>
      </c>
    </row>
    <row r="451" spans="1:31" hidden="1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 hidden="1">
      <c r="A454" t="s">
        <v>2713</v>
      </c>
      <c r="B454" t="s">
        <v>2792</v>
      </c>
      <c r="C454" t="s">
        <v>4037</v>
      </c>
      <c r="D454" t="s">
        <v>4038</v>
      </c>
      <c r="E454" t="s">
        <v>2717</v>
      </c>
      <c r="F454" t="s">
        <v>2829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2719</v>
      </c>
      <c r="M454" t="s">
        <v>2720</v>
      </c>
      <c r="N454" t="s">
        <v>104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2796</v>
      </c>
      <c r="X454" t="s">
        <v>2797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8200pF</v>
      </c>
    </row>
    <row r="455" spans="1:31" hidden="1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 hidden="1">
      <c r="A456" t="s">
        <v>2713</v>
      </c>
      <c r="B456" t="s">
        <v>2792</v>
      </c>
      <c r="C456" t="s">
        <v>2915</v>
      </c>
      <c r="D456" t="s">
        <v>2916</v>
      </c>
      <c r="E456" t="s">
        <v>2717</v>
      </c>
      <c r="F456" t="s">
        <v>2892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2719</v>
      </c>
      <c r="M456" t="s">
        <v>2720</v>
      </c>
      <c r="N456" t="s">
        <v>430</v>
      </c>
      <c r="O456" t="s">
        <v>72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2796</v>
      </c>
      <c r="X456" t="s">
        <v>2797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5600pF</v>
      </c>
    </row>
    <row r="457" spans="1:31" hidden="1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 hidden="1">
      <c r="A458" t="s">
        <v>2713</v>
      </c>
      <c r="B458" t="s">
        <v>2792</v>
      </c>
      <c r="C458" t="s">
        <v>2917</v>
      </c>
      <c r="D458" t="s">
        <v>2918</v>
      </c>
      <c r="E458" t="s">
        <v>2717</v>
      </c>
      <c r="F458" t="s">
        <v>2919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2719</v>
      </c>
      <c r="M458" t="s">
        <v>2720</v>
      </c>
      <c r="N458" t="s">
        <v>95</v>
      </c>
      <c r="O458" t="s">
        <v>72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2796</v>
      </c>
      <c r="X458" t="s">
        <v>2797</v>
      </c>
      <c r="Y458" t="s">
        <v>43</v>
      </c>
      <c r="Z458" t="s">
        <v>2725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6800pF</v>
      </c>
    </row>
    <row r="459" spans="1:31" hidden="1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 hidden="1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 hidden="1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 hidden="1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 hidden="1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 hidden="1">
      <c r="A506" t="s">
        <v>2713</v>
      </c>
      <c r="B506" t="s">
        <v>2792</v>
      </c>
      <c r="C506" t="s">
        <v>4134</v>
      </c>
      <c r="D506" t="s">
        <v>4135</v>
      </c>
      <c r="E506" t="s">
        <v>2717</v>
      </c>
      <c r="F506" t="s">
        <v>2892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2719</v>
      </c>
      <c r="M506" t="s">
        <v>2720</v>
      </c>
      <c r="N506" t="s">
        <v>430</v>
      </c>
      <c r="O506" t="s">
        <v>72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2796</v>
      </c>
      <c r="X506" t="s">
        <v>2797</v>
      </c>
      <c r="Y506" t="s">
        <v>43</v>
      </c>
      <c r="Z506" t="s">
        <v>3105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5600pF</v>
      </c>
    </row>
    <row r="507" spans="1:31" hidden="1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1" hidden="1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1" hidden="1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1" hidden="1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1" hidden="1">
      <c r="A532" t="s">
        <v>2713</v>
      </c>
      <c r="B532" t="s">
        <v>2714</v>
      </c>
      <c r="C532" t="s">
        <v>4184</v>
      </c>
      <c r="D532" t="s">
        <v>4185</v>
      </c>
      <c r="E532" t="s">
        <v>2717</v>
      </c>
      <c r="F532" t="s">
        <v>2750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2719</v>
      </c>
      <c r="M532" t="s">
        <v>2720</v>
      </c>
      <c r="N532" t="s">
        <v>1278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5pF</v>
      </c>
    </row>
    <row r="533" spans="1:31" hidden="1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1" hidden="1">
      <c r="A534" t="s">
        <v>2713</v>
      </c>
      <c r="B534" t="s">
        <v>2714</v>
      </c>
      <c r="C534" t="s">
        <v>4186</v>
      </c>
      <c r="D534" t="s">
        <v>4187</v>
      </c>
      <c r="E534" t="s">
        <v>2717</v>
      </c>
      <c r="F534" t="s">
        <v>2962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2719</v>
      </c>
      <c r="M534" t="s">
        <v>2720</v>
      </c>
      <c r="N534" t="s">
        <v>226</v>
      </c>
      <c r="O534" t="s">
        <v>72</v>
      </c>
      <c r="P534" t="s">
        <v>38</v>
      </c>
      <c r="Q534" t="s">
        <v>73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2723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e">
        <f>VLOOKUP(Table136[[#This Row],[Capacitance]],Values!A$13:B$50,2,0)</f>
        <v>#N/A</v>
      </c>
      <c r="AE534" s="4" t="str">
        <f>CONCATENATE(Table136[[#This Row],[Capacitance]],Table136[[#This Row],[Stock]])</f>
        <v>150pF</v>
      </c>
    </row>
    <row r="535" spans="1:31" hidden="1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1" hidden="1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1" hidden="1">
      <c r="A537" t="s">
        <v>2713</v>
      </c>
      <c r="B537" t="s">
        <v>2714</v>
      </c>
      <c r="C537" t="s">
        <v>2932</v>
      </c>
      <c r="D537" t="s">
        <v>2933</v>
      </c>
      <c r="E537" t="s">
        <v>2717</v>
      </c>
      <c r="F537" t="s">
        <v>2934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2719</v>
      </c>
      <c r="M537" t="s">
        <v>2720</v>
      </c>
      <c r="N537" t="s">
        <v>1275</v>
      </c>
      <c r="O537" t="s">
        <v>1256</v>
      </c>
      <c r="P537" t="s">
        <v>38</v>
      </c>
      <c r="Q537" t="s">
        <v>73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2723</v>
      </c>
      <c r="X537" t="s">
        <v>2724</v>
      </c>
      <c r="Y537" t="s">
        <v>43</v>
      </c>
      <c r="Z537" t="s">
        <v>2725</v>
      </c>
      <c r="AA537" t="s">
        <v>43</v>
      </c>
      <c r="AB537" t="s">
        <v>2726</v>
      </c>
      <c r="AC537" s="4" t="e">
        <f>VLOOKUP(Table136[[#This Row],[Capacitance]],Values!A$13:B$50,2,0)</f>
        <v>#N/A</v>
      </c>
      <c r="AE537" s="4" t="str">
        <f>CONCATENATE(Table136[[#This Row],[Capacitance]],Table136[[#This Row],[Stock]])</f>
        <v>4pF</v>
      </c>
    </row>
    <row r="538" spans="1:31" hidden="1">
      <c r="A538" t="s">
        <v>2713</v>
      </c>
      <c r="B538" t="s">
        <v>2714</v>
      </c>
      <c r="C538" t="s">
        <v>4192</v>
      </c>
      <c r="D538" t="s">
        <v>4193</v>
      </c>
      <c r="E538" t="s">
        <v>2717</v>
      </c>
      <c r="F538" t="s">
        <v>2959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2719</v>
      </c>
      <c r="M538" t="s">
        <v>2720</v>
      </c>
      <c r="N538" t="s">
        <v>1280</v>
      </c>
      <c r="O538" t="s">
        <v>1277</v>
      </c>
      <c r="P538" t="s">
        <v>38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2723</v>
      </c>
      <c r="X538" t="s">
        <v>2724</v>
      </c>
      <c r="Y538" t="s">
        <v>43</v>
      </c>
      <c r="Z538" t="s">
        <v>3105</v>
      </c>
      <c r="AA538" t="s">
        <v>43</v>
      </c>
      <c r="AB538" t="s">
        <v>2726</v>
      </c>
      <c r="AC538" s="4" t="e">
        <f>VLOOKUP(Table136[[#This Row],[Capacitance]],Values!A$13:B$50,2,0)</f>
        <v>#N/A</v>
      </c>
      <c r="AE538" s="4" t="str">
        <f>CONCATENATE(Table136[[#This Row],[Capacitance]],Table136[[#This Row],[Stock]])</f>
        <v>6pF</v>
      </c>
    </row>
    <row r="539" spans="1:31" hidden="1">
      <c r="A539" t="s">
        <v>2713</v>
      </c>
      <c r="B539" t="s">
        <v>2714</v>
      </c>
      <c r="C539" t="s">
        <v>4194</v>
      </c>
      <c r="D539" t="s">
        <v>4195</v>
      </c>
      <c r="E539" t="s">
        <v>2717</v>
      </c>
      <c r="F539" t="s">
        <v>2826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2719</v>
      </c>
      <c r="M539" t="s">
        <v>2720</v>
      </c>
      <c r="N539" t="s">
        <v>255</v>
      </c>
      <c r="O539" t="s">
        <v>72</v>
      </c>
      <c r="P539" t="s">
        <v>38</v>
      </c>
      <c r="Q539" t="s">
        <v>73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e">
        <f>VLOOKUP(Table136[[#This Row],[Capacitance]],Values!A$13:B$50,2,0)</f>
        <v>#N/A</v>
      </c>
      <c r="AE539" s="4" t="str">
        <f>CONCATENATE(Table136[[#This Row],[Capacitance]],Table136[[#This Row],[Stock]])</f>
        <v>120pF</v>
      </c>
    </row>
    <row r="540" spans="1:31" hidden="1">
      <c r="A540" t="s">
        <v>2713</v>
      </c>
      <c r="B540" t="s">
        <v>2714</v>
      </c>
      <c r="C540" t="s">
        <v>4196</v>
      </c>
      <c r="D540" t="s">
        <v>4197</v>
      </c>
      <c r="E540" t="s">
        <v>2717</v>
      </c>
      <c r="F540" t="s">
        <v>3650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230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3105</v>
      </c>
      <c r="AA540" t="s">
        <v>43</v>
      </c>
      <c r="AB540" t="s">
        <v>2726</v>
      </c>
      <c r="AC540" s="4" t="e">
        <f>VLOOKUP(Table136[[#This Row],[Capacitance]],Values!A$13:B$50,2,0)</f>
        <v>#N/A</v>
      </c>
      <c r="AE540" s="4" t="str">
        <f>CONCATENATE(Table136[[#This Row],[Capacitance]],Table136[[#This Row],[Stock]])</f>
        <v>1500pF</v>
      </c>
    </row>
    <row r="541" spans="1:31" hidden="1">
      <c r="A541" t="s">
        <v>2713</v>
      </c>
      <c r="B541" t="s">
        <v>2714</v>
      </c>
      <c r="C541" t="s">
        <v>4198</v>
      </c>
      <c r="D541" t="s">
        <v>4199</v>
      </c>
      <c r="E541" t="s">
        <v>2717</v>
      </c>
      <c r="F541" t="s">
        <v>3034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2719</v>
      </c>
      <c r="M541" t="s">
        <v>2720</v>
      </c>
      <c r="N541" t="s">
        <v>1260</v>
      </c>
      <c r="O541" t="s">
        <v>1256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e">
        <f>VLOOKUP(Table136[[#This Row],[Capacitance]],Values!A$13:B$50,2,0)</f>
        <v>#N/A</v>
      </c>
      <c r="AE541" s="4" t="str">
        <f>CONCATENATE(Table136[[#This Row],[Capacitance]],Table136[[#This Row],[Stock]])</f>
        <v>1.5pF</v>
      </c>
    </row>
    <row r="542" spans="1:31" hidden="1">
      <c r="A542" t="s">
        <v>2713</v>
      </c>
      <c r="B542" t="s">
        <v>2714</v>
      </c>
      <c r="C542" t="s">
        <v>4200</v>
      </c>
      <c r="D542" t="s">
        <v>4201</v>
      </c>
      <c r="E542" t="s">
        <v>2717</v>
      </c>
      <c r="F542" t="s">
        <v>2753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2719</v>
      </c>
      <c r="M542" t="s">
        <v>2720</v>
      </c>
      <c r="N542" t="s">
        <v>1264</v>
      </c>
      <c r="O542" t="s">
        <v>1256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3105</v>
      </c>
      <c r="AA542" t="s">
        <v>43</v>
      </c>
      <c r="AB542" t="s">
        <v>2726</v>
      </c>
      <c r="AC542" s="4" t="e">
        <f>VLOOKUP(Table136[[#This Row],[Capacitance]],Values!A$13:B$50,2,0)</f>
        <v>#N/A</v>
      </c>
      <c r="AE542" s="4" t="str">
        <f>CONCATENATE(Table136[[#This Row],[Capacitance]],Table136[[#This Row],[Stock]])</f>
        <v>2.2pF</v>
      </c>
    </row>
    <row r="543" spans="1:31" hidden="1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1" hidden="1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3" hidden="1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3" hidden="1">
      <c r="A546" t="s">
        <v>2713</v>
      </c>
      <c r="B546" t="s">
        <v>2714</v>
      </c>
      <c r="C546" t="s">
        <v>2935</v>
      </c>
      <c r="D546" t="s">
        <v>2936</v>
      </c>
      <c r="E546" t="s">
        <v>2717</v>
      </c>
      <c r="F546" t="s">
        <v>2937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2719</v>
      </c>
      <c r="M546" t="s">
        <v>2720</v>
      </c>
      <c r="N546" t="s">
        <v>1002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2723</v>
      </c>
      <c r="X546" t="s">
        <v>2724</v>
      </c>
      <c r="Y546" t="s">
        <v>43</v>
      </c>
      <c r="Z546" t="s">
        <v>2725</v>
      </c>
      <c r="AA546" t="s">
        <v>43</v>
      </c>
      <c r="AB546" t="s">
        <v>2726</v>
      </c>
      <c r="AC546" s="4" t="e">
        <f>VLOOKUP(Table136[[#This Row],[Capacitance]],Values!A$13:B$50,2,0)</f>
        <v>#N/A</v>
      </c>
      <c r="AE546" s="4" t="str">
        <f>CONCATENATE(Table136[[#This Row],[Capacitance]],Table136[[#This Row],[Stock]])</f>
        <v>3900pF</v>
      </c>
    </row>
    <row r="547" spans="1:33" hidden="1">
      <c r="A547" t="s">
        <v>2713</v>
      </c>
      <c r="B547" t="s">
        <v>2714</v>
      </c>
      <c r="C547" t="s">
        <v>2938</v>
      </c>
      <c r="D547" t="s">
        <v>2939</v>
      </c>
      <c r="E547" t="s">
        <v>2717</v>
      </c>
      <c r="F547" t="s">
        <v>2892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2719</v>
      </c>
      <c r="M547" t="s">
        <v>2720</v>
      </c>
      <c r="N547" t="s">
        <v>430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2723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e">
        <f>VLOOKUP(Table136[[#This Row],[Capacitance]],Values!A$13:B$50,2,0)</f>
        <v>#N/A</v>
      </c>
      <c r="AE547" s="4" t="str">
        <f>CONCATENATE(Table136[[#This Row],[Capacitance]],Table136[[#This Row],[Stock]])</f>
        <v>5600pF</v>
      </c>
    </row>
    <row r="548" spans="1:33" hidden="1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3" hidden="1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3" hidden="1">
      <c r="A550" t="s">
        <v>2713</v>
      </c>
      <c r="B550" t="s">
        <v>2714</v>
      </c>
      <c r="C550" t="s">
        <v>4210</v>
      </c>
      <c r="D550" t="s">
        <v>4211</v>
      </c>
      <c r="E550" t="s">
        <v>2717</v>
      </c>
      <c r="F550" t="s">
        <v>2829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2719</v>
      </c>
      <c r="M550" t="s">
        <v>2720</v>
      </c>
      <c r="N550" t="s">
        <v>104</v>
      </c>
      <c r="O550" t="s">
        <v>72</v>
      </c>
      <c r="P550" t="s">
        <v>38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2723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e">
        <f>VLOOKUP(Table136[[#This Row],[Capacitance]],Values!A$13:B$50,2,0)</f>
        <v>#N/A</v>
      </c>
      <c r="AE550" s="4" t="str">
        <f>CONCATENATE(Table136[[#This Row],[Capacitance]],Table136[[#This Row],[Stock]])</f>
        <v>8200pF</v>
      </c>
    </row>
    <row r="551" spans="1:33" hidden="1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3" hidden="1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3">
      <c r="A553" t="s">
        <v>2791</v>
      </c>
      <c r="B553" t="s">
        <v>2787</v>
      </c>
      <c r="C553" t="s">
        <v>3260</v>
      </c>
      <c r="D553" t="s">
        <v>3261</v>
      </c>
      <c r="E553" t="s">
        <v>2717</v>
      </c>
      <c r="F553" t="s">
        <v>3262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2719</v>
      </c>
      <c r="M553" t="s">
        <v>2720</v>
      </c>
      <c r="N553" t="s">
        <v>36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3105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D553" t="s">
        <v>1246</v>
      </c>
      <c r="AE553" s="4" t="str">
        <f>CONCATENATE(Table136[[#This Row],[Capacitance]],Table136[[#This Row],[Stock]])</f>
        <v>10000pFSTOCK</v>
      </c>
      <c r="AG553" s="12" t="s">
        <v>6801</v>
      </c>
    </row>
    <row r="554" spans="1:33" hidden="1">
      <c r="A554" t="s">
        <v>2713</v>
      </c>
      <c r="B554" t="s">
        <v>2714</v>
      </c>
      <c r="C554" t="s">
        <v>4220</v>
      </c>
      <c r="D554" t="s">
        <v>4221</v>
      </c>
      <c r="E554" t="s">
        <v>2717</v>
      </c>
      <c r="F554" t="s">
        <v>2937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2719</v>
      </c>
      <c r="M554" t="s">
        <v>2720</v>
      </c>
      <c r="N554" t="s">
        <v>1002</v>
      </c>
      <c r="O554" t="s">
        <v>72</v>
      </c>
      <c r="P554" t="s">
        <v>38</v>
      </c>
      <c r="Q554" t="s">
        <v>73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3105</v>
      </c>
      <c r="AA554" t="s">
        <v>43</v>
      </c>
      <c r="AB554" t="s">
        <v>2726</v>
      </c>
      <c r="AC554" s="4" t="e">
        <f>VLOOKUP(Table136[[#This Row],[Capacitance]],Values!A$13:B$50,2,0)</f>
        <v>#N/A</v>
      </c>
      <c r="AE554" s="4" t="str">
        <f>CONCATENATE(Table136[[#This Row],[Capacitance]],Table136[[#This Row],[Stock]])</f>
        <v>3900pF</v>
      </c>
    </row>
    <row r="555" spans="1:33" hidden="1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3" hidden="1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3" hidden="1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3" hidden="1">
      <c r="A558" t="s">
        <v>2791</v>
      </c>
      <c r="B558" t="s">
        <v>2714</v>
      </c>
      <c r="C558" t="s">
        <v>4226</v>
      </c>
      <c r="D558" t="s">
        <v>4227</v>
      </c>
      <c r="E558" t="s">
        <v>2717</v>
      </c>
      <c r="F558" t="s">
        <v>3055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2719</v>
      </c>
      <c r="M558" t="s">
        <v>2720</v>
      </c>
      <c r="N558" t="s">
        <v>383</v>
      </c>
      <c r="O558" t="s">
        <v>72</v>
      </c>
      <c r="P558" t="s">
        <v>178</v>
      </c>
      <c r="Q558" t="s">
        <v>73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2723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e">
        <f>VLOOKUP(Table136[[#This Row],[Capacitance]],Values!A$13:B$50,2,0)</f>
        <v>#N/A</v>
      </c>
      <c r="AE558" s="4" t="str">
        <f>CONCATENATE(Table136[[#This Row],[Capacitance]],Table136[[#This Row],[Stock]])</f>
        <v>680pF</v>
      </c>
    </row>
    <row r="559" spans="1:33" hidden="1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3" hidden="1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 hidden="1">
      <c r="A561" t="s">
        <v>2791</v>
      </c>
      <c r="B561" t="s">
        <v>2792</v>
      </c>
      <c r="C561" t="s">
        <v>4230</v>
      </c>
      <c r="D561" t="s">
        <v>4231</v>
      </c>
      <c r="E561" t="s">
        <v>2717</v>
      </c>
      <c r="F561" t="s">
        <v>4232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2719</v>
      </c>
      <c r="M561" t="s">
        <v>2720</v>
      </c>
      <c r="N561" t="s">
        <v>314</v>
      </c>
      <c r="O561" t="s">
        <v>72</v>
      </c>
      <c r="P561" t="s">
        <v>3111</v>
      </c>
      <c r="Q561" t="s">
        <v>73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2796</v>
      </c>
      <c r="X561" t="s">
        <v>2797</v>
      </c>
      <c r="Y561" t="s">
        <v>43</v>
      </c>
      <c r="Z561" t="s">
        <v>3105</v>
      </c>
      <c r="AA561" t="s">
        <v>43</v>
      </c>
      <c r="AB561" t="s">
        <v>2726</v>
      </c>
      <c r="AC561" s="4" t="e">
        <f>VLOOKUP(Table136[[#This Row],[Capacitance]],Values!A$13:B$50,2,0)</f>
        <v>#N/A</v>
      </c>
      <c r="AE561" s="4" t="str">
        <f>CONCATENATE(Table136[[#This Row],[Capacitance]],Table136[[#This Row],[Stock]])</f>
        <v>270pF</v>
      </c>
    </row>
    <row r="562" spans="1:31" hidden="1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 hidden="1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 hidden="1">
      <c r="A577" t="s">
        <v>2713</v>
      </c>
      <c r="B577" t="s">
        <v>2714</v>
      </c>
      <c r="C577" t="s">
        <v>3233</v>
      </c>
      <c r="D577" t="s">
        <v>3234</v>
      </c>
      <c r="E577" t="s">
        <v>2717</v>
      </c>
      <c r="F577" t="s">
        <v>3235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2719</v>
      </c>
      <c r="M577" t="s">
        <v>2720</v>
      </c>
      <c r="N577" t="s">
        <v>304</v>
      </c>
      <c r="O577" t="s">
        <v>37</v>
      </c>
      <c r="P577" t="s">
        <v>38</v>
      </c>
      <c r="Q577" t="s">
        <v>39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2723</v>
      </c>
      <c r="X577" t="s">
        <v>2724</v>
      </c>
      <c r="Y577" t="s">
        <v>43</v>
      </c>
      <c r="Z577" t="s">
        <v>3105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2200pF</v>
      </c>
    </row>
    <row r="578" spans="1:31" hidden="1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 hidden="1">
      <c r="A580" t="s">
        <v>2713</v>
      </c>
      <c r="B580" t="s">
        <v>2714</v>
      </c>
      <c r="C580" t="s">
        <v>3240</v>
      </c>
      <c r="D580" t="s">
        <v>3241</v>
      </c>
      <c r="E580" t="s">
        <v>2717</v>
      </c>
      <c r="F580" t="s">
        <v>3235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2719</v>
      </c>
      <c r="M580" t="s">
        <v>2720</v>
      </c>
      <c r="N580" t="s">
        <v>304</v>
      </c>
      <c r="O580" t="s">
        <v>37</v>
      </c>
      <c r="P580" t="s">
        <v>38</v>
      </c>
      <c r="Q580" t="s">
        <v>39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2723</v>
      </c>
      <c r="X580" t="s">
        <v>2724</v>
      </c>
      <c r="Y580" t="s">
        <v>43</v>
      </c>
      <c r="Z580" t="s">
        <v>2725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2200pF</v>
      </c>
    </row>
    <row r="581" spans="1:31" hidden="1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 hidden="1">
      <c r="A585" t="s">
        <v>2713</v>
      </c>
      <c r="B585" t="s">
        <v>2714</v>
      </c>
      <c r="C585" t="s">
        <v>2781</v>
      </c>
      <c r="D585" t="s">
        <v>2782</v>
      </c>
      <c r="E585" t="s">
        <v>2717</v>
      </c>
      <c r="F585" t="s">
        <v>2783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304</v>
      </c>
      <c r="O585" t="s">
        <v>72</v>
      </c>
      <c r="P585" t="s">
        <v>38</v>
      </c>
      <c r="Q585" t="s">
        <v>73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2725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2200pF</v>
      </c>
    </row>
    <row r="586" spans="1:31" hidden="1">
      <c r="A586" t="s">
        <v>2713</v>
      </c>
      <c r="B586" t="s">
        <v>2714</v>
      </c>
      <c r="C586" t="s">
        <v>2951</v>
      </c>
      <c r="D586" t="s">
        <v>2952</v>
      </c>
      <c r="E586" t="s">
        <v>2717</v>
      </c>
      <c r="F586" t="s">
        <v>2953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2719</v>
      </c>
      <c r="M586" t="s">
        <v>2720</v>
      </c>
      <c r="N586" t="s">
        <v>1273</v>
      </c>
      <c r="O586" t="s">
        <v>1256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3pF</v>
      </c>
    </row>
    <row r="587" spans="1:31" hidden="1">
      <c r="A587" t="s">
        <v>2713</v>
      </c>
      <c r="B587" t="s">
        <v>2714</v>
      </c>
      <c r="C587" t="s">
        <v>2954</v>
      </c>
      <c r="D587" t="s">
        <v>2955</v>
      </c>
      <c r="E587" t="s">
        <v>2717</v>
      </c>
      <c r="F587" t="s">
        <v>2956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2719</v>
      </c>
      <c r="M587" t="s">
        <v>2720</v>
      </c>
      <c r="N587" t="s">
        <v>987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2725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39pF</v>
      </c>
    </row>
    <row r="588" spans="1:31" hidden="1">
      <c r="A588" t="s">
        <v>2713</v>
      </c>
      <c r="B588" t="s">
        <v>2714</v>
      </c>
      <c r="C588" t="s">
        <v>2957</v>
      </c>
      <c r="D588" t="s">
        <v>2958</v>
      </c>
      <c r="E588" t="s">
        <v>2717</v>
      </c>
      <c r="F588" t="s">
        <v>2959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2719</v>
      </c>
      <c r="M588" t="s">
        <v>2720</v>
      </c>
      <c r="N588" t="s">
        <v>1280</v>
      </c>
      <c r="O588" t="s">
        <v>1277</v>
      </c>
      <c r="P588" t="s">
        <v>38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2725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6pF</v>
      </c>
    </row>
    <row r="589" spans="1:31" hidden="1">
      <c r="A589" t="s">
        <v>2713</v>
      </c>
      <c r="B589" t="s">
        <v>2714</v>
      </c>
      <c r="C589" t="s">
        <v>4284</v>
      </c>
      <c r="D589" t="s">
        <v>4285</v>
      </c>
      <c r="E589" t="s">
        <v>2717</v>
      </c>
      <c r="F589" t="s">
        <v>2814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2719</v>
      </c>
      <c r="M589" t="s">
        <v>2720</v>
      </c>
      <c r="N589" t="s">
        <v>1284</v>
      </c>
      <c r="O589" t="s">
        <v>1277</v>
      </c>
      <c r="P589" t="s">
        <v>38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2723</v>
      </c>
      <c r="X589" t="s">
        <v>2724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9pF</v>
      </c>
    </row>
    <row r="590" spans="1:31" hidden="1">
      <c r="A590" t="s">
        <v>2713</v>
      </c>
      <c r="B590" t="s">
        <v>2714</v>
      </c>
      <c r="C590" t="s">
        <v>4286</v>
      </c>
      <c r="D590" t="s">
        <v>4287</v>
      </c>
      <c r="E590" t="s">
        <v>2717</v>
      </c>
      <c r="F590" t="s">
        <v>2747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2719</v>
      </c>
      <c r="M590" t="s">
        <v>2720</v>
      </c>
      <c r="N590" t="s">
        <v>1268</v>
      </c>
      <c r="O590" t="s">
        <v>1256</v>
      </c>
      <c r="P590" t="s">
        <v>38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2pF</v>
      </c>
    </row>
    <row r="591" spans="1:31" hidden="1">
      <c r="A591" t="s">
        <v>2713</v>
      </c>
      <c r="B591" t="s">
        <v>2714</v>
      </c>
      <c r="C591" t="s">
        <v>2960</v>
      </c>
      <c r="D591" t="s">
        <v>2961</v>
      </c>
      <c r="E591" t="s">
        <v>2717</v>
      </c>
      <c r="F591" t="s">
        <v>2962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2719</v>
      </c>
      <c r="M591" t="s">
        <v>2720</v>
      </c>
      <c r="N591" t="s">
        <v>226</v>
      </c>
      <c r="O591" t="s">
        <v>72</v>
      </c>
      <c r="P591" t="s">
        <v>38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150pF</v>
      </c>
    </row>
    <row r="592" spans="1:31" hidden="1">
      <c r="A592" t="s">
        <v>2713</v>
      </c>
      <c r="B592" t="s">
        <v>2714</v>
      </c>
      <c r="C592" t="s">
        <v>2963</v>
      </c>
      <c r="D592" t="s">
        <v>2964</v>
      </c>
      <c r="E592" t="s">
        <v>2717</v>
      </c>
      <c r="F592" t="s">
        <v>2965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2719</v>
      </c>
      <c r="M592" t="s">
        <v>2720</v>
      </c>
      <c r="N592" t="s">
        <v>1279</v>
      </c>
      <c r="O592" t="s">
        <v>1277</v>
      </c>
      <c r="P592" t="s">
        <v>38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6.8pF</v>
      </c>
    </row>
    <row r="593" spans="1:33" hidden="1">
      <c r="A593" t="s">
        <v>2713</v>
      </c>
      <c r="B593" t="s">
        <v>2714</v>
      </c>
      <c r="C593" t="s">
        <v>3363</v>
      </c>
      <c r="D593" t="s">
        <v>3364</v>
      </c>
      <c r="E593" t="s">
        <v>2717</v>
      </c>
      <c r="F593" t="s">
        <v>2783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2719</v>
      </c>
      <c r="M593" t="s">
        <v>2720</v>
      </c>
      <c r="N593" t="s">
        <v>304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str">
        <f>VLOOKUP(Table136[[#This Row],[Capacitance]],Values!A$13:B$50,2,0)</f>
        <v>STOCK</v>
      </c>
      <c r="AE593" s="4" t="str">
        <f>CONCATENATE(Table136[[#This Row],[Capacitance]],Table136[[#This Row],[Stock]])</f>
        <v>2200pF</v>
      </c>
    </row>
    <row r="594" spans="1:33" hidden="1">
      <c r="A594" t="s">
        <v>2791</v>
      </c>
      <c r="B594" t="s">
        <v>2787</v>
      </c>
      <c r="C594" t="s">
        <v>3662</v>
      </c>
      <c r="D594" t="s">
        <v>3663</v>
      </c>
      <c r="E594" t="s">
        <v>2717</v>
      </c>
      <c r="F594" t="s">
        <v>3664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2719</v>
      </c>
      <c r="M594" t="s">
        <v>2720</v>
      </c>
      <c r="N594" t="s">
        <v>304</v>
      </c>
      <c r="O594" t="s">
        <v>37</v>
      </c>
      <c r="P594" t="s">
        <v>287</v>
      </c>
      <c r="Q594" t="s">
        <v>39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2790</v>
      </c>
      <c r="X594" t="s">
        <v>2724</v>
      </c>
      <c r="Y594" t="s">
        <v>43</v>
      </c>
      <c r="Z594" t="s">
        <v>3105</v>
      </c>
      <c r="AA594" t="s">
        <v>43</v>
      </c>
      <c r="AB594" t="s">
        <v>2726</v>
      </c>
      <c r="AC594" s="4" t="str">
        <f>VLOOKUP(Table136[[#This Row],[Capacitance]],Values!A$13:B$50,2,0)</f>
        <v>STOCK</v>
      </c>
      <c r="AE594" s="4" t="str">
        <f>CONCATENATE(Table136[[#This Row],[Capacitance]],Table136[[#This Row],[Stock]])</f>
        <v>2200pF</v>
      </c>
    </row>
    <row r="595" spans="1:33" hidden="1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3" hidden="1">
      <c r="A596" t="s">
        <v>2713</v>
      </c>
      <c r="B596" t="s">
        <v>2714</v>
      </c>
      <c r="C596" t="s">
        <v>2966</v>
      </c>
      <c r="D596" t="s">
        <v>2967</v>
      </c>
      <c r="E596" t="s">
        <v>2717</v>
      </c>
      <c r="F596" t="s">
        <v>2919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2719</v>
      </c>
      <c r="M596" t="s">
        <v>2720</v>
      </c>
      <c r="N596" t="s">
        <v>95</v>
      </c>
      <c r="O596" t="s">
        <v>72</v>
      </c>
      <c r="P596" t="s">
        <v>38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2723</v>
      </c>
      <c r="X596" t="s">
        <v>2724</v>
      </c>
      <c r="Y596" t="s">
        <v>43</v>
      </c>
      <c r="Z596" t="s">
        <v>2725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6800pF</v>
      </c>
    </row>
    <row r="597" spans="1:33">
      <c r="A597" t="s">
        <v>2791</v>
      </c>
      <c r="B597" t="s">
        <v>2787</v>
      </c>
      <c r="C597" t="s">
        <v>3430</v>
      </c>
      <c r="D597" t="s">
        <v>3431</v>
      </c>
      <c r="E597" t="s">
        <v>2717</v>
      </c>
      <c r="F597" t="s">
        <v>2864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2719</v>
      </c>
      <c r="M597" t="s">
        <v>2720</v>
      </c>
      <c r="N597" t="s">
        <v>198</v>
      </c>
      <c r="O597" t="s">
        <v>72</v>
      </c>
      <c r="P597" t="s">
        <v>287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2790</v>
      </c>
      <c r="X597" t="s">
        <v>2724</v>
      </c>
      <c r="Y597" t="s">
        <v>43</v>
      </c>
      <c r="Z597" t="s">
        <v>3105</v>
      </c>
      <c r="AA597" t="s">
        <v>43</v>
      </c>
      <c r="AB597" t="s">
        <v>2726</v>
      </c>
      <c r="AC597" s="4" t="str">
        <f>VLOOKUP(Table136[[#This Row],[Capacitance]],Values!A$13:B$50,2,0)</f>
        <v>STOCK</v>
      </c>
      <c r="AD597" t="s">
        <v>1246</v>
      </c>
      <c r="AE597" s="4" t="str">
        <f>CONCATENATE(Table136[[#This Row],[Capacitance]],Table136[[#This Row],[Stock]])</f>
        <v>1000pFSTOCK</v>
      </c>
      <c r="AG597" s="12" t="s">
        <v>6801</v>
      </c>
    </row>
    <row r="598" spans="1:33" hidden="1">
      <c r="A598" t="s">
        <v>2791</v>
      </c>
      <c r="B598" t="s">
        <v>2787</v>
      </c>
      <c r="C598" t="s">
        <v>3439</v>
      </c>
      <c r="D598" t="s">
        <v>3440</v>
      </c>
      <c r="E598" t="s">
        <v>2717</v>
      </c>
      <c r="F598" t="s">
        <v>2901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2719</v>
      </c>
      <c r="M598" t="s">
        <v>2720</v>
      </c>
      <c r="N598" t="s">
        <v>304</v>
      </c>
      <c r="O598" t="s">
        <v>72</v>
      </c>
      <c r="P598" t="s">
        <v>178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2790</v>
      </c>
      <c r="X598" t="s">
        <v>2724</v>
      </c>
      <c r="Y598" t="s">
        <v>43</v>
      </c>
      <c r="Z598" t="s">
        <v>3105</v>
      </c>
      <c r="AA598" t="s">
        <v>43</v>
      </c>
      <c r="AB598" t="s">
        <v>2726</v>
      </c>
      <c r="AC598" s="4" t="str">
        <f>VLOOKUP(Table136[[#This Row],[Capacitance]],Values!A$13:B$50,2,0)</f>
        <v>STOCK</v>
      </c>
      <c r="AE598" s="4" t="str">
        <f>CONCATENATE(Table136[[#This Row],[Capacitance]],Table136[[#This Row],[Stock]])</f>
        <v>2200pF</v>
      </c>
    </row>
    <row r="599" spans="1:33" hidden="1">
      <c r="A599" t="s">
        <v>2791</v>
      </c>
      <c r="B599" t="s">
        <v>2787</v>
      </c>
      <c r="C599" t="s">
        <v>2899</v>
      </c>
      <c r="D599" t="s">
        <v>2900</v>
      </c>
      <c r="E599" t="s">
        <v>2717</v>
      </c>
      <c r="F599" t="s">
        <v>2901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2719</v>
      </c>
      <c r="M599" t="s">
        <v>2720</v>
      </c>
      <c r="N599" t="s">
        <v>304</v>
      </c>
      <c r="O599" t="s">
        <v>72</v>
      </c>
      <c r="P599" t="s">
        <v>178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2790</v>
      </c>
      <c r="X599" t="s">
        <v>2724</v>
      </c>
      <c r="Y599" t="s">
        <v>43</v>
      </c>
      <c r="Z599" t="s">
        <v>2725</v>
      </c>
      <c r="AA599" t="s">
        <v>43</v>
      </c>
      <c r="AB599" t="s">
        <v>2726</v>
      </c>
      <c r="AC599" s="4" t="str">
        <f>VLOOKUP(Table136[[#This Row],[Capacitance]],Values!A$13:B$50,2,0)</f>
        <v>STOCK</v>
      </c>
      <c r="AE599" s="4" t="str">
        <f>CONCATENATE(Table136[[#This Row],[Capacitance]],Table136[[#This Row],[Stock]])</f>
        <v>2200pF</v>
      </c>
    </row>
    <row r="600" spans="1:33" hidden="1">
      <c r="A600" t="s">
        <v>2713</v>
      </c>
      <c r="B600" t="s">
        <v>2714</v>
      </c>
      <c r="C600" t="s">
        <v>4301</v>
      </c>
      <c r="D600" t="s">
        <v>4302</v>
      </c>
      <c r="E600" t="s">
        <v>2717</v>
      </c>
      <c r="F600" t="s">
        <v>2892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2719</v>
      </c>
      <c r="M600" t="s">
        <v>2720</v>
      </c>
      <c r="N600" t="s">
        <v>430</v>
      </c>
      <c r="O600" t="s">
        <v>72</v>
      </c>
      <c r="P600" t="s">
        <v>38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2723</v>
      </c>
      <c r="X600" t="s">
        <v>2724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5600pF</v>
      </c>
    </row>
    <row r="601" spans="1:33" hidden="1">
      <c r="A601" t="s">
        <v>2791</v>
      </c>
      <c r="B601" t="s">
        <v>2787</v>
      </c>
      <c r="C601" t="s">
        <v>4515</v>
      </c>
      <c r="D601" t="s">
        <v>4516</v>
      </c>
      <c r="E601" t="s">
        <v>2717</v>
      </c>
      <c r="F601" t="s">
        <v>4517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2719</v>
      </c>
      <c r="M601" t="s">
        <v>2720</v>
      </c>
      <c r="N601" t="s">
        <v>304</v>
      </c>
      <c r="O601" t="s">
        <v>37</v>
      </c>
      <c r="P601" t="s">
        <v>178</v>
      </c>
      <c r="Q601" t="s">
        <v>39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2790</v>
      </c>
      <c r="X601" t="s">
        <v>2724</v>
      </c>
      <c r="Y601" t="s">
        <v>43</v>
      </c>
      <c r="Z601" t="s">
        <v>2725</v>
      </c>
      <c r="AA601" t="s">
        <v>43</v>
      </c>
      <c r="AB601" t="s">
        <v>2726</v>
      </c>
      <c r="AC601" s="4" t="str">
        <f>VLOOKUP(Table136[[#This Row],[Capacitance]],Values!A$13:B$50,2,0)</f>
        <v>STOCK</v>
      </c>
      <c r="AE601" s="4" t="str">
        <f>CONCATENATE(Table136[[#This Row],[Capacitance]],Table136[[#This Row],[Stock]])</f>
        <v>2200pF</v>
      </c>
    </row>
    <row r="602" spans="1:33" hidden="1">
      <c r="A602" t="s">
        <v>2791</v>
      </c>
      <c r="B602" t="s">
        <v>2714</v>
      </c>
      <c r="C602" t="s">
        <v>4602</v>
      </c>
      <c r="D602" t="s">
        <v>4603</v>
      </c>
      <c r="E602" t="s">
        <v>2717</v>
      </c>
      <c r="F602" t="s">
        <v>4517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2719</v>
      </c>
      <c r="M602" t="s">
        <v>2720</v>
      </c>
      <c r="N602" t="s">
        <v>304</v>
      </c>
      <c r="O602" t="s">
        <v>37</v>
      </c>
      <c r="P602" t="s">
        <v>178</v>
      </c>
      <c r="Q602" t="s">
        <v>39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2723</v>
      </c>
      <c r="X602" t="s">
        <v>2724</v>
      </c>
      <c r="Y602" t="s">
        <v>43</v>
      </c>
      <c r="Z602" t="s">
        <v>2725</v>
      </c>
      <c r="AA602" t="s">
        <v>43</v>
      </c>
      <c r="AB602" t="s">
        <v>2726</v>
      </c>
      <c r="AC602" s="4" t="str">
        <f>VLOOKUP(Table136[[#This Row],[Capacitance]],Values!A$13:B$50,2,0)</f>
        <v>STOCK</v>
      </c>
      <c r="AE602" s="4" t="str">
        <f>CONCATENATE(Table136[[#This Row],[Capacitance]],Table136[[#This Row],[Stock]])</f>
        <v>2200pF</v>
      </c>
    </row>
    <row r="603" spans="1:33" hidden="1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3" hidden="1">
      <c r="A604" t="s">
        <v>2791</v>
      </c>
      <c r="B604" t="s">
        <v>2787</v>
      </c>
      <c r="C604" t="s">
        <v>2968</v>
      </c>
      <c r="D604" t="s">
        <v>2969</v>
      </c>
      <c r="E604" t="s">
        <v>2717</v>
      </c>
      <c r="F604" t="s">
        <v>2970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2719</v>
      </c>
      <c r="M604" t="s">
        <v>2720</v>
      </c>
      <c r="N604" t="s">
        <v>282</v>
      </c>
      <c r="O604" t="s">
        <v>72</v>
      </c>
      <c r="P604" t="s">
        <v>178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1200pF</v>
      </c>
    </row>
    <row r="605" spans="1:33" hidden="1">
      <c r="A605" t="s">
        <v>2791</v>
      </c>
      <c r="B605" t="s">
        <v>2787</v>
      </c>
      <c r="C605" t="s">
        <v>4614</v>
      </c>
      <c r="D605" t="s">
        <v>4615</v>
      </c>
      <c r="E605" t="s">
        <v>2717</v>
      </c>
      <c r="F605" t="s">
        <v>4517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2719</v>
      </c>
      <c r="M605" t="s">
        <v>2720</v>
      </c>
      <c r="N605" t="s">
        <v>304</v>
      </c>
      <c r="O605" t="s">
        <v>37</v>
      </c>
      <c r="P605" t="s">
        <v>178</v>
      </c>
      <c r="Q605" t="s">
        <v>39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2790</v>
      </c>
      <c r="X605" t="s">
        <v>2724</v>
      </c>
      <c r="Y605" t="s">
        <v>43</v>
      </c>
      <c r="Z605" t="s">
        <v>3105</v>
      </c>
      <c r="AA605" t="s">
        <v>43</v>
      </c>
      <c r="AB605" t="s">
        <v>2726</v>
      </c>
      <c r="AC605" s="4" t="str">
        <f>VLOOKUP(Table136[[#This Row],[Capacitance]],Values!A$13:B$50,2,0)</f>
        <v>STOCK</v>
      </c>
      <c r="AE605" s="4" t="str">
        <f>CONCATENATE(Table136[[#This Row],[Capacitance]],Table136[[#This Row],[Stock]])</f>
        <v>2200pF</v>
      </c>
    </row>
    <row r="606" spans="1:33" hidden="1">
      <c r="A606" t="s">
        <v>2791</v>
      </c>
      <c r="B606" t="s">
        <v>2792</v>
      </c>
      <c r="C606" t="s">
        <v>4641</v>
      </c>
      <c r="D606" t="s">
        <v>4642</v>
      </c>
      <c r="E606" t="s">
        <v>2717</v>
      </c>
      <c r="F606" t="s">
        <v>4643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2719</v>
      </c>
      <c r="M606" t="s">
        <v>2720</v>
      </c>
      <c r="N606" t="s">
        <v>304</v>
      </c>
      <c r="O606" t="s">
        <v>72</v>
      </c>
      <c r="P606" t="s">
        <v>3111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2796</v>
      </c>
      <c r="X606" t="s">
        <v>2797</v>
      </c>
      <c r="Y606" t="s">
        <v>43</v>
      </c>
      <c r="Z606" t="s">
        <v>3105</v>
      </c>
      <c r="AA606" t="s">
        <v>43</v>
      </c>
      <c r="AB606" t="s">
        <v>2726</v>
      </c>
      <c r="AC606" s="4" t="str">
        <f>VLOOKUP(Table136[[#This Row],[Capacitance]],Values!A$13:B$50,2,0)</f>
        <v>STOCK</v>
      </c>
      <c r="AE606" s="4" t="str">
        <f>CONCATENATE(Table136[[#This Row],[Capacitance]],Table136[[#This Row],[Stock]])</f>
        <v>2200pF</v>
      </c>
    </row>
    <row r="607" spans="1:33" hidden="1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3" hidden="1">
      <c r="A608" t="s">
        <v>2791</v>
      </c>
      <c r="B608" t="s">
        <v>2792</v>
      </c>
      <c r="C608" t="s">
        <v>4650</v>
      </c>
      <c r="D608" t="s">
        <v>4651</v>
      </c>
      <c r="E608" t="s">
        <v>2717</v>
      </c>
      <c r="F608" t="s">
        <v>4652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2719</v>
      </c>
      <c r="M608" t="s">
        <v>2720</v>
      </c>
      <c r="N608" t="s">
        <v>304</v>
      </c>
      <c r="O608" t="s">
        <v>37</v>
      </c>
      <c r="P608" t="s">
        <v>3111</v>
      </c>
      <c r="Q608" t="s">
        <v>39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2796</v>
      </c>
      <c r="X608" t="s">
        <v>2797</v>
      </c>
      <c r="Y608" t="s">
        <v>43</v>
      </c>
      <c r="Z608" t="s">
        <v>3105</v>
      </c>
      <c r="AA608" t="s">
        <v>43</v>
      </c>
      <c r="AB608" t="s">
        <v>2726</v>
      </c>
      <c r="AC608" s="4" t="str">
        <f>VLOOKUP(Table136[[#This Row],[Capacitance]],Values!A$13:B$50,2,0)</f>
        <v>STOCK</v>
      </c>
      <c r="AE608" s="4" t="str">
        <f>CONCATENATE(Table136[[#This Row],[Capacitance]],Table136[[#This Row],[Stock]])</f>
        <v>2200pF</v>
      </c>
    </row>
    <row r="609" spans="1:31" hidden="1">
      <c r="A609" t="s">
        <v>2791</v>
      </c>
      <c r="B609" t="s">
        <v>2714</v>
      </c>
      <c r="C609" t="s">
        <v>4315</v>
      </c>
      <c r="D609" t="s">
        <v>4316</v>
      </c>
      <c r="E609" t="s">
        <v>2717</v>
      </c>
      <c r="F609" t="s">
        <v>2859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255</v>
      </c>
      <c r="O609" t="s">
        <v>72</v>
      </c>
      <c r="P609" t="s">
        <v>178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3105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120pF</v>
      </c>
    </row>
    <row r="610" spans="1:31" hidden="1">
      <c r="A610" t="s">
        <v>2791</v>
      </c>
      <c r="B610" t="s">
        <v>2714</v>
      </c>
      <c r="C610" t="s">
        <v>4683</v>
      </c>
      <c r="D610" t="s">
        <v>4684</v>
      </c>
      <c r="E610" t="s">
        <v>2717</v>
      </c>
      <c r="F610" t="s">
        <v>4517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2719</v>
      </c>
      <c r="M610" t="s">
        <v>2720</v>
      </c>
      <c r="N610" t="s">
        <v>304</v>
      </c>
      <c r="O610" t="s">
        <v>37</v>
      </c>
      <c r="P610" t="s">
        <v>178</v>
      </c>
      <c r="Q610" t="s">
        <v>39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2723</v>
      </c>
      <c r="X610" t="s">
        <v>2724</v>
      </c>
      <c r="Y610" t="s">
        <v>43</v>
      </c>
      <c r="Z610" t="s">
        <v>3105</v>
      </c>
      <c r="AA610" t="s">
        <v>43</v>
      </c>
      <c r="AB610" t="s">
        <v>2726</v>
      </c>
      <c r="AC610" s="4" t="str">
        <f>VLOOKUP(Table136[[#This Row],[Capacitance]],Values!A$13:B$50,2,0)</f>
        <v>STOCK</v>
      </c>
      <c r="AE610" s="4" t="str">
        <f>CONCATENATE(Table136[[#This Row],[Capacitance]],Table136[[#This Row],[Stock]])</f>
        <v>2200pF</v>
      </c>
    </row>
    <row r="611" spans="1:31" hidden="1">
      <c r="A611" t="s">
        <v>2713</v>
      </c>
      <c r="B611" t="s">
        <v>2714</v>
      </c>
      <c r="C611" t="s">
        <v>2973</v>
      </c>
      <c r="D611" t="s">
        <v>2974</v>
      </c>
      <c r="E611" t="s">
        <v>2717</v>
      </c>
      <c r="F611" t="s">
        <v>2975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789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2725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2700pF</v>
      </c>
    </row>
    <row r="612" spans="1:31" hidden="1">
      <c r="A612" t="s">
        <v>2713</v>
      </c>
      <c r="B612" t="s">
        <v>2714</v>
      </c>
      <c r="C612" t="s">
        <v>4319</v>
      </c>
      <c r="D612" t="s">
        <v>4320</v>
      </c>
      <c r="E612" t="s">
        <v>2717</v>
      </c>
      <c r="F612" t="s">
        <v>2835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38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3105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 hidden="1">
      <c r="A613" t="s">
        <v>2791</v>
      </c>
      <c r="B613" t="s">
        <v>2714</v>
      </c>
      <c r="C613" t="s">
        <v>4321</v>
      </c>
      <c r="D613" t="s">
        <v>4322</v>
      </c>
      <c r="E613" t="s">
        <v>2717</v>
      </c>
      <c r="F613" t="s">
        <v>2993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2719</v>
      </c>
      <c r="M613" t="s">
        <v>2720</v>
      </c>
      <c r="N613" t="s">
        <v>226</v>
      </c>
      <c r="O613" t="s">
        <v>72</v>
      </c>
      <c r="P613" t="s">
        <v>178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150pF</v>
      </c>
    </row>
    <row r="614" spans="1:31" hidden="1">
      <c r="A614" t="s">
        <v>2791</v>
      </c>
      <c r="B614" t="s">
        <v>2714</v>
      </c>
      <c r="C614" t="s">
        <v>2976</v>
      </c>
      <c r="D614" t="s">
        <v>2977</v>
      </c>
      <c r="E614" t="s">
        <v>2717</v>
      </c>
      <c r="F614" t="s">
        <v>2978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2719</v>
      </c>
      <c r="M614" t="s">
        <v>2720</v>
      </c>
      <c r="N614" t="s">
        <v>314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270pF</v>
      </c>
    </row>
    <row r="615" spans="1:31" hidden="1">
      <c r="A615" t="s">
        <v>2791</v>
      </c>
      <c r="B615" t="s">
        <v>2714</v>
      </c>
      <c r="C615" t="s">
        <v>4323</v>
      </c>
      <c r="D615" t="s">
        <v>4324</v>
      </c>
      <c r="E615" t="s">
        <v>2717</v>
      </c>
      <c r="F615" t="s">
        <v>3015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2719</v>
      </c>
      <c r="M615" t="s">
        <v>2720</v>
      </c>
      <c r="N615" t="s">
        <v>259</v>
      </c>
      <c r="O615" t="s">
        <v>72</v>
      </c>
      <c r="P615" t="s">
        <v>287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180pF</v>
      </c>
    </row>
    <row r="616" spans="1:31" hidden="1">
      <c r="A616" t="s">
        <v>2791</v>
      </c>
      <c r="B616" t="s">
        <v>2787</v>
      </c>
      <c r="C616" t="s">
        <v>4764</v>
      </c>
      <c r="D616" t="s">
        <v>4765</v>
      </c>
      <c r="E616" t="s">
        <v>2717</v>
      </c>
      <c r="F616" t="s">
        <v>3664</v>
      </c>
      <c r="G616">
        <v>0</v>
      </c>
      <c r="H616">
        <v>0</v>
      </c>
      <c r="I616" t="s">
        <v>1067</v>
      </c>
      <c r="J616">
        <v>0</v>
      </c>
      <c r="K616">
        <v>1000</v>
      </c>
      <c r="L616" t="s">
        <v>2719</v>
      </c>
      <c r="M616" t="s">
        <v>2720</v>
      </c>
      <c r="N616" t="s">
        <v>304</v>
      </c>
      <c r="O616" t="s">
        <v>37</v>
      </c>
      <c r="P616" t="s">
        <v>287</v>
      </c>
      <c r="Q616" t="s">
        <v>39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2790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str">
        <f>VLOOKUP(Table136[[#This Row],[Capacitance]],Values!A$13:B$50,2,0)</f>
        <v>STOCK</v>
      </c>
      <c r="AE616" s="4" t="str">
        <f>CONCATENATE(Table136[[#This Row],[Capacitance]],Table136[[#This Row],[Stock]])</f>
        <v>2200pF</v>
      </c>
    </row>
    <row r="617" spans="1:31" hidden="1">
      <c r="A617" t="s">
        <v>2791</v>
      </c>
      <c r="B617" t="s">
        <v>2787</v>
      </c>
      <c r="C617" t="s">
        <v>3094</v>
      </c>
      <c r="D617" t="s">
        <v>3095</v>
      </c>
      <c r="E617" t="s">
        <v>2717</v>
      </c>
      <c r="F617" t="s">
        <v>3096</v>
      </c>
      <c r="G617">
        <v>0</v>
      </c>
      <c r="H617">
        <v>0</v>
      </c>
      <c r="I617" t="s">
        <v>1067</v>
      </c>
      <c r="J617">
        <v>0</v>
      </c>
      <c r="K617">
        <v>1</v>
      </c>
      <c r="L617" t="s">
        <v>2719</v>
      </c>
      <c r="M617" t="s">
        <v>2720</v>
      </c>
      <c r="N617" t="s">
        <v>304</v>
      </c>
      <c r="O617" t="s">
        <v>72</v>
      </c>
      <c r="P617" t="s">
        <v>287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2790</v>
      </c>
      <c r="X617" t="s">
        <v>2724</v>
      </c>
      <c r="Y617" t="s">
        <v>43</v>
      </c>
      <c r="Z617" t="s">
        <v>2725</v>
      </c>
      <c r="AA617" t="s">
        <v>43</v>
      </c>
      <c r="AB617" t="s">
        <v>2726</v>
      </c>
      <c r="AC617" s="4" t="str">
        <f>VLOOKUP(Table136[[#This Row],[Capacitance]],Values!A$13:B$50,2,0)</f>
        <v>STOCK</v>
      </c>
      <c r="AE617" s="4" t="str">
        <f>CONCATENATE(Table136[[#This Row],[Capacitance]],Table136[[#This Row],[Stock]])</f>
        <v>2200pF</v>
      </c>
    </row>
    <row r="618" spans="1:31" hidden="1">
      <c r="A618" t="s">
        <v>2791</v>
      </c>
      <c r="B618" t="s">
        <v>2714</v>
      </c>
      <c r="C618" t="s">
        <v>2979</v>
      </c>
      <c r="D618" t="s">
        <v>2980</v>
      </c>
      <c r="E618" t="s">
        <v>2717</v>
      </c>
      <c r="F618" t="s">
        <v>2981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2719</v>
      </c>
      <c r="M618" t="s">
        <v>2720</v>
      </c>
      <c r="N618" t="s">
        <v>292</v>
      </c>
      <c r="O618" t="s">
        <v>72</v>
      </c>
      <c r="P618" t="s">
        <v>178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330pF</v>
      </c>
    </row>
    <row r="619" spans="1:31" hidden="1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 hidden="1">
      <c r="A621" t="s">
        <v>2713</v>
      </c>
      <c r="B621" t="s">
        <v>2787</v>
      </c>
      <c r="C621" t="s">
        <v>4333</v>
      </c>
      <c r="D621" t="s">
        <v>4334</v>
      </c>
      <c r="E621" t="s">
        <v>2717</v>
      </c>
      <c r="F621" t="s">
        <v>2829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2719</v>
      </c>
      <c r="M621" t="s">
        <v>2720</v>
      </c>
      <c r="N621" t="s">
        <v>104</v>
      </c>
      <c r="O621" t="s">
        <v>72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2790</v>
      </c>
      <c r="X621" t="s">
        <v>2724</v>
      </c>
      <c r="Y621" t="s">
        <v>43</v>
      </c>
      <c r="Z621" t="s">
        <v>3105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8200pF</v>
      </c>
    </row>
    <row r="622" spans="1:31" hidden="1">
      <c r="A622" t="s">
        <v>2791</v>
      </c>
      <c r="B622" t="s">
        <v>2787</v>
      </c>
      <c r="C622" t="s">
        <v>4335</v>
      </c>
      <c r="D622" t="s">
        <v>4336</v>
      </c>
      <c r="E622" t="s">
        <v>2717</v>
      </c>
      <c r="F622" t="s">
        <v>3023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2719</v>
      </c>
      <c r="M622" t="s">
        <v>2720</v>
      </c>
      <c r="N622" t="s">
        <v>1233</v>
      </c>
      <c r="O622" t="s">
        <v>72</v>
      </c>
      <c r="P622" t="s">
        <v>287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2790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820pF</v>
      </c>
    </row>
    <row r="623" spans="1:31" hidden="1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3" hidden="1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3" hidden="1">
      <c r="A626" t="s">
        <v>2713</v>
      </c>
      <c r="B626" t="s">
        <v>2787</v>
      </c>
      <c r="C626" t="s">
        <v>4343</v>
      </c>
      <c r="D626" t="s">
        <v>4344</v>
      </c>
      <c r="E626" t="s">
        <v>2717</v>
      </c>
      <c r="F626" t="s">
        <v>2919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95</v>
      </c>
      <c r="O626" t="s">
        <v>72</v>
      </c>
      <c r="P626" t="s">
        <v>38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e">
        <f>VLOOKUP(Table136[[#This Row],[Capacitance]],Values!A$13:B$50,2,0)</f>
        <v>#N/A</v>
      </c>
      <c r="AE626" s="4" t="str">
        <f>CONCATENATE(Table136[[#This Row],[Capacitance]],Table136[[#This Row],[Stock]])</f>
        <v>6800pF</v>
      </c>
    </row>
    <row r="627" spans="1:33" hidden="1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3" hidden="1">
      <c r="A628" t="s">
        <v>2791</v>
      </c>
      <c r="B628" t="s">
        <v>2787</v>
      </c>
      <c r="C628" t="s">
        <v>4347</v>
      </c>
      <c r="D628" t="s">
        <v>4348</v>
      </c>
      <c r="E628" t="s">
        <v>2717</v>
      </c>
      <c r="F628" t="s">
        <v>2895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2719</v>
      </c>
      <c r="M628" t="s">
        <v>2720</v>
      </c>
      <c r="N628" t="s">
        <v>230</v>
      </c>
      <c r="O628" t="s">
        <v>72</v>
      </c>
      <c r="P628" t="s">
        <v>178</v>
      </c>
      <c r="Q628" t="s">
        <v>73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2790</v>
      </c>
      <c r="X628" t="s">
        <v>2724</v>
      </c>
      <c r="Y628" t="s">
        <v>43</v>
      </c>
      <c r="Z628" t="s">
        <v>3105</v>
      </c>
      <c r="AA628" t="s">
        <v>43</v>
      </c>
      <c r="AB628" t="s">
        <v>2726</v>
      </c>
      <c r="AC628" s="4" t="e">
        <f>VLOOKUP(Table136[[#This Row],[Capacitance]],Values!A$13:B$50,2,0)</f>
        <v>#N/A</v>
      </c>
      <c r="AE628" s="4" t="str">
        <f>CONCATENATE(Table136[[#This Row],[Capacitance]],Table136[[#This Row],[Stock]])</f>
        <v>1500pF</v>
      </c>
    </row>
    <row r="629" spans="1:33" hidden="1">
      <c r="A629" t="s">
        <v>2713</v>
      </c>
      <c r="B629" t="s">
        <v>2874</v>
      </c>
      <c r="C629" t="s">
        <v>2982</v>
      </c>
      <c r="D629" t="s">
        <v>2983</v>
      </c>
      <c r="E629" t="s">
        <v>2717</v>
      </c>
      <c r="F629" t="s">
        <v>2975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2719</v>
      </c>
      <c r="M629" t="s">
        <v>2720</v>
      </c>
      <c r="N629" t="s">
        <v>789</v>
      </c>
      <c r="O629" t="s">
        <v>72</v>
      </c>
      <c r="P629" t="s">
        <v>38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2878</v>
      </c>
      <c r="X629" t="s">
        <v>2724</v>
      </c>
      <c r="Y629" t="s">
        <v>43</v>
      </c>
      <c r="Z629" t="s">
        <v>2725</v>
      </c>
      <c r="AA629" t="s">
        <v>43</v>
      </c>
      <c r="AB629" t="s">
        <v>2726</v>
      </c>
      <c r="AC629" s="4" t="e">
        <f>VLOOKUP(Table136[[#This Row],[Capacitance]],Values!A$13:B$50,2,0)</f>
        <v>#N/A</v>
      </c>
      <c r="AE629" s="4" t="str">
        <f>CONCATENATE(Table136[[#This Row],[Capacitance]],Table136[[#This Row],[Stock]])</f>
        <v>2700pF</v>
      </c>
    </row>
    <row r="630" spans="1:33" hidden="1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3" hidden="1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3">
      <c r="A632" t="s">
        <v>2791</v>
      </c>
      <c r="B632" t="s">
        <v>2787</v>
      </c>
      <c r="C632" t="s">
        <v>3709</v>
      </c>
      <c r="D632" t="s">
        <v>3710</v>
      </c>
      <c r="E632" t="s">
        <v>2717</v>
      </c>
      <c r="F632" t="s">
        <v>3096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2719</v>
      </c>
      <c r="M632" t="s">
        <v>2720</v>
      </c>
      <c r="N632" t="s">
        <v>304</v>
      </c>
      <c r="O632" t="s">
        <v>72</v>
      </c>
      <c r="P632" t="s">
        <v>287</v>
      </c>
      <c r="Q632" t="s">
        <v>73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2790</v>
      </c>
      <c r="X632" t="s">
        <v>2724</v>
      </c>
      <c r="Y632" t="s">
        <v>43</v>
      </c>
      <c r="Z632" t="s">
        <v>3105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D632" t="s">
        <v>1246</v>
      </c>
      <c r="AE632" s="4" t="str">
        <f>CONCATENATE(Table136[[#This Row],[Capacitance]],Table136[[#This Row],[Stock]])</f>
        <v>2200pFSTOCK</v>
      </c>
      <c r="AG632" s="12" t="s">
        <v>6801</v>
      </c>
    </row>
    <row r="633" spans="1:33" hidden="1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3" hidden="1">
      <c r="A634" t="s">
        <v>2791</v>
      </c>
      <c r="B634" t="s">
        <v>2804</v>
      </c>
      <c r="C634" t="s">
        <v>4357</v>
      </c>
      <c r="D634" t="s">
        <v>4358</v>
      </c>
      <c r="E634" t="s">
        <v>2717</v>
      </c>
      <c r="F634" t="s">
        <v>4359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2719</v>
      </c>
      <c r="M634" t="s">
        <v>2720</v>
      </c>
      <c r="N634" t="s">
        <v>1002</v>
      </c>
      <c r="O634" t="s">
        <v>72</v>
      </c>
      <c r="P634" t="s">
        <v>3111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2807</v>
      </c>
      <c r="X634" t="s">
        <v>2808</v>
      </c>
      <c r="Y634" t="s">
        <v>43</v>
      </c>
      <c r="Z634" t="s">
        <v>3105</v>
      </c>
      <c r="AA634" t="s">
        <v>43</v>
      </c>
      <c r="AB634" t="s">
        <v>2726</v>
      </c>
      <c r="AC634" s="4" t="e">
        <f>VLOOKUP(Table136[[#This Row],[Capacitance]],Values!A$13:B$50,2,0)</f>
        <v>#N/A</v>
      </c>
      <c r="AE634" s="4" t="str">
        <f>CONCATENATE(Table136[[#This Row],[Capacitance]],Table136[[#This Row],[Stock]])</f>
        <v>3900pF</v>
      </c>
    </row>
    <row r="635" spans="1:33" hidden="1">
      <c r="A635" t="s">
        <v>2791</v>
      </c>
      <c r="B635" t="s">
        <v>2792</v>
      </c>
      <c r="C635" t="s">
        <v>4360</v>
      </c>
      <c r="D635" t="s">
        <v>4361</v>
      </c>
      <c r="E635" t="s">
        <v>2717</v>
      </c>
      <c r="F635" t="s">
        <v>2873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2719</v>
      </c>
      <c r="M635" t="s">
        <v>2720</v>
      </c>
      <c r="N635" t="s">
        <v>95</v>
      </c>
      <c r="O635" t="s">
        <v>72</v>
      </c>
      <c r="P635" t="s">
        <v>178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2796</v>
      </c>
      <c r="X635" t="s">
        <v>2797</v>
      </c>
      <c r="Y635" t="s">
        <v>43</v>
      </c>
      <c r="Z635" t="s">
        <v>3105</v>
      </c>
      <c r="AA635" t="s">
        <v>43</v>
      </c>
      <c r="AB635" t="s">
        <v>2726</v>
      </c>
      <c r="AC635" s="4" t="e">
        <f>VLOOKUP(Table136[[#This Row],[Capacitance]],Values!A$13:B$50,2,0)</f>
        <v>#N/A</v>
      </c>
      <c r="AE635" s="4" t="str">
        <f>CONCATENATE(Table136[[#This Row],[Capacitance]],Table136[[#This Row],[Stock]])</f>
        <v>6800pF</v>
      </c>
    </row>
    <row r="636" spans="1:33" hidden="1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3" hidden="1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3" hidden="1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3" hidden="1">
      <c r="A639" t="s">
        <v>2791</v>
      </c>
      <c r="B639" t="s">
        <v>2792</v>
      </c>
      <c r="C639" t="s">
        <v>4366</v>
      </c>
      <c r="D639" t="s">
        <v>4367</v>
      </c>
      <c r="E639" t="s">
        <v>2717</v>
      </c>
      <c r="F639" t="s">
        <v>4368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2719</v>
      </c>
      <c r="M639" t="s">
        <v>2720</v>
      </c>
      <c r="N639" t="s">
        <v>430</v>
      </c>
      <c r="O639" t="s">
        <v>72</v>
      </c>
      <c r="P639" t="s">
        <v>287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2796</v>
      </c>
      <c r="X639" t="s">
        <v>2797</v>
      </c>
      <c r="Y639" t="s">
        <v>43</v>
      </c>
      <c r="Z639" t="s">
        <v>3105</v>
      </c>
      <c r="AA639" t="s">
        <v>43</v>
      </c>
      <c r="AB639" t="s">
        <v>2726</v>
      </c>
      <c r="AC639" s="4" t="e">
        <f>VLOOKUP(Table136[[#This Row],[Capacitance]],Values!A$13:B$50,2,0)</f>
        <v>#N/A</v>
      </c>
      <c r="AE639" s="4" t="str">
        <f>CONCATENATE(Table136[[#This Row],[Capacitance]],Table136[[#This Row],[Stock]])</f>
        <v>5600pF</v>
      </c>
    </row>
    <row r="640" spans="1:33" hidden="1">
      <c r="A640" t="s">
        <v>2791</v>
      </c>
      <c r="B640" t="s">
        <v>2792</v>
      </c>
      <c r="C640" t="s">
        <v>4369</v>
      </c>
      <c r="D640" t="s">
        <v>4370</v>
      </c>
      <c r="E640" t="s">
        <v>2717</v>
      </c>
      <c r="F640" t="s">
        <v>4371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2719</v>
      </c>
      <c r="M640" t="s">
        <v>2720</v>
      </c>
      <c r="N640" t="s">
        <v>1002</v>
      </c>
      <c r="O640" t="s">
        <v>72</v>
      </c>
      <c r="P640" t="s">
        <v>287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3105</v>
      </c>
      <c r="AA640" t="s">
        <v>43</v>
      </c>
      <c r="AB640" t="s">
        <v>2726</v>
      </c>
      <c r="AC640" s="4" t="e">
        <f>VLOOKUP(Table136[[#This Row],[Capacitance]],Values!A$13:B$50,2,0)</f>
        <v>#N/A</v>
      </c>
      <c r="AE640" s="4" t="str">
        <f>CONCATENATE(Table136[[#This Row],[Capacitance]],Table136[[#This Row],[Stock]])</f>
        <v>3900pF</v>
      </c>
    </row>
    <row r="641" spans="1:31" hidden="1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 hidden="1">
      <c r="A661" t="s">
        <v>2791</v>
      </c>
      <c r="B661" t="s">
        <v>2787</v>
      </c>
      <c r="C661" t="s">
        <v>4410</v>
      </c>
      <c r="D661" t="s">
        <v>4411</v>
      </c>
      <c r="E661" t="s">
        <v>2717</v>
      </c>
      <c r="F661" t="s">
        <v>3966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2719</v>
      </c>
      <c r="M661" t="s">
        <v>2720</v>
      </c>
      <c r="N661" t="s">
        <v>95</v>
      </c>
      <c r="O661" t="s">
        <v>37</v>
      </c>
      <c r="P661" t="s">
        <v>178</v>
      </c>
      <c r="Q661" t="s">
        <v>39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2790</v>
      </c>
      <c r="X661" t="s">
        <v>2724</v>
      </c>
      <c r="Y661" t="s">
        <v>43</v>
      </c>
      <c r="Z661" t="s">
        <v>3105</v>
      </c>
      <c r="AA661" t="s">
        <v>43</v>
      </c>
      <c r="AB661" t="s">
        <v>2726</v>
      </c>
      <c r="AC661" s="4" t="e">
        <f>VLOOKUP(Table136[[#This Row],[Capacitance]],Values!A$13:B$50,2,0)</f>
        <v>#N/A</v>
      </c>
      <c r="AE661" s="4" t="str">
        <f>CONCATENATE(Table136[[#This Row],[Capacitance]],Table136[[#This Row],[Stock]])</f>
        <v>6800pF</v>
      </c>
    </row>
    <row r="662" spans="1:31" hidden="1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 hidden="1">
      <c r="A664" t="s">
        <v>2791</v>
      </c>
      <c r="B664" t="s">
        <v>2714</v>
      </c>
      <c r="C664" t="s">
        <v>2991</v>
      </c>
      <c r="D664" t="s">
        <v>2992</v>
      </c>
      <c r="E664" t="s">
        <v>2717</v>
      </c>
      <c r="F664" t="s">
        <v>2993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2719</v>
      </c>
      <c r="M664" t="s">
        <v>2720</v>
      </c>
      <c r="N664" t="s">
        <v>226</v>
      </c>
      <c r="O664" t="s">
        <v>72</v>
      </c>
      <c r="P664" t="s">
        <v>178</v>
      </c>
      <c r="Q664" t="s">
        <v>73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2725</v>
      </c>
      <c r="AA664" t="s">
        <v>43</v>
      </c>
      <c r="AB664" t="s">
        <v>2726</v>
      </c>
      <c r="AC664" s="4" t="e">
        <f>VLOOKUP(Table136[[#This Row],[Capacitance]],Values!A$13:B$50,2,0)</f>
        <v>#N/A</v>
      </c>
      <c r="AE664" s="4" t="str">
        <f>CONCATENATE(Table136[[#This Row],[Capacitance]],Table136[[#This Row],[Stock]])</f>
        <v>150pF</v>
      </c>
    </row>
    <row r="665" spans="1:31" hidden="1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 hidden="1">
      <c r="A667" t="s">
        <v>2791</v>
      </c>
      <c r="B667" t="s">
        <v>2714</v>
      </c>
      <c r="C667" t="s">
        <v>4418</v>
      </c>
      <c r="D667" t="s">
        <v>4419</v>
      </c>
      <c r="E667" t="s">
        <v>2717</v>
      </c>
      <c r="F667" t="s">
        <v>3046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2719</v>
      </c>
      <c r="M667" t="s">
        <v>2720</v>
      </c>
      <c r="N667" t="s">
        <v>259</v>
      </c>
      <c r="O667" t="s">
        <v>72</v>
      </c>
      <c r="P667" t="s">
        <v>178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3105</v>
      </c>
      <c r="AA667" t="s">
        <v>43</v>
      </c>
      <c r="AB667" t="s">
        <v>2726</v>
      </c>
      <c r="AC667" s="4" t="e">
        <f>VLOOKUP(Table136[[#This Row],[Capacitance]],Values!A$13:B$50,2,0)</f>
        <v>#N/A</v>
      </c>
      <c r="AE667" s="4" t="str">
        <f>CONCATENATE(Table136[[#This Row],[Capacitance]],Table136[[#This Row],[Stock]])</f>
        <v>180pF</v>
      </c>
    </row>
    <row r="668" spans="1:31" hidden="1">
      <c r="A668" t="s">
        <v>2713</v>
      </c>
      <c r="B668" t="s">
        <v>2787</v>
      </c>
      <c r="C668" t="s">
        <v>2997</v>
      </c>
      <c r="D668" t="s">
        <v>2998</v>
      </c>
      <c r="E668" t="s">
        <v>2717</v>
      </c>
      <c r="F668" t="s">
        <v>2919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2719</v>
      </c>
      <c r="M668" t="s">
        <v>2720</v>
      </c>
      <c r="N668" t="s">
        <v>95</v>
      </c>
      <c r="O668" t="s">
        <v>72</v>
      </c>
      <c r="P668" t="s">
        <v>38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2790</v>
      </c>
      <c r="X668" t="s">
        <v>2724</v>
      </c>
      <c r="Y668" t="s">
        <v>43</v>
      </c>
      <c r="Z668" t="s">
        <v>2725</v>
      </c>
      <c r="AA668" t="s">
        <v>43</v>
      </c>
      <c r="AB668" t="s">
        <v>2726</v>
      </c>
      <c r="AC668" s="4" t="e">
        <f>VLOOKUP(Table136[[#This Row],[Capacitance]],Values!A$13:B$50,2,0)</f>
        <v>#N/A</v>
      </c>
      <c r="AE668" s="4" t="str">
        <f>CONCATENATE(Table136[[#This Row],[Capacitance]],Table136[[#This Row],[Stock]])</f>
        <v>6800pF</v>
      </c>
    </row>
    <row r="669" spans="1:31" hidden="1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 hidden="1">
      <c r="A672" t="s">
        <v>2713</v>
      </c>
      <c r="B672" t="s">
        <v>2787</v>
      </c>
      <c r="C672" t="s">
        <v>4426</v>
      </c>
      <c r="D672" t="s">
        <v>4427</v>
      </c>
      <c r="E672" t="s">
        <v>2717</v>
      </c>
      <c r="F672" t="s">
        <v>2937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2719</v>
      </c>
      <c r="M672" t="s">
        <v>2720</v>
      </c>
      <c r="N672" t="s">
        <v>1002</v>
      </c>
      <c r="O672" t="s">
        <v>72</v>
      </c>
      <c r="P672" t="s">
        <v>38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2790</v>
      </c>
      <c r="X672" t="s">
        <v>2724</v>
      </c>
      <c r="Y672" t="s">
        <v>43</v>
      </c>
      <c r="Z672" t="s">
        <v>3105</v>
      </c>
      <c r="AA672" t="s">
        <v>43</v>
      </c>
      <c r="AB672" t="s">
        <v>2726</v>
      </c>
      <c r="AC672" s="4" t="e">
        <f>VLOOKUP(Table136[[#This Row],[Capacitance]],Values!A$13:B$50,2,0)</f>
        <v>#N/A</v>
      </c>
      <c r="AE672" s="4" t="str">
        <f>CONCATENATE(Table136[[#This Row],[Capacitance]],Table136[[#This Row],[Stock]])</f>
        <v>3900pF</v>
      </c>
    </row>
    <row r="673" spans="1:33" hidden="1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3" hidden="1">
      <c r="A674" t="s">
        <v>2791</v>
      </c>
      <c r="B674" t="s">
        <v>2787</v>
      </c>
      <c r="C674" t="s">
        <v>4430</v>
      </c>
      <c r="D674" t="s">
        <v>4431</v>
      </c>
      <c r="E674" t="s">
        <v>2717</v>
      </c>
      <c r="F674" t="s">
        <v>3075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2719</v>
      </c>
      <c r="M674" t="s">
        <v>2720</v>
      </c>
      <c r="N674" t="s">
        <v>242</v>
      </c>
      <c r="O674" t="s">
        <v>72</v>
      </c>
      <c r="P674" t="s">
        <v>178</v>
      </c>
      <c r="Q674" t="s">
        <v>73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2790</v>
      </c>
      <c r="X674" t="s">
        <v>2724</v>
      </c>
      <c r="Y674" t="s">
        <v>43</v>
      </c>
      <c r="Z674" t="s">
        <v>3105</v>
      </c>
      <c r="AA674" t="s">
        <v>43</v>
      </c>
      <c r="AB674" t="s">
        <v>2726</v>
      </c>
      <c r="AC674" s="4" t="e">
        <f>VLOOKUP(Table136[[#This Row],[Capacitance]],Values!A$13:B$50,2,0)</f>
        <v>#N/A</v>
      </c>
      <c r="AE674" s="4" t="str">
        <f>CONCATENATE(Table136[[#This Row],[Capacitance]],Table136[[#This Row],[Stock]])</f>
        <v>1800pF</v>
      </c>
    </row>
    <row r="675" spans="1:33" hidden="1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3" hidden="1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3" hidden="1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3" hidden="1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3" hidden="1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3" hidden="1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3" hidden="1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3" hidden="1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3" hidden="1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3" hidden="1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3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  <c r="AG685" s="12" t="s">
        <v>6801</v>
      </c>
    </row>
    <row r="686" spans="1:33" hidden="1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3" hidden="1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3" hidden="1">
      <c r="A688" t="s">
        <v>2791</v>
      </c>
      <c r="B688" t="s">
        <v>2792</v>
      </c>
      <c r="C688" t="s">
        <v>4459</v>
      </c>
      <c r="D688" t="s">
        <v>4460</v>
      </c>
      <c r="E688" t="s">
        <v>2717</v>
      </c>
      <c r="F688" t="s">
        <v>4461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2719</v>
      </c>
      <c r="M688" t="s">
        <v>2720</v>
      </c>
      <c r="N688" t="s">
        <v>104</v>
      </c>
      <c r="O688" t="s">
        <v>72</v>
      </c>
      <c r="P688" t="s">
        <v>287</v>
      </c>
      <c r="Q688" t="s">
        <v>73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2796</v>
      </c>
      <c r="X688" t="s">
        <v>2797</v>
      </c>
      <c r="Y688" t="s">
        <v>43</v>
      </c>
      <c r="Z688" t="s">
        <v>3105</v>
      </c>
      <c r="AA688" t="s">
        <v>43</v>
      </c>
      <c r="AB688" t="s">
        <v>2726</v>
      </c>
      <c r="AC688" s="4" t="e">
        <f>VLOOKUP(Table136[[#This Row],[Capacitance]],Values!A$13:B$50,2,0)</f>
        <v>#N/A</v>
      </c>
      <c r="AE688" s="4" t="str">
        <f>CONCATENATE(Table136[[#This Row],[Capacitance]],Table136[[#This Row],[Stock]])</f>
        <v>8200pF</v>
      </c>
    </row>
    <row r="689" spans="1:31" hidden="1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 hidden="1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 hidden="1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 hidden="1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 hidden="1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3" hidden="1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3">
      <c r="A706" t="s">
        <v>2791</v>
      </c>
      <c r="B706" t="s">
        <v>2787</v>
      </c>
      <c r="C706" t="s">
        <v>3665</v>
      </c>
      <c r="D706" t="s">
        <v>3666</v>
      </c>
      <c r="E706" t="s">
        <v>2717</v>
      </c>
      <c r="F706" t="s">
        <v>3667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2719</v>
      </c>
      <c r="M706" t="s">
        <v>2720</v>
      </c>
      <c r="N706" t="s">
        <v>296</v>
      </c>
      <c r="O706" t="s">
        <v>37</v>
      </c>
      <c r="P706" t="s">
        <v>287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D706" t="s">
        <v>1246</v>
      </c>
      <c r="AE706" s="4" t="str">
        <f>CONCATENATE(Table136[[#This Row],[Capacitance]],Table136[[#This Row],[Stock]])</f>
        <v>3300pFSTOCK</v>
      </c>
      <c r="AG706" s="12" t="s">
        <v>6801</v>
      </c>
    </row>
    <row r="707" spans="1:33" hidden="1">
      <c r="A707" t="s">
        <v>2713</v>
      </c>
      <c r="B707" t="s">
        <v>2714</v>
      </c>
      <c r="C707" t="s">
        <v>2754</v>
      </c>
      <c r="D707" t="s">
        <v>2755</v>
      </c>
      <c r="E707" t="s">
        <v>2717</v>
      </c>
      <c r="F707" t="s">
        <v>2756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2719</v>
      </c>
      <c r="M707" t="s">
        <v>2720</v>
      </c>
      <c r="N707" t="s">
        <v>504</v>
      </c>
      <c r="O707" t="s">
        <v>72</v>
      </c>
      <c r="P707" t="s">
        <v>38</v>
      </c>
      <c r="Q707" t="s">
        <v>73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2723</v>
      </c>
      <c r="X707" t="s">
        <v>2724</v>
      </c>
      <c r="Y707" t="s">
        <v>43</v>
      </c>
      <c r="Z707" t="s">
        <v>2725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22pF</v>
      </c>
    </row>
    <row r="708" spans="1:33" hidden="1">
      <c r="A708" t="s">
        <v>2791</v>
      </c>
      <c r="B708" t="s">
        <v>2792</v>
      </c>
      <c r="C708" t="s">
        <v>3793</v>
      </c>
      <c r="D708" t="s">
        <v>3794</v>
      </c>
      <c r="E708" t="s">
        <v>2717</v>
      </c>
      <c r="F708" t="s">
        <v>3795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2719</v>
      </c>
      <c r="M708" t="s">
        <v>2720</v>
      </c>
      <c r="N708" t="s">
        <v>296</v>
      </c>
      <c r="O708" t="s">
        <v>37</v>
      </c>
      <c r="P708" t="s">
        <v>3111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2796</v>
      </c>
      <c r="X708" t="s">
        <v>2797</v>
      </c>
      <c r="Y708" t="s">
        <v>43</v>
      </c>
      <c r="Z708" t="s">
        <v>3105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3300pF</v>
      </c>
    </row>
    <row r="709" spans="1:33" hidden="1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3" hidden="1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3" hidden="1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3" hidden="1">
      <c r="A712" t="s">
        <v>2791</v>
      </c>
      <c r="B712" t="s">
        <v>2787</v>
      </c>
      <c r="C712" t="s">
        <v>4506</v>
      </c>
      <c r="D712" t="s">
        <v>4507</v>
      </c>
      <c r="E712" t="s">
        <v>2717</v>
      </c>
      <c r="F712" t="s">
        <v>4508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2719</v>
      </c>
      <c r="M712" t="s">
        <v>2720</v>
      </c>
      <c r="N712" t="s">
        <v>230</v>
      </c>
      <c r="O712" t="s">
        <v>37</v>
      </c>
      <c r="P712" t="s">
        <v>178</v>
      </c>
      <c r="Q712" t="s">
        <v>39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e">
        <f>VLOOKUP(Table136[[#This Row],[Capacitance]],Values!A$13:B$50,2,0)</f>
        <v>#N/A</v>
      </c>
      <c r="AE712" s="4" t="str">
        <f>CONCATENATE(Table136[[#This Row],[Capacitance]],Table136[[#This Row],[Stock]])</f>
        <v>1500pF</v>
      </c>
    </row>
    <row r="713" spans="1:33" hidden="1">
      <c r="A713" t="s">
        <v>2791</v>
      </c>
      <c r="B713" t="s">
        <v>2787</v>
      </c>
      <c r="C713" t="s">
        <v>4509</v>
      </c>
      <c r="D713" t="s">
        <v>4510</v>
      </c>
      <c r="E713" t="s">
        <v>2717</v>
      </c>
      <c r="F713" t="s">
        <v>4508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2719</v>
      </c>
      <c r="M713" t="s">
        <v>2720</v>
      </c>
      <c r="N713" t="s">
        <v>230</v>
      </c>
      <c r="O713" t="s">
        <v>37</v>
      </c>
      <c r="P713" t="s">
        <v>178</v>
      </c>
      <c r="Q713" t="s">
        <v>39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2790</v>
      </c>
      <c r="X713" t="s">
        <v>2724</v>
      </c>
      <c r="Y713" t="s">
        <v>43</v>
      </c>
      <c r="Z713" t="s">
        <v>3105</v>
      </c>
      <c r="AA713" t="s">
        <v>43</v>
      </c>
      <c r="AB713" t="s">
        <v>2726</v>
      </c>
      <c r="AC713" s="4" t="e">
        <f>VLOOKUP(Table136[[#This Row],[Capacitance]],Values!A$13:B$50,2,0)</f>
        <v>#N/A</v>
      </c>
      <c r="AE713" s="4" t="str">
        <f>CONCATENATE(Table136[[#This Row],[Capacitance]],Table136[[#This Row],[Stock]])</f>
        <v>1500pF</v>
      </c>
    </row>
    <row r="714" spans="1:33" hidden="1">
      <c r="A714" t="s">
        <v>2791</v>
      </c>
      <c r="B714" t="s">
        <v>2792</v>
      </c>
      <c r="C714" t="s">
        <v>4244</v>
      </c>
      <c r="D714" t="s">
        <v>4245</v>
      </c>
      <c r="E714" t="s">
        <v>2717</v>
      </c>
      <c r="F714" t="s">
        <v>4246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2719</v>
      </c>
      <c r="M714" t="s">
        <v>2720</v>
      </c>
      <c r="N714" t="s">
        <v>296</v>
      </c>
      <c r="O714" t="s">
        <v>72</v>
      </c>
      <c r="P714" t="s">
        <v>3111</v>
      </c>
      <c r="Q714" t="s">
        <v>73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2796</v>
      </c>
      <c r="X714" t="s">
        <v>2797</v>
      </c>
      <c r="Y714" t="s">
        <v>43</v>
      </c>
      <c r="Z714" t="s">
        <v>3105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3300pF</v>
      </c>
    </row>
    <row r="715" spans="1:33" hidden="1">
      <c r="A715" t="s">
        <v>2713</v>
      </c>
      <c r="B715" t="s">
        <v>2714</v>
      </c>
      <c r="C715" t="s">
        <v>3193</v>
      </c>
      <c r="D715" t="s">
        <v>3194</v>
      </c>
      <c r="E715" t="s">
        <v>2717</v>
      </c>
      <c r="F715" t="s">
        <v>3195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2719</v>
      </c>
      <c r="M715" t="s">
        <v>2720</v>
      </c>
      <c r="N715" t="s">
        <v>296</v>
      </c>
      <c r="O715" t="s">
        <v>37</v>
      </c>
      <c r="P715" t="s">
        <v>38</v>
      </c>
      <c r="Q715" t="s">
        <v>39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E715" s="4" t="str">
        <f>CONCATENATE(Table136[[#This Row],[Capacitance]],Table136[[#This Row],[Stock]])</f>
        <v>3300pF</v>
      </c>
    </row>
    <row r="716" spans="1:33" hidden="1">
      <c r="A716" t="s">
        <v>2713</v>
      </c>
      <c r="B716" t="s">
        <v>2714</v>
      </c>
      <c r="C716" t="s">
        <v>3225</v>
      </c>
      <c r="D716" t="s">
        <v>3226</v>
      </c>
      <c r="E716" t="s">
        <v>2717</v>
      </c>
      <c r="F716" t="s">
        <v>3195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2719</v>
      </c>
      <c r="M716" t="s">
        <v>2720</v>
      </c>
      <c r="N716" t="s">
        <v>296</v>
      </c>
      <c r="O716" t="s">
        <v>37</v>
      </c>
      <c r="P716" t="s">
        <v>38</v>
      </c>
      <c r="Q716" t="s">
        <v>39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2723</v>
      </c>
      <c r="X716" t="s">
        <v>2724</v>
      </c>
      <c r="Y716" t="s">
        <v>43</v>
      </c>
      <c r="Z716" t="s">
        <v>2725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3300pF</v>
      </c>
    </row>
    <row r="717" spans="1:33" hidden="1">
      <c r="A717" t="s">
        <v>2791</v>
      </c>
      <c r="B717" t="s">
        <v>2787</v>
      </c>
      <c r="C717" t="s">
        <v>4518</v>
      </c>
      <c r="D717" t="s">
        <v>4519</v>
      </c>
      <c r="E717" t="s">
        <v>2717</v>
      </c>
      <c r="F717" t="s">
        <v>3966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2719</v>
      </c>
      <c r="M717" t="s">
        <v>2720</v>
      </c>
      <c r="N717" t="s">
        <v>95</v>
      </c>
      <c r="O717" t="s">
        <v>37</v>
      </c>
      <c r="P717" t="s">
        <v>178</v>
      </c>
      <c r="Q717" t="s">
        <v>39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2790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e">
        <f>VLOOKUP(Table136[[#This Row],[Capacitance]],Values!A$13:B$50,2,0)</f>
        <v>#N/A</v>
      </c>
      <c r="AE717" s="4" t="str">
        <f>CONCATENATE(Table136[[#This Row],[Capacitance]],Table136[[#This Row],[Stock]])</f>
        <v>6800pF</v>
      </c>
    </row>
    <row r="718" spans="1:33" hidden="1">
      <c r="A718" t="s">
        <v>2791</v>
      </c>
      <c r="B718" t="s">
        <v>2714</v>
      </c>
      <c r="C718" t="s">
        <v>4520</v>
      </c>
      <c r="D718" t="s">
        <v>4521</v>
      </c>
      <c r="E718" t="s">
        <v>2717</v>
      </c>
      <c r="F718" t="s">
        <v>4508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230</v>
      </c>
      <c r="O718" t="s">
        <v>37</v>
      </c>
      <c r="P718" t="s">
        <v>178</v>
      </c>
      <c r="Q718" t="s">
        <v>39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e">
        <f>VLOOKUP(Table136[[#This Row],[Capacitance]],Values!A$13:B$50,2,0)</f>
        <v>#N/A</v>
      </c>
      <c r="AE718" s="4" t="str">
        <f>CONCATENATE(Table136[[#This Row],[Capacitance]],Table136[[#This Row],[Stock]])</f>
        <v>1500pF</v>
      </c>
    </row>
    <row r="719" spans="1:33" hidden="1">
      <c r="A719" t="s">
        <v>2791</v>
      </c>
      <c r="B719" t="s">
        <v>2714</v>
      </c>
      <c r="C719" t="s">
        <v>3004</v>
      </c>
      <c r="D719" t="s">
        <v>3005</v>
      </c>
      <c r="E719" t="s">
        <v>2717</v>
      </c>
      <c r="F719" t="s">
        <v>3006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2719</v>
      </c>
      <c r="M719" t="s">
        <v>2720</v>
      </c>
      <c r="N719" t="s">
        <v>349</v>
      </c>
      <c r="O719" t="s">
        <v>72</v>
      </c>
      <c r="P719" t="s">
        <v>287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e">
        <f>VLOOKUP(Table136[[#This Row],[Capacitance]],Values!A$13:B$50,2,0)</f>
        <v>#N/A</v>
      </c>
      <c r="AE719" s="4" t="str">
        <f>CONCATENATE(Table136[[#This Row],[Capacitance]],Table136[[#This Row],[Stock]])</f>
        <v>390pF</v>
      </c>
    </row>
    <row r="720" spans="1:33" hidden="1">
      <c r="A720" t="s">
        <v>2791</v>
      </c>
      <c r="B720" t="s">
        <v>2714</v>
      </c>
      <c r="C720" t="s">
        <v>3007</v>
      </c>
      <c r="D720" t="s">
        <v>3008</v>
      </c>
      <c r="E720" t="s">
        <v>2717</v>
      </c>
      <c r="F720" t="s">
        <v>3009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2719</v>
      </c>
      <c r="M720" t="s">
        <v>2720</v>
      </c>
      <c r="N720" t="s">
        <v>314</v>
      </c>
      <c r="O720" t="s">
        <v>72</v>
      </c>
      <c r="P720" t="s">
        <v>287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2725</v>
      </c>
      <c r="AA720" t="s">
        <v>43</v>
      </c>
      <c r="AB720" t="s">
        <v>2726</v>
      </c>
      <c r="AC720" s="4" t="e">
        <f>VLOOKUP(Table136[[#This Row],[Capacitance]],Values!A$13:B$50,2,0)</f>
        <v>#N/A</v>
      </c>
      <c r="AE720" s="4" t="str">
        <f>CONCATENATE(Table136[[#This Row],[Capacitance]],Table136[[#This Row],[Stock]])</f>
        <v>270pF</v>
      </c>
    </row>
    <row r="721" spans="1:31" hidden="1">
      <c r="A721" t="s">
        <v>2791</v>
      </c>
      <c r="B721" t="s">
        <v>2714</v>
      </c>
      <c r="C721" t="s">
        <v>3010</v>
      </c>
      <c r="D721" t="s">
        <v>3011</v>
      </c>
      <c r="E721" t="s">
        <v>2717</v>
      </c>
      <c r="F721" t="s">
        <v>3012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2719</v>
      </c>
      <c r="M721" t="s">
        <v>2720</v>
      </c>
      <c r="N721" t="s">
        <v>226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e">
        <f>VLOOKUP(Table136[[#This Row],[Capacitance]],Values!A$13:B$50,2,0)</f>
        <v>#N/A</v>
      </c>
      <c r="AE721" s="4" t="str">
        <f>CONCATENATE(Table136[[#This Row],[Capacitance]],Table136[[#This Row],[Stock]])</f>
        <v>150pF</v>
      </c>
    </row>
    <row r="722" spans="1:31" hidden="1">
      <c r="A722" t="s">
        <v>2791</v>
      </c>
      <c r="B722" t="s">
        <v>2714</v>
      </c>
      <c r="C722" t="s">
        <v>3013</v>
      </c>
      <c r="D722" t="s">
        <v>3014</v>
      </c>
      <c r="E722" t="s">
        <v>2717</v>
      </c>
      <c r="F722" t="s">
        <v>3015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2719</v>
      </c>
      <c r="M722" t="s">
        <v>2720</v>
      </c>
      <c r="N722" t="s">
        <v>259</v>
      </c>
      <c r="O722" t="s">
        <v>72</v>
      </c>
      <c r="P722" t="s">
        <v>287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2725</v>
      </c>
      <c r="AA722" t="s">
        <v>43</v>
      </c>
      <c r="AB722" t="s">
        <v>2726</v>
      </c>
      <c r="AC722" s="4" t="e">
        <f>VLOOKUP(Table136[[#This Row],[Capacitance]],Values!A$13:B$50,2,0)</f>
        <v>#N/A</v>
      </c>
      <c r="AE722" s="4" t="str">
        <f>CONCATENATE(Table136[[#This Row],[Capacitance]],Table136[[#This Row],[Stock]])</f>
        <v>180pF</v>
      </c>
    </row>
    <row r="723" spans="1:31" hidden="1">
      <c r="A723" t="s">
        <v>2791</v>
      </c>
      <c r="B723" t="s">
        <v>2714</v>
      </c>
      <c r="C723" t="s">
        <v>3016</v>
      </c>
      <c r="D723" t="s">
        <v>3017</v>
      </c>
      <c r="E723" t="s">
        <v>2717</v>
      </c>
      <c r="F723" t="s">
        <v>3018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2719</v>
      </c>
      <c r="M723" t="s">
        <v>2720</v>
      </c>
      <c r="N723" t="s">
        <v>383</v>
      </c>
      <c r="O723" t="s">
        <v>72</v>
      </c>
      <c r="P723" t="s">
        <v>287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e">
        <f>VLOOKUP(Table136[[#This Row],[Capacitance]],Values!A$13:B$50,2,0)</f>
        <v>#N/A</v>
      </c>
      <c r="AE723" s="4" t="str">
        <f>CONCATENATE(Table136[[#This Row],[Capacitance]],Table136[[#This Row],[Stock]])</f>
        <v>680pF</v>
      </c>
    </row>
    <row r="724" spans="1:31" hidden="1">
      <c r="A724" t="s">
        <v>2791</v>
      </c>
      <c r="B724" t="s">
        <v>2787</v>
      </c>
      <c r="C724" t="s">
        <v>4522</v>
      </c>
      <c r="D724" t="s">
        <v>4523</v>
      </c>
      <c r="E724" t="s">
        <v>2717</v>
      </c>
      <c r="F724" t="s">
        <v>3653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2719</v>
      </c>
      <c r="M724" t="s">
        <v>2720</v>
      </c>
      <c r="N724" t="s">
        <v>230</v>
      </c>
      <c r="O724" t="s">
        <v>37</v>
      </c>
      <c r="P724" t="s">
        <v>287</v>
      </c>
      <c r="Q724" t="s">
        <v>39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2790</v>
      </c>
      <c r="X724" t="s">
        <v>2724</v>
      </c>
      <c r="Y724" t="s">
        <v>43</v>
      </c>
      <c r="Z724" t="s">
        <v>2725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1500pF</v>
      </c>
    </row>
    <row r="725" spans="1:31" hidden="1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1" hidden="1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1" hidden="1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1" hidden="1">
      <c r="A728" t="s">
        <v>2713</v>
      </c>
      <c r="B728" t="s">
        <v>2787</v>
      </c>
      <c r="C728" t="s">
        <v>3019</v>
      </c>
      <c r="D728" t="s">
        <v>3020</v>
      </c>
      <c r="E728" t="s">
        <v>2717</v>
      </c>
      <c r="F728" t="s">
        <v>2937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2719</v>
      </c>
      <c r="M728" t="s">
        <v>2720</v>
      </c>
      <c r="N728" t="s">
        <v>1002</v>
      </c>
      <c r="O728" t="s">
        <v>72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2790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3900pF</v>
      </c>
    </row>
    <row r="729" spans="1:31" hidden="1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1" hidden="1">
      <c r="A730" t="s">
        <v>2791</v>
      </c>
      <c r="B730" t="s">
        <v>2787</v>
      </c>
      <c r="C730" t="s">
        <v>3021</v>
      </c>
      <c r="D730" t="s">
        <v>3022</v>
      </c>
      <c r="E730" t="s">
        <v>2717</v>
      </c>
      <c r="F730" t="s">
        <v>3023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2719</v>
      </c>
      <c r="M730" t="s">
        <v>2720</v>
      </c>
      <c r="N730" t="s">
        <v>1233</v>
      </c>
      <c r="O730" t="s">
        <v>72</v>
      </c>
      <c r="P730" t="s">
        <v>287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2725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820pF</v>
      </c>
    </row>
    <row r="731" spans="1:31" hidden="1">
      <c r="A731" t="s">
        <v>2713</v>
      </c>
      <c r="B731" t="s">
        <v>2714</v>
      </c>
      <c r="C731" t="s">
        <v>3322</v>
      </c>
      <c r="D731" t="s">
        <v>3323</v>
      </c>
      <c r="E731" t="s">
        <v>2717</v>
      </c>
      <c r="F731" t="s">
        <v>2832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2719</v>
      </c>
      <c r="M731" t="s">
        <v>2720</v>
      </c>
      <c r="N731" t="s">
        <v>296</v>
      </c>
      <c r="O731" t="s">
        <v>72</v>
      </c>
      <c r="P731" t="s">
        <v>38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2723</v>
      </c>
      <c r="X731" t="s">
        <v>2724</v>
      </c>
      <c r="Y731" t="s">
        <v>43</v>
      </c>
      <c r="Z731" t="s">
        <v>3105</v>
      </c>
      <c r="AA731" t="s">
        <v>43</v>
      </c>
      <c r="AB731" t="s">
        <v>2726</v>
      </c>
      <c r="AC731" s="4" t="str">
        <f>VLOOKUP(Table136[[#This Row],[Capacitance]],Values!A$13:B$50,2,0)</f>
        <v>STOCK</v>
      </c>
      <c r="AE731" s="4" t="str">
        <f>CONCATENATE(Table136[[#This Row],[Capacitance]],Table136[[#This Row],[Stock]])</f>
        <v>3300pF</v>
      </c>
    </row>
    <row r="732" spans="1:31" hidden="1">
      <c r="A732" t="s">
        <v>2791</v>
      </c>
      <c r="B732" t="s">
        <v>2787</v>
      </c>
      <c r="C732" t="s">
        <v>3024</v>
      </c>
      <c r="D732" t="s">
        <v>3025</v>
      </c>
      <c r="E732" t="s">
        <v>2717</v>
      </c>
      <c r="F732" t="s">
        <v>3026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2719</v>
      </c>
      <c r="M732" t="s">
        <v>2720</v>
      </c>
      <c r="N732" t="s">
        <v>789</v>
      </c>
      <c r="O732" t="s">
        <v>72</v>
      </c>
      <c r="P732" t="s">
        <v>287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2790</v>
      </c>
      <c r="X732" t="s">
        <v>2724</v>
      </c>
      <c r="Y732" t="s">
        <v>43</v>
      </c>
      <c r="Z732" t="s">
        <v>2725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2700pF</v>
      </c>
    </row>
    <row r="733" spans="1:31" hidden="1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1" hidden="1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1" hidden="1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1" hidden="1">
      <c r="A736" t="s">
        <v>2713</v>
      </c>
      <c r="B736" t="s">
        <v>2714</v>
      </c>
      <c r="C736" t="s">
        <v>2830</v>
      </c>
      <c r="D736" t="s">
        <v>2831</v>
      </c>
      <c r="E736" t="s">
        <v>2717</v>
      </c>
      <c r="F736" t="s">
        <v>2832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2719</v>
      </c>
      <c r="M736" t="s">
        <v>2720</v>
      </c>
      <c r="N736" t="s">
        <v>296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2723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str">
        <f>VLOOKUP(Table136[[#This Row],[Capacitance]],Values!A$13:B$50,2,0)</f>
        <v>STOCK</v>
      </c>
      <c r="AE736" s="4" t="str">
        <f>CONCATENATE(Table136[[#This Row],[Capacitance]],Table136[[#This Row],[Stock]])</f>
        <v>3300pF</v>
      </c>
    </row>
    <row r="737" spans="1:33" hidden="1">
      <c r="A737" t="s">
        <v>2791</v>
      </c>
      <c r="B737" t="s">
        <v>2792</v>
      </c>
      <c r="C737" t="s">
        <v>4542</v>
      </c>
      <c r="D737" t="s">
        <v>4543</v>
      </c>
      <c r="E737" t="s">
        <v>2717</v>
      </c>
      <c r="F737" t="s">
        <v>2910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2719</v>
      </c>
      <c r="M737" t="s">
        <v>2720</v>
      </c>
      <c r="N737" t="s">
        <v>1002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3105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3900pF</v>
      </c>
    </row>
    <row r="738" spans="1:33" hidden="1">
      <c r="A738" t="s">
        <v>2791</v>
      </c>
      <c r="B738" t="s">
        <v>2787</v>
      </c>
      <c r="C738" t="s">
        <v>3027</v>
      </c>
      <c r="D738" t="s">
        <v>3028</v>
      </c>
      <c r="E738" t="s">
        <v>2717</v>
      </c>
      <c r="F738" t="s">
        <v>3029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2719</v>
      </c>
      <c r="M738" t="s">
        <v>2720</v>
      </c>
      <c r="N738" t="s">
        <v>230</v>
      </c>
      <c r="O738" t="s">
        <v>72</v>
      </c>
      <c r="P738" t="s">
        <v>287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2790</v>
      </c>
      <c r="X738" t="s">
        <v>2724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1500pF</v>
      </c>
    </row>
    <row r="739" spans="1:33" hidden="1">
      <c r="A739" t="s">
        <v>2713</v>
      </c>
      <c r="B739" t="s">
        <v>2792</v>
      </c>
      <c r="C739" t="s">
        <v>3030</v>
      </c>
      <c r="D739" t="s">
        <v>3031</v>
      </c>
      <c r="E739" t="s">
        <v>2717</v>
      </c>
      <c r="F739" t="s">
        <v>2829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104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2725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8200pF</v>
      </c>
    </row>
    <row r="740" spans="1:33" hidden="1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3" hidden="1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3" hidden="1">
      <c r="A742" t="s">
        <v>2713</v>
      </c>
      <c r="B742" t="s">
        <v>2787</v>
      </c>
      <c r="C742" t="s">
        <v>3754</v>
      </c>
      <c r="D742" t="s">
        <v>3755</v>
      </c>
      <c r="E742" t="s">
        <v>2717</v>
      </c>
      <c r="F742" t="s">
        <v>2832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2719</v>
      </c>
      <c r="M742" t="s">
        <v>2720</v>
      </c>
      <c r="N742" t="s">
        <v>296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2878</v>
      </c>
      <c r="X742" t="s">
        <v>2724</v>
      </c>
      <c r="Y742" t="s">
        <v>43</v>
      </c>
      <c r="Z742" t="s">
        <v>3105</v>
      </c>
      <c r="AA742" t="s">
        <v>43</v>
      </c>
      <c r="AB742" t="s">
        <v>2726</v>
      </c>
      <c r="AC742" s="4" t="str">
        <f>VLOOKUP(Table136[[#This Row],[Capacitance]],Values!A$13:B$50,2,0)</f>
        <v>STOCK</v>
      </c>
      <c r="AE742" s="4" t="str">
        <f>CONCATENATE(Table136[[#This Row],[Capacitance]],Table136[[#This Row],[Stock]])</f>
        <v>3300pF</v>
      </c>
    </row>
    <row r="743" spans="1:33" hidden="1">
      <c r="A743" t="s">
        <v>2713</v>
      </c>
      <c r="B743" t="s">
        <v>2874</v>
      </c>
      <c r="C743" t="s">
        <v>2888</v>
      </c>
      <c r="D743" t="s">
        <v>2889</v>
      </c>
      <c r="E743" t="s">
        <v>2717</v>
      </c>
      <c r="F743" t="s">
        <v>2832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2719</v>
      </c>
      <c r="M743" t="s">
        <v>2720</v>
      </c>
      <c r="N743" t="s">
        <v>296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2878</v>
      </c>
      <c r="X743" t="s">
        <v>2724</v>
      </c>
      <c r="Y743" t="s">
        <v>43</v>
      </c>
      <c r="Z743" t="s">
        <v>2725</v>
      </c>
      <c r="AA743" t="s">
        <v>43</v>
      </c>
      <c r="AB743" t="s">
        <v>2726</v>
      </c>
      <c r="AC743" s="4" t="str">
        <f>VLOOKUP(Table136[[#This Row],[Capacitance]],Values!A$13:B$50,2,0)</f>
        <v>STOCK</v>
      </c>
      <c r="AE743" s="4" t="str">
        <f>CONCATENATE(Table136[[#This Row],[Capacitance]],Table136[[#This Row],[Stock]])</f>
        <v>3300pF</v>
      </c>
    </row>
    <row r="744" spans="1:33">
      <c r="A744" t="s">
        <v>2791</v>
      </c>
      <c r="B744" t="s">
        <v>2787</v>
      </c>
      <c r="C744" t="s">
        <v>3978</v>
      </c>
      <c r="D744" t="s">
        <v>3979</v>
      </c>
      <c r="E744" t="s">
        <v>2717</v>
      </c>
      <c r="F744" t="s">
        <v>3037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2719</v>
      </c>
      <c r="M744" t="s">
        <v>2720</v>
      </c>
      <c r="N744" t="s">
        <v>296</v>
      </c>
      <c r="O744" t="s">
        <v>72</v>
      </c>
      <c r="P744" t="s">
        <v>178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2790</v>
      </c>
      <c r="X744" t="s">
        <v>2724</v>
      </c>
      <c r="Y744" t="s">
        <v>43</v>
      </c>
      <c r="Z744" t="s">
        <v>3105</v>
      </c>
      <c r="AA744" t="s">
        <v>43</v>
      </c>
      <c r="AB744" t="s">
        <v>2726</v>
      </c>
      <c r="AC744" s="4" t="str">
        <f>VLOOKUP(Table136[[#This Row],[Capacitance]],Values!A$13:B$50,2,0)</f>
        <v>STOCK</v>
      </c>
      <c r="AD744" t="s">
        <v>1246</v>
      </c>
      <c r="AE744" s="4" t="str">
        <f>CONCATENATE(Table136[[#This Row],[Capacitance]],Table136[[#This Row],[Stock]])</f>
        <v>3300pFSTOCK</v>
      </c>
      <c r="AG744" s="12" t="s">
        <v>6801</v>
      </c>
    </row>
    <row r="745" spans="1:33" hidden="1">
      <c r="A745" t="s">
        <v>2791</v>
      </c>
      <c r="B745" t="s">
        <v>2787</v>
      </c>
      <c r="C745" t="s">
        <v>4532</v>
      </c>
      <c r="D745" t="s">
        <v>4533</v>
      </c>
      <c r="E745" t="s">
        <v>2717</v>
      </c>
      <c r="F745" t="s">
        <v>3667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2719</v>
      </c>
      <c r="M745" t="s">
        <v>2720</v>
      </c>
      <c r="N745" t="s">
        <v>296</v>
      </c>
      <c r="O745" t="s">
        <v>37</v>
      </c>
      <c r="P745" t="s">
        <v>287</v>
      </c>
      <c r="Q745" t="s">
        <v>39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2790</v>
      </c>
      <c r="X745" t="s">
        <v>2724</v>
      </c>
      <c r="Y745" t="s">
        <v>43</v>
      </c>
      <c r="Z745" t="s">
        <v>2725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E745" s="4" t="str">
        <f>CONCATENATE(Table136[[#This Row],[Capacitance]],Table136[[#This Row],[Stock]])</f>
        <v>3300pF</v>
      </c>
    </row>
    <row r="746" spans="1:33" hidden="1">
      <c r="A746" t="s">
        <v>2791</v>
      </c>
      <c r="B746" t="s">
        <v>2714</v>
      </c>
      <c r="C746" t="s">
        <v>3341</v>
      </c>
      <c r="D746" t="s">
        <v>3342</v>
      </c>
      <c r="E746" t="s">
        <v>2717</v>
      </c>
      <c r="F746" t="s">
        <v>3343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2719</v>
      </c>
      <c r="M746" t="s">
        <v>2720</v>
      </c>
      <c r="N746" t="s">
        <v>296</v>
      </c>
      <c r="O746" t="s">
        <v>37</v>
      </c>
      <c r="P746" t="s">
        <v>178</v>
      </c>
      <c r="Q746" t="s">
        <v>39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2723</v>
      </c>
      <c r="X746" t="s">
        <v>2724</v>
      </c>
      <c r="Y746" t="s">
        <v>43</v>
      </c>
      <c r="Z746" t="s">
        <v>2725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3300pF</v>
      </c>
    </row>
    <row r="747" spans="1:33" hidden="1">
      <c r="A747" t="s">
        <v>2713</v>
      </c>
      <c r="B747" t="s">
        <v>2714</v>
      </c>
      <c r="C747" t="s">
        <v>3032</v>
      </c>
      <c r="D747" t="s">
        <v>3033</v>
      </c>
      <c r="E747" t="s">
        <v>2717</v>
      </c>
      <c r="F747" t="s">
        <v>3034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2719</v>
      </c>
      <c r="M747" t="s">
        <v>2720</v>
      </c>
      <c r="N747" t="s">
        <v>1260</v>
      </c>
      <c r="O747" t="s">
        <v>1256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e">
        <f>VLOOKUP(Table136[[#This Row],[Capacitance]],Values!A$13:B$50,2,0)</f>
        <v>#N/A</v>
      </c>
      <c r="AE747" s="4" t="str">
        <f>CONCATENATE(Table136[[#This Row],[Capacitance]],Table136[[#This Row],[Stock]])</f>
        <v>1.5pF</v>
      </c>
    </row>
    <row r="748" spans="1:33">
      <c r="A748" t="s">
        <v>2791</v>
      </c>
      <c r="B748" t="s">
        <v>2787</v>
      </c>
      <c r="C748" t="s">
        <v>3739</v>
      </c>
      <c r="D748" t="s">
        <v>3740</v>
      </c>
      <c r="E748" t="s">
        <v>2717</v>
      </c>
      <c r="F748" t="s">
        <v>3001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2719</v>
      </c>
      <c r="M748" t="s">
        <v>2720</v>
      </c>
      <c r="N748" t="s">
        <v>71</v>
      </c>
      <c r="O748" t="s">
        <v>72</v>
      </c>
      <c r="P748" t="s">
        <v>178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2790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D748" t="s">
        <v>1246</v>
      </c>
      <c r="AE748" s="4" t="str">
        <f>CONCATENATE(Table136[[#This Row],[Capacitance]],Table136[[#This Row],[Stock]])</f>
        <v>4700pFSTOCK</v>
      </c>
      <c r="AG748" s="12" t="s">
        <v>6801</v>
      </c>
    </row>
    <row r="749" spans="1:33" hidden="1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3" hidden="1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3" hidden="1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3" hidden="1">
      <c r="A752" t="s">
        <v>2791</v>
      </c>
      <c r="B752" t="s">
        <v>2787</v>
      </c>
      <c r="C752" t="s">
        <v>4511</v>
      </c>
      <c r="D752" t="s">
        <v>4512</v>
      </c>
      <c r="E752" t="s">
        <v>2717</v>
      </c>
      <c r="F752" t="s">
        <v>3343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2719</v>
      </c>
      <c r="M752" t="s">
        <v>2720</v>
      </c>
      <c r="N752" t="s">
        <v>296</v>
      </c>
      <c r="O752" t="s">
        <v>37</v>
      </c>
      <c r="P752" t="s">
        <v>178</v>
      </c>
      <c r="Q752" t="s">
        <v>39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2790</v>
      </c>
      <c r="X752" t="s">
        <v>2724</v>
      </c>
      <c r="Y752" t="s">
        <v>43</v>
      </c>
      <c r="Z752" t="s">
        <v>3105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3300pF</v>
      </c>
    </row>
    <row r="753" spans="1:31" hidden="1">
      <c r="A753" t="s">
        <v>2791</v>
      </c>
      <c r="B753" t="s">
        <v>2787</v>
      </c>
      <c r="C753" t="s">
        <v>4513</v>
      </c>
      <c r="D753" t="s">
        <v>4514</v>
      </c>
      <c r="E753" t="s">
        <v>2717</v>
      </c>
      <c r="F753" t="s">
        <v>3343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2719</v>
      </c>
      <c r="M753" t="s">
        <v>2720</v>
      </c>
      <c r="N753" t="s">
        <v>296</v>
      </c>
      <c r="O753" t="s">
        <v>37</v>
      </c>
      <c r="P753" t="s">
        <v>178</v>
      </c>
      <c r="Q753" t="s">
        <v>39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2790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3300pF</v>
      </c>
    </row>
    <row r="754" spans="1:31" hidden="1">
      <c r="A754" t="s">
        <v>2791</v>
      </c>
      <c r="B754" t="s">
        <v>2787</v>
      </c>
      <c r="C754" t="s">
        <v>3035</v>
      </c>
      <c r="D754" t="s">
        <v>3036</v>
      </c>
      <c r="E754" t="s">
        <v>2717</v>
      </c>
      <c r="F754" t="s">
        <v>3037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2719</v>
      </c>
      <c r="M754" t="s">
        <v>2720</v>
      </c>
      <c r="N754" t="s">
        <v>296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2790</v>
      </c>
      <c r="X754" t="s">
        <v>2724</v>
      </c>
      <c r="Y754" t="s">
        <v>43</v>
      </c>
      <c r="Z754" t="s">
        <v>2725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3300pF</v>
      </c>
    </row>
    <row r="755" spans="1:31" hidden="1">
      <c r="A755" t="s">
        <v>2791</v>
      </c>
      <c r="B755" t="s">
        <v>2792</v>
      </c>
      <c r="C755" t="s">
        <v>4644</v>
      </c>
      <c r="D755" t="s">
        <v>4645</v>
      </c>
      <c r="E755" t="s">
        <v>2717</v>
      </c>
      <c r="F755" t="s">
        <v>4646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2719</v>
      </c>
      <c r="M755" t="s">
        <v>2720</v>
      </c>
      <c r="N755" t="s">
        <v>296</v>
      </c>
      <c r="O755" t="s">
        <v>72</v>
      </c>
      <c r="P755" t="s">
        <v>287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2796</v>
      </c>
      <c r="X755" t="s">
        <v>2797</v>
      </c>
      <c r="Y755" t="s">
        <v>43</v>
      </c>
      <c r="Z755" t="s">
        <v>3105</v>
      </c>
      <c r="AA755" t="s">
        <v>43</v>
      </c>
      <c r="AB755" t="s">
        <v>2726</v>
      </c>
      <c r="AC755" s="4" t="str">
        <f>VLOOKUP(Table136[[#This Row],[Capacitance]],Values!A$13:B$50,2,0)</f>
        <v>STOCK</v>
      </c>
      <c r="AE755" s="4" t="str">
        <f>CONCATENATE(Table136[[#This Row],[Capacitance]],Table136[[#This Row],[Stock]])</f>
        <v>3300pF</v>
      </c>
    </row>
    <row r="756" spans="1:31" hidden="1">
      <c r="A756" t="s">
        <v>2791</v>
      </c>
      <c r="B756" t="s">
        <v>2714</v>
      </c>
      <c r="C756" t="s">
        <v>4681</v>
      </c>
      <c r="D756" t="s">
        <v>4682</v>
      </c>
      <c r="E756" t="s">
        <v>2717</v>
      </c>
      <c r="F756" t="s">
        <v>3343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2719</v>
      </c>
      <c r="M756" t="s">
        <v>2720</v>
      </c>
      <c r="N756" t="s">
        <v>296</v>
      </c>
      <c r="O756" t="s">
        <v>37</v>
      </c>
      <c r="P756" t="s">
        <v>178</v>
      </c>
      <c r="Q756" t="s">
        <v>39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str">
        <f>VLOOKUP(Table136[[#This Row],[Capacitance]],Values!A$13:B$50,2,0)</f>
        <v>STOCK</v>
      </c>
      <c r="AE756" s="4" t="str">
        <f>CONCATENATE(Table136[[#This Row],[Capacitance]],Table136[[#This Row],[Stock]])</f>
        <v>3300pF</v>
      </c>
    </row>
    <row r="757" spans="1:31" hidden="1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 hidden="1">
      <c r="A758" t="s">
        <v>2791</v>
      </c>
      <c r="B758" t="s">
        <v>2787</v>
      </c>
      <c r="C758" t="s">
        <v>4578</v>
      </c>
      <c r="D758" t="s">
        <v>4579</v>
      </c>
      <c r="E758" t="s">
        <v>2717</v>
      </c>
      <c r="F758" t="s">
        <v>4580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2719</v>
      </c>
      <c r="M758" t="s">
        <v>2720</v>
      </c>
      <c r="N758" t="s">
        <v>95</v>
      </c>
      <c r="O758" t="s">
        <v>37</v>
      </c>
      <c r="P758" t="s">
        <v>287</v>
      </c>
      <c r="Q758" t="s">
        <v>39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2790</v>
      </c>
      <c r="X758" t="s">
        <v>2724</v>
      </c>
      <c r="Y758" t="s">
        <v>43</v>
      </c>
      <c r="Z758" t="s">
        <v>3105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6800pF</v>
      </c>
    </row>
    <row r="759" spans="1:31" hidden="1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 hidden="1">
      <c r="A762" t="s">
        <v>2791</v>
      </c>
      <c r="B762" t="s">
        <v>2787</v>
      </c>
      <c r="C762" t="s">
        <v>4588</v>
      </c>
      <c r="D762" t="s">
        <v>4589</v>
      </c>
      <c r="E762" t="s">
        <v>2717</v>
      </c>
      <c r="F762" t="s">
        <v>3029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2719</v>
      </c>
      <c r="M762" t="s">
        <v>2720</v>
      </c>
      <c r="N762" t="s">
        <v>230</v>
      </c>
      <c r="O762" t="s">
        <v>72</v>
      </c>
      <c r="P762" t="s">
        <v>287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2790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1500pF</v>
      </c>
    </row>
    <row r="763" spans="1:31" hidden="1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 hidden="1">
      <c r="A765" t="s">
        <v>2713</v>
      </c>
      <c r="B765" t="s">
        <v>2714</v>
      </c>
      <c r="C765" t="s">
        <v>3041</v>
      </c>
      <c r="D765" t="s">
        <v>3042</v>
      </c>
      <c r="E765" t="s">
        <v>2717</v>
      </c>
      <c r="F765" t="s">
        <v>3043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2719</v>
      </c>
      <c r="M765" t="s">
        <v>2720</v>
      </c>
      <c r="N765" t="s">
        <v>259</v>
      </c>
      <c r="O765" t="s">
        <v>72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2725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180pF</v>
      </c>
    </row>
    <row r="766" spans="1:31" hidden="1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 hidden="1">
      <c r="A767" t="s">
        <v>2791</v>
      </c>
      <c r="B767" t="s">
        <v>2714</v>
      </c>
      <c r="C767" t="s">
        <v>4594</v>
      </c>
      <c r="D767" t="s">
        <v>4595</v>
      </c>
      <c r="E767" t="s">
        <v>2717</v>
      </c>
      <c r="F767" t="s">
        <v>3063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2719</v>
      </c>
      <c r="M767" t="s">
        <v>2720</v>
      </c>
      <c r="N767" t="s">
        <v>696</v>
      </c>
      <c r="O767" t="s">
        <v>72</v>
      </c>
      <c r="P767" t="s">
        <v>287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3105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220pF</v>
      </c>
    </row>
    <row r="768" spans="1:31" hidden="1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 hidden="1">
      <c r="A770" t="s">
        <v>2791</v>
      </c>
      <c r="B770" t="s">
        <v>2714</v>
      </c>
      <c r="C770" t="s">
        <v>4600</v>
      </c>
      <c r="D770" t="s">
        <v>4601</v>
      </c>
      <c r="E770" t="s">
        <v>2717</v>
      </c>
      <c r="F770" t="s">
        <v>4508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2719</v>
      </c>
      <c r="M770" t="s">
        <v>2720</v>
      </c>
      <c r="N770" t="s">
        <v>230</v>
      </c>
      <c r="O770" t="s">
        <v>37</v>
      </c>
      <c r="P770" t="s">
        <v>178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2725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1500pF</v>
      </c>
    </row>
    <row r="771" spans="1:31" hidden="1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 hidden="1">
      <c r="A772" t="s">
        <v>2791</v>
      </c>
      <c r="B772" t="s">
        <v>2714</v>
      </c>
      <c r="C772" t="s">
        <v>4604</v>
      </c>
      <c r="D772" t="s">
        <v>4605</v>
      </c>
      <c r="E772" t="s">
        <v>2717</v>
      </c>
      <c r="F772" t="s">
        <v>3966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2719</v>
      </c>
      <c r="M772" t="s">
        <v>2720</v>
      </c>
      <c r="N772" t="s">
        <v>95</v>
      </c>
      <c r="O772" t="s">
        <v>37</v>
      </c>
      <c r="P772" t="s">
        <v>178</v>
      </c>
      <c r="Q772" t="s">
        <v>39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2725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 hidden="1">
      <c r="A773" t="s">
        <v>2791</v>
      </c>
      <c r="B773" t="s">
        <v>2714</v>
      </c>
      <c r="C773" t="s">
        <v>4606</v>
      </c>
      <c r="D773" t="s">
        <v>4607</v>
      </c>
      <c r="E773" t="s">
        <v>2717</v>
      </c>
      <c r="F773" t="s">
        <v>3012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2719</v>
      </c>
      <c r="M773" t="s">
        <v>2720</v>
      </c>
      <c r="N773" t="s">
        <v>226</v>
      </c>
      <c r="O773" t="s">
        <v>72</v>
      </c>
      <c r="P773" t="s">
        <v>287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2723</v>
      </c>
      <c r="X773" t="s">
        <v>2724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150pF</v>
      </c>
    </row>
    <row r="774" spans="1:31" hidden="1">
      <c r="A774" t="s">
        <v>2791</v>
      </c>
      <c r="B774" t="s">
        <v>2714</v>
      </c>
      <c r="C774" t="s">
        <v>4608</v>
      </c>
      <c r="D774" t="s">
        <v>4609</v>
      </c>
      <c r="E774" t="s">
        <v>2717</v>
      </c>
      <c r="F774" t="s">
        <v>3009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2719</v>
      </c>
      <c r="M774" t="s">
        <v>2720</v>
      </c>
      <c r="N774" t="s">
        <v>314</v>
      </c>
      <c r="O774" t="s">
        <v>72</v>
      </c>
      <c r="P774" t="s">
        <v>287</v>
      </c>
      <c r="Q774" t="s">
        <v>73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3105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270pF</v>
      </c>
    </row>
    <row r="775" spans="1:31" hidden="1">
      <c r="A775" t="s">
        <v>2791</v>
      </c>
      <c r="B775" t="s">
        <v>2714</v>
      </c>
      <c r="C775" t="s">
        <v>4610</v>
      </c>
      <c r="D775" t="s">
        <v>4611</v>
      </c>
      <c r="E775" t="s">
        <v>2717</v>
      </c>
      <c r="F775" t="s">
        <v>3006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2719</v>
      </c>
      <c r="M775" t="s">
        <v>2720</v>
      </c>
      <c r="N775" t="s">
        <v>349</v>
      </c>
      <c r="O775" t="s">
        <v>72</v>
      </c>
      <c r="P775" t="s">
        <v>287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2723</v>
      </c>
      <c r="X775" t="s">
        <v>2724</v>
      </c>
      <c r="Y775" t="s">
        <v>43</v>
      </c>
      <c r="Z775" t="s">
        <v>3105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390pF</v>
      </c>
    </row>
    <row r="776" spans="1:31" hidden="1">
      <c r="A776" t="s">
        <v>2791</v>
      </c>
      <c r="B776" t="s">
        <v>2714</v>
      </c>
      <c r="C776" t="s">
        <v>3044</v>
      </c>
      <c r="D776" t="s">
        <v>3045</v>
      </c>
      <c r="E776" t="s">
        <v>2717</v>
      </c>
      <c r="F776" t="s">
        <v>3046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2719</v>
      </c>
      <c r="M776" t="s">
        <v>2720</v>
      </c>
      <c r="N776" t="s">
        <v>259</v>
      </c>
      <c r="O776" t="s">
        <v>72</v>
      </c>
      <c r="P776" t="s">
        <v>178</v>
      </c>
      <c r="Q776" t="s">
        <v>73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2723</v>
      </c>
      <c r="X776" t="s">
        <v>2724</v>
      </c>
      <c r="Y776" t="s">
        <v>43</v>
      </c>
      <c r="Z776" t="s">
        <v>2725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180pF</v>
      </c>
    </row>
    <row r="777" spans="1:31" hidden="1">
      <c r="A777" t="s">
        <v>2791</v>
      </c>
      <c r="B777" t="s">
        <v>2714</v>
      </c>
      <c r="C777" t="s">
        <v>3047</v>
      </c>
      <c r="D777" t="s">
        <v>3048</v>
      </c>
      <c r="E777" t="s">
        <v>2717</v>
      </c>
      <c r="F777" t="s">
        <v>3049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2719</v>
      </c>
      <c r="M777" t="s">
        <v>2720</v>
      </c>
      <c r="N777" t="s">
        <v>696</v>
      </c>
      <c r="O777" t="s">
        <v>72</v>
      </c>
      <c r="P777" t="s">
        <v>178</v>
      </c>
      <c r="Q777" t="s">
        <v>73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2725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220pF</v>
      </c>
    </row>
    <row r="778" spans="1:31" hidden="1">
      <c r="A778" t="s">
        <v>2791</v>
      </c>
      <c r="B778" t="s">
        <v>2714</v>
      </c>
      <c r="C778" t="s">
        <v>3050</v>
      </c>
      <c r="D778" t="s">
        <v>3051</v>
      </c>
      <c r="E778" t="s">
        <v>2717</v>
      </c>
      <c r="F778" t="s">
        <v>3052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2719</v>
      </c>
      <c r="M778" t="s">
        <v>2720</v>
      </c>
      <c r="N778" t="s">
        <v>349</v>
      </c>
      <c r="O778" t="s">
        <v>72</v>
      </c>
      <c r="P778" t="s">
        <v>178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2723</v>
      </c>
      <c r="X778" t="s">
        <v>2724</v>
      </c>
      <c r="Y778" t="s">
        <v>43</v>
      </c>
      <c r="Z778" t="s">
        <v>2725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390pF</v>
      </c>
    </row>
    <row r="779" spans="1:31" hidden="1">
      <c r="A779" t="s">
        <v>2791</v>
      </c>
      <c r="B779" t="s">
        <v>2714</v>
      </c>
      <c r="C779" t="s">
        <v>3053</v>
      </c>
      <c r="D779" t="s">
        <v>3054</v>
      </c>
      <c r="E779" t="s">
        <v>2717</v>
      </c>
      <c r="F779" t="s">
        <v>3055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2719</v>
      </c>
      <c r="M779" t="s">
        <v>2720</v>
      </c>
      <c r="N779" t="s">
        <v>383</v>
      </c>
      <c r="O779" t="s">
        <v>72</v>
      </c>
      <c r="P779" t="s">
        <v>178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2723</v>
      </c>
      <c r="X779" t="s">
        <v>2724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680pF</v>
      </c>
    </row>
    <row r="780" spans="1:31" hidden="1">
      <c r="A780" t="s">
        <v>2791</v>
      </c>
      <c r="B780" t="s">
        <v>2714</v>
      </c>
      <c r="C780" t="s">
        <v>3056</v>
      </c>
      <c r="D780" t="s">
        <v>3057</v>
      </c>
      <c r="E780" t="s">
        <v>2717</v>
      </c>
      <c r="F780" t="s">
        <v>2970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2719</v>
      </c>
      <c r="M780" t="s">
        <v>2720</v>
      </c>
      <c r="N780" t="s">
        <v>282</v>
      </c>
      <c r="O780" t="s">
        <v>72</v>
      </c>
      <c r="P780" t="s">
        <v>178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1200pF</v>
      </c>
    </row>
    <row r="781" spans="1:31" hidden="1">
      <c r="A781" t="s">
        <v>2791</v>
      </c>
      <c r="B781" t="s">
        <v>2714</v>
      </c>
      <c r="C781" t="s">
        <v>3058</v>
      </c>
      <c r="D781" t="s">
        <v>3059</v>
      </c>
      <c r="E781" t="s">
        <v>2717</v>
      </c>
      <c r="F781" t="s">
        <v>3060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2719</v>
      </c>
      <c r="M781" t="s">
        <v>2720</v>
      </c>
      <c r="N781" t="s">
        <v>211</v>
      </c>
      <c r="O781" t="s">
        <v>72</v>
      </c>
      <c r="P781" t="s">
        <v>287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2723</v>
      </c>
      <c r="X781" t="s">
        <v>2724</v>
      </c>
      <c r="Y781" t="s">
        <v>43</v>
      </c>
      <c r="Z781" t="s">
        <v>2725</v>
      </c>
      <c r="AA781" t="s">
        <v>43</v>
      </c>
      <c r="AB781" t="s">
        <v>2726</v>
      </c>
      <c r="AC781" s="4" t="str">
        <f>VLOOKUP(Table136[[#This Row],[Capacitance]],Values!A$13:B$50,2,0)</f>
        <v>STOCK</v>
      </c>
      <c r="AE781" s="4" t="str">
        <f>CONCATENATE(Table136[[#This Row],[Capacitance]],Table136[[#This Row],[Stock]])</f>
        <v>100pF</v>
      </c>
    </row>
    <row r="782" spans="1:31" hidden="1">
      <c r="A782" t="s">
        <v>2791</v>
      </c>
      <c r="B782" t="s">
        <v>2714</v>
      </c>
      <c r="C782" t="s">
        <v>3061</v>
      </c>
      <c r="D782" t="s">
        <v>3062</v>
      </c>
      <c r="E782" t="s">
        <v>2717</v>
      </c>
      <c r="F782" t="s">
        <v>3063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2719</v>
      </c>
      <c r="M782" t="s">
        <v>2720</v>
      </c>
      <c r="N782" t="s">
        <v>696</v>
      </c>
      <c r="O782" t="s">
        <v>72</v>
      </c>
      <c r="P782" t="s">
        <v>287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2723</v>
      </c>
      <c r="X782" t="s">
        <v>2724</v>
      </c>
      <c r="Y782" t="s">
        <v>43</v>
      </c>
      <c r="Z782" t="s">
        <v>2725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220pF</v>
      </c>
    </row>
    <row r="783" spans="1:31" hidden="1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 hidden="1">
      <c r="A784" t="s">
        <v>2713</v>
      </c>
      <c r="B784" t="s">
        <v>2714</v>
      </c>
      <c r="C784" t="s">
        <v>3067</v>
      </c>
      <c r="D784" t="s">
        <v>3068</v>
      </c>
      <c r="E784" t="s">
        <v>2717</v>
      </c>
      <c r="F784" t="s">
        <v>3069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2719</v>
      </c>
      <c r="M784" t="s">
        <v>2720</v>
      </c>
      <c r="N784" t="s">
        <v>383</v>
      </c>
      <c r="O784" t="s">
        <v>72</v>
      </c>
      <c r="P784" t="s">
        <v>38</v>
      </c>
      <c r="Q784" t="s">
        <v>73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2723</v>
      </c>
      <c r="X784" t="s">
        <v>2724</v>
      </c>
      <c r="Y784" t="s">
        <v>43</v>
      </c>
      <c r="Z784" t="s">
        <v>2725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680pF</v>
      </c>
    </row>
    <row r="785" spans="1:31" hidden="1">
      <c r="A785" t="s">
        <v>2713</v>
      </c>
      <c r="B785" t="s">
        <v>2714</v>
      </c>
      <c r="C785" t="s">
        <v>3070</v>
      </c>
      <c r="D785" t="s">
        <v>3071</v>
      </c>
      <c r="E785" t="s">
        <v>2717</v>
      </c>
      <c r="F785" t="s">
        <v>3072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2719</v>
      </c>
      <c r="M785" t="s">
        <v>2720</v>
      </c>
      <c r="N785" t="s">
        <v>282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2723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1200pF</v>
      </c>
    </row>
    <row r="786" spans="1:31" hidden="1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 hidden="1">
      <c r="A794" t="s">
        <v>2791</v>
      </c>
      <c r="B794" t="s">
        <v>2787</v>
      </c>
      <c r="C794" t="s">
        <v>3073</v>
      </c>
      <c r="D794" t="s">
        <v>3074</v>
      </c>
      <c r="E794" t="s">
        <v>2717</v>
      </c>
      <c r="F794" t="s">
        <v>3075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2719</v>
      </c>
      <c r="M794" t="s">
        <v>2720</v>
      </c>
      <c r="N794" t="s">
        <v>242</v>
      </c>
      <c r="O794" t="s">
        <v>72</v>
      </c>
      <c r="P794" t="s">
        <v>178</v>
      </c>
      <c r="Q794" t="s">
        <v>73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1800pF</v>
      </c>
    </row>
    <row r="795" spans="1:31" hidden="1">
      <c r="A795" t="s">
        <v>2791</v>
      </c>
      <c r="B795" t="s">
        <v>2787</v>
      </c>
      <c r="C795" t="s">
        <v>3076</v>
      </c>
      <c r="D795" t="s">
        <v>3077</v>
      </c>
      <c r="E795" t="s">
        <v>2717</v>
      </c>
      <c r="F795" t="s">
        <v>2910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2719</v>
      </c>
      <c r="M795" t="s">
        <v>2720</v>
      </c>
      <c r="N795" t="s">
        <v>1002</v>
      </c>
      <c r="O795" t="s">
        <v>72</v>
      </c>
      <c r="P795" t="s">
        <v>178</v>
      </c>
      <c r="Q795" t="s">
        <v>73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2725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3900pF</v>
      </c>
    </row>
    <row r="796" spans="1:31" hidden="1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 hidden="1">
      <c r="A804" t="s">
        <v>2791</v>
      </c>
      <c r="B804" t="s">
        <v>2792</v>
      </c>
      <c r="C804" t="s">
        <v>4647</v>
      </c>
      <c r="D804" t="s">
        <v>4648</v>
      </c>
      <c r="E804" t="s">
        <v>2717</v>
      </c>
      <c r="F804" t="s">
        <v>4649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72</v>
      </c>
      <c r="P804" t="s">
        <v>287</v>
      </c>
      <c r="Q804" t="s">
        <v>73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2796</v>
      </c>
      <c r="X804" t="s">
        <v>2797</v>
      </c>
      <c r="Y804" t="s">
        <v>43</v>
      </c>
      <c r="Z804" t="s">
        <v>3105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3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  <c r="AG833" s="12" t="s">
        <v>6801</v>
      </c>
    </row>
    <row r="834" spans="1:33" hidden="1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3" hidden="1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3" hidden="1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3" hidden="1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3" hidden="1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3" hidden="1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3" hidden="1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3" hidden="1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3" hidden="1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3" hidden="1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3" hidden="1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3" hidden="1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3" hidden="1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3" hidden="1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3" hidden="1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 hidden="1">
      <c r="A851" t="s">
        <v>2791</v>
      </c>
      <c r="B851" t="s">
        <v>2787</v>
      </c>
      <c r="C851" t="s">
        <v>4768</v>
      </c>
      <c r="D851" t="s">
        <v>4769</v>
      </c>
      <c r="E851" t="s">
        <v>2717</v>
      </c>
      <c r="F851" t="s">
        <v>4580</v>
      </c>
      <c r="G851">
        <v>0</v>
      </c>
      <c r="H851">
        <v>0</v>
      </c>
      <c r="I851" t="s">
        <v>1067</v>
      </c>
      <c r="J851">
        <v>0</v>
      </c>
      <c r="K851">
        <v>1</v>
      </c>
      <c r="L851" t="s">
        <v>2719</v>
      </c>
      <c r="M851" t="s">
        <v>2720</v>
      </c>
      <c r="N851" t="s">
        <v>95</v>
      </c>
      <c r="O851" t="s">
        <v>37</v>
      </c>
      <c r="P851" t="s">
        <v>287</v>
      </c>
      <c r="Q851" t="s">
        <v>39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2790</v>
      </c>
      <c r="X851" t="s">
        <v>2724</v>
      </c>
      <c r="Y851" t="s">
        <v>43</v>
      </c>
      <c r="Z851" t="s">
        <v>2725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 hidden="1">
      <c r="A852" t="s">
        <v>2791</v>
      </c>
      <c r="B852" t="s">
        <v>2714</v>
      </c>
      <c r="C852" t="s">
        <v>3082</v>
      </c>
      <c r="D852" t="s">
        <v>3083</v>
      </c>
      <c r="E852" t="s">
        <v>2717</v>
      </c>
      <c r="F852" t="s">
        <v>3084</v>
      </c>
      <c r="G852">
        <v>0</v>
      </c>
      <c r="H852">
        <v>0</v>
      </c>
      <c r="I852" t="s">
        <v>1067</v>
      </c>
      <c r="J852">
        <v>0</v>
      </c>
      <c r="K852">
        <v>1000</v>
      </c>
      <c r="L852" t="s">
        <v>2719</v>
      </c>
      <c r="M852" t="s">
        <v>2720</v>
      </c>
      <c r="N852" t="s">
        <v>255</v>
      </c>
      <c r="O852" t="s">
        <v>72</v>
      </c>
      <c r="P852" t="s">
        <v>287</v>
      </c>
      <c r="Q852" t="s">
        <v>73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2723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120pF</v>
      </c>
    </row>
    <row r="853" spans="1:31" hidden="1">
      <c r="A853" t="s">
        <v>2791</v>
      </c>
      <c r="B853" t="s">
        <v>2714</v>
      </c>
      <c r="C853" t="s">
        <v>3085</v>
      </c>
      <c r="D853" t="s">
        <v>3086</v>
      </c>
      <c r="E853" t="s">
        <v>2717</v>
      </c>
      <c r="F853" t="s">
        <v>3087</v>
      </c>
      <c r="G853">
        <v>0</v>
      </c>
      <c r="H853">
        <v>0</v>
      </c>
      <c r="I853" t="s">
        <v>1067</v>
      </c>
      <c r="J853">
        <v>0</v>
      </c>
      <c r="K853">
        <v>1000</v>
      </c>
      <c r="L853" t="s">
        <v>2719</v>
      </c>
      <c r="M853" t="s">
        <v>2720</v>
      </c>
      <c r="N853" t="s">
        <v>292</v>
      </c>
      <c r="O853" t="s">
        <v>72</v>
      </c>
      <c r="P853" t="s">
        <v>287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2725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330pF</v>
      </c>
    </row>
    <row r="854" spans="1:31" hidden="1">
      <c r="A854" t="s">
        <v>2791</v>
      </c>
      <c r="B854" t="s">
        <v>2787</v>
      </c>
      <c r="C854" t="s">
        <v>3088</v>
      </c>
      <c r="D854" t="s">
        <v>3089</v>
      </c>
      <c r="E854" t="s">
        <v>2717</v>
      </c>
      <c r="F854" t="s">
        <v>3090</v>
      </c>
      <c r="G854">
        <v>0</v>
      </c>
      <c r="H854">
        <v>0</v>
      </c>
      <c r="I854" t="s">
        <v>1067</v>
      </c>
      <c r="J854">
        <v>0</v>
      </c>
      <c r="K854">
        <v>1</v>
      </c>
      <c r="L854" t="s">
        <v>2719</v>
      </c>
      <c r="M854" t="s">
        <v>2720</v>
      </c>
      <c r="N854" t="s">
        <v>282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2790</v>
      </c>
      <c r="X854" t="s">
        <v>2724</v>
      </c>
      <c r="Y854" t="s">
        <v>43</v>
      </c>
      <c r="Z854" t="s">
        <v>2725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1200pF</v>
      </c>
    </row>
    <row r="855" spans="1:31" hidden="1">
      <c r="A855" t="s">
        <v>2791</v>
      </c>
      <c r="B855" t="s">
        <v>2787</v>
      </c>
      <c r="C855" t="s">
        <v>3091</v>
      </c>
      <c r="D855" t="s">
        <v>3092</v>
      </c>
      <c r="E855" t="s">
        <v>2717</v>
      </c>
      <c r="F855" t="s">
        <v>3093</v>
      </c>
      <c r="G855">
        <v>0</v>
      </c>
      <c r="H855">
        <v>0</v>
      </c>
      <c r="I855" t="s">
        <v>1067</v>
      </c>
      <c r="J855">
        <v>0</v>
      </c>
      <c r="K855">
        <v>1</v>
      </c>
      <c r="L855" t="s">
        <v>2719</v>
      </c>
      <c r="M855" t="s">
        <v>2720</v>
      </c>
      <c r="N855" t="s">
        <v>242</v>
      </c>
      <c r="O855" t="s">
        <v>72</v>
      </c>
      <c r="P855" t="s">
        <v>287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2790</v>
      </c>
      <c r="X855" t="s">
        <v>2724</v>
      </c>
      <c r="Y855" t="s">
        <v>43</v>
      </c>
      <c r="Z855" t="s">
        <v>2725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1800pF</v>
      </c>
    </row>
    <row r="856" spans="1:31" hidden="1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 hidden="1">
      <c r="A858" t="s">
        <v>2791</v>
      </c>
      <c r="B858" t="s">
        <v>2792</v>
      </c>
      <c r="C858" t="s">
        <v>4239</v>
      </c>
      <c r="D858" t="s">
        <v>4240</v>
      </c>
      <c r="E858" t="s">
        <v>2717</v>
      </c>
      <c r="F858" t="s">
        <v>4241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2719</v>
      </c>
      <c r="M858" t="s">
        <v>2720</v>
      </c>
      <c r="N858" t="s">
        <v>71</v>
      </c>
      <c r="O858" t="s">
        <v>37</v>
      </c>
      <c r="P858" t="s">
        <v>3111</v>
      </c>
      <c r="Q858" t="s">
        <v>39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2796</v>
      </c>
      <c r="X858" t="s">
        <v>2797</v>
      </c>
      <c r="Y858" t="s">
        <v>43</v>
      </c>
      <c r="Z858" t="s">
        <v>3105</v>
      </c>
      <c r="AA858" t="s">
        <v>43</v>
      </c>
      <c r="AB858" t="s">
        <v>2726</v>
      </c>
      <c r="AC858" s="4" t="str">
        <f>VLOOKUP(Table136[[#This Row],[Capacitance]],Values!A$13:B$50,2,0)</f>
        <v>STOCK</v>
      </c>
      <c r="AE858" s="4" t="str">
        <f>CONCATENATE(Table136[[#This Row],[Capacitance]],Table136[[#This Row],[Stock]])</f>
        <v>4700pF</v>
      </c>
    </row>
    <row r="859" spans="1:31" hidden="1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 hidden="1">
      <c r="A860" t="s">
        <v>2791</v>
      </c>
      <c r="B860" t="s">
        <v>2804</v>
      </c>
      <c r="C860" t="s">
        <v>4263</v>
      </c>
      <c r="D860" t="s">
        <v>4264</v>
      </c>
      <c r="E860" t="s">
        <v>2717</v>
      </c>
      <c r="F860" t="s">
        <v>4265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2719</v>
      </c>
      <c r="M860" t="s">
        <v>2720</v>
      </c>
      <c r="N860" t="s">
        <v>71</v>
      </c>
      <c r="O860" t="s">
        <v>72</v>
      </c>
      <c r="P860" t="s">
        <v>3111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2807</v>
      </c>
      <c r="X860" t="s">
        <v>2808</v>
      </c>
      <c r="Y860" t="s">
        <v>43</v>
      </c>
      <c r="Z860" t="s">
        <v>3105</v>
      </c>
      <c r="AA860" t="s">
        <v>43</v>
      </c>
      <c r="AB860" t="s">
        <v>2726</v>
      </c>
      <c r="AC860" s="4" t="str">
        <f>VLOOKUP(Table136[[#This Row],[Capacitance]],Values!A$13:B$50,2,0)</f>
        <v>STOCK</v>
      </c>
      <c r="AE860" s="4" t="str">
        <f>CONCATENATE(Table136[[#This Row],[Capacitance]],Table136[[#This Row],[Stock]])</f>
        <v>4700pF</v>
      </c>
    </row>
    <row r="861" spans="1:31" hidden="1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 hidden="1">
      <c r="A862" t="s">
        <v>2713</v>
      </c>
      <c r="B862" t="s">
        <v>2714</v>
      </c>
      <c r="C862" t="s">
        <v>3196</v>
      </c>
      <c r="D862" t="s">
        <v>3197</v>
      </c>
      <c r="E862" t="s">
        <v>2717</v>
      </c>
      <c r="F862" t="s">
        <v>3198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2719</v>
      </c>
      <c r="M862" t="s">
        <v>2720</v>
      </c>
      <c r="N862" t="s">
        <v>71</v>
      </c>
      <c r="O862" t="s">
        <v>37</v>
      </c>
      <c r="P862" t="s">
        <v>38</v>
      </c>
      <c r="Q862" t="s">
        <v>39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str">
        <f>VLOOKUP(Table136[[#This Row],[Capacitance]],Values!A$13:B$50,2,0)</f>
        <v>STOCK</v>
      </c>
      <c r="AE862" s="4" t="str">
        <f>CONCATENATE(Table136[[#This Row],[Capacitance]],Table136[[#This Row],[Stock]])</f>
        <v>4700pF</v>
      </c>
    </row>
    <row r="863" spans="1:31" hidden="1">
      <c r="A863" t="s">
        <v>2713</v>
      </c>
      <c r="B863" t="s">
        <v>2714</v>
      </c>
      <c r="C863" t="s">
        <v>3277</v>
      </c>
      <c r="D863" t="s">
        <v>3278</v>
      </c>
      <c r="E863" t="s">
        <v>2717</v>
      </c>
      <c r="F863" t="s">
        <v>2867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2719</v>
      </c>
      <c r="M863" t="s">
        <v>2720</v>
      </c>
      <c r="N863" t="s">
        <v>71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3105</v>
      </c>
      <c r="AA863" t="s">
        <v>43</v>
      </c>
      <c r="AB863" t="s">
        <v>2726</v>
      </c>
      <c r="AC863" s="4" t="str">
        <f>VLOOKUP(Table136[[#This Row],[Capacitance]],Values!A$13:B$50,2,0)</f>
        <v>STOCK</v>
      </c>
      <c r="AE863" s="4" t="str">
        <f>CONCATENATE(Table136[[#This Row],[Capacitance]],Table136[[#This Row],[Stock]])</f>
        <v>4700pF</v>
      </c>
    </row>
    <row r="864" spans="1:31" hidden="1">
      <c r="A864" t="s">
        <v>2713</v>
      </c>
      <c r="B864" t="s">
        <v>2787</v>
      </c>
      <c r="C864" t="s">
        <v>3428</v>
      </c>
      <c r="D864" t="s">
        <v>3429</v>
      </c>
      <c r="E864" t="s">
        <v>2717</v>
      </c>
      <c r="F864" t="s">
        <v>2867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2719</v>
      </c>
      <c r="M864" t="s">
        <v>2720</v>
      </c>
      <c r="N864" t="s">
        <v>71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2790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str">
        <f>VLOOKUP(Table136[[#This Row],[Capacitance]],Values!A$13:B$50,2,0)</f>
        <v>STOCK</v>
      </c>
      <c r="AE864" s="4" t="str">
        <f>CONCATENATE(Table136[[#This Row],[Capacitance]],Table136[[#This Row],[Stock]])</f>
        <v>4700pF</v>
      </c>
    </row>
    <row r="865" spans="1:33" hidden="1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3" hidden="1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3" hidden="1">
      <c r="A867" t="s">
        <v>2713</v>
      </c>
      <c r="B867" t="s">
        <v>2787</v>
      </c>
      <c r="C867" t="s">
        <v>2865</v>
      </c>
      <c r="D867" t="s">
        <v>2866</v>
      </c>
      <c r="E867" t="s">
        <v>2717</v>
      </c>
      <c r="F867" t="s">
        <v>2867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2719</v>
      </c>
      <c r="M867" t="s">
        <v>2720</v>
      </c>
      <c r="N867" t="s">
        <v>71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2790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str">
        <f>VLOOKUP(Table136[[#This Row],[Capacitance]],Values!A$13:B$50,2,0)</f>
        <v>STOCK</v>
      </c>
      <c r="AE867" s="4" t="str">
        <f>CONCATENATE(Table136[[#This Row],[Capacitance]],Table136[[#This Row],[Stock]])</f>
        <v>4700pF</v>
      </c>
    </row>
    <row r="868" spans="1:33" hidden="1">
      <c r="A868" t="s">
        <v>2713</v>
      </c>
      <c r="B868" t="s">
        <v>2792</v>
      </c>
      <c r="C868" t="s">
        <v>2913</v>
      </c>
      <c r="D868" t="s">
        <v>2914</v>
      </c>
      <c r="E868" t="s">
        <v>2717</v>
      </c>
      <c r="F868" t="s">
        <v>2867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2719</v>
      </c>
      <c r="M868" t="s">
        <v>2720</v>
      </c>
      <c r="N868" t="s">
        <v>71</v>
      </c>
      <c r="O868" t="s">
        <v>72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2796</v>
      </c>
      <c r="X868" t="s">
        <v>2797</v>
      </c>
      <c r="Y868" t="s">
        <v>43</v>
      </c>
      <c r="Z868" t="s">
        <v>2725</v>
      </c>
      <c r="AA868" t="s">
        <v>43</v>
      </c>
      <c r="AB868" t="s">
        <v>2726</v>
      </c>
      <c r="AC868" s="4" t="str">
        <f>VLOOKUP(Table136[[#This Row],[Capacitance]],Values!A$13:B$50,2,0)</f>
        <v>STOCK</v>
      </c>
      <c r="AE868" s="4" t="str">
        <f>CONCATENATE(Table136[[#This Row],[Capacitance]],Table136[[#This Row],[Stock]])</f>
        <v>4700pF</v>
      </c>
    </row>
    <row r="869" spans="1:33" hidden="1">
      <c r="A869" t="s">
        <v>2713</v>
      </c>
      <c r="B869" t="s">
        <v>2792</v>
      </c>
      <c r="C869" t="s">
        <v>4039</v>
      </c>
      <c r="D869" t="s">
        <v>4040</v>
      </c>
      <c r="E869" t="s">
        <v>2717</v>
      </c>
      <c r="F869" t="s">
        <v>2867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2719</v>
      </c>
      <c r="M869" t="s">
        <v>2720</v>
      </c>
      <c r="N869" t="s">
        <v>71</v>
      </c>
      <c r="O869" t="s">
        <v>72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2796</v>
      </c>
      <c r="X869" t="s">
        <v>2797</v>
      </c>
      <c r="Y869" t="s">
        <v>43</v>
      </c>
      <c r="Z869" t="s">
        <v>3105</v>
      </c>
      <c r="AA869" t="s">
        <v>43</v>
      </c>
      <c r="AB869" t="s">
        <v>2726</v>
      </c>
      <c r="AC869" s="4" t="str">
        <f>VLOOKUP(Table136[[#This Row],[Capacitance]],Values!A$13:B$50,2,0)</f>
        <v>STOCK</v>
      </c>
      <c r="AE869" s="4" t="str">
        <f>CONCATENATE(Table136[[#This Row],[Capacitance]],Table136[[#This Row],[Stock]])</f>
        <v>4700pF</v>
      </c>
    </row>
    <row r="870" spans="1:33" hidden="1">
      <c r="A870" t="s">
        <v>2713</v>
      </c>
      <c r="B870" t="s">
        <v>2714</v>
      </c>
      <c r="C870" t="s">
        <v>4202</v>
      </c>
      <c r="D870" t="s">
        <v>4203</v>
      </c>
      <c r="E870" t="s">
        <v>2717</v>
      </c>
      <c r="F870" t="s">
        <v>3198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2719</v>
      </c>
      <c r="M870" t="s">
        <v>2720</v>
      </c>
      <c r="N870" t="s">
        <v>71</v>
      </c>
      <c r="O870" t="s">
        <v>37</v>
      </c>
      <c r="P870" t="s">
        <v>38</v>
      </c>
      <c r="Q870" t="s">
        <v>39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str">
        <f>VLOOKUP(Table136[[#This Row],[Capacitance]],Values!A$13:B$50,2,0)</f>
        <v>STOCK</v>
      </c>
      <c r="AE870" s="4" t="str">
        <f>CONCATENATE(Table136[[#This Row],[Capacitance]],Table136[[#This Row],[Stock]])</f>
        <v>4700pF</v>
      </c>
    </row>
    <row r="871" spans="1:33" hidden="1">
      <c r="A871" t="s">
        <v>2713</v>
      </c>
      <c r="B871" t="s">
        <v>2714</v>
      </c>
      <c r="C871" t="s">
        <v>2940</v>
      </c>
      <c r="D871" t="s">
        <v>2941</v>
      </c>
      <c r="E871" t="s">
        <v>2717</v>
      </c>
      <c r="F871" t="s">
        <v>2867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2719</v>
      </c>
      <c r="M871" t="s">
        <v>2720</v>
      </c>
      <c r="N871" t="s">
        <v>71</v>
      </c>
      <c r="O871" t="s">
        <v>72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str">
        <f>VLOOKUP(Table136[[#This Row],[Capacitance]],Values!A$13:B$50,2,0)</f>
        <v>STOCK</v>
      </c>
      <c r="AE871" s="4" t="str">
        <f>CONCATENATE(Table136[[#This Row],[Capacitance]],Table136[[#This Row],[Stock]])</f>
        <v>4700pF</v>
      </c>
    </row>
    <row r="872" spans="1:33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  <c r="AG872" s="12" t="s">
        <v>6801</v>
      </c>
    </row>
    <row r="873" spans="1:33" hidden="1">
      <c r="A873" t="s">
        <v>2791</v>
      </c>
      <c r="B873" t="s">
        <v>2792</v>
      </c>
      <c r="C873" t="s">
        <v>2999</v>
      </c>
      <c r="D873" t="s">
        <v>3000</v>
      </c>
      <c r="E873" t="s">
        <v>2717</v>
      </c>
      <c r="F873" t="s">
        <v>3001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2719</v>
      </c>
      <c r="M873" t="s">
        <v>2720</v>
      </c>
      <c r="N873" t="s">
        <v>71</v>
      </c>
      <c r="O873" t="s">
        <v>72</v>
      </c>
      <c r="P873" t="s">
        <v>178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2796</v>
      </c>
      <c r="X873" t="s">
        <v>2797</v>
      </c>
      <c r="Y873" t="s">
        <v>43</v>
      </c>
      <c r="Z873" t="s">
        <v>2725</v>
      </c>
      <c r="AA873" t="s">
        <v>43</v>
      </c>
      <c r="AB873" t="s">
        <v>2726</v>
      </c>
      <c r="AC873" s="4" t="str">
        <f>VLOOKUP(Table136[[#This Row],[Capacitance]],Values!A$13:B$50,2,0)</f>
        <v>STOCK</v>
      </c>
      <c r="AE873" s="4" t="str">
        <f>CONCATENATE(Table136[[#This Row],[Capacitance]],Table136[[#This Row],[Stock]])</f>
        <v>4700pF</v>
      </c>
    </row>
    <row r="874" spans="1:33" hidden="1">
      <c r="A874" t="s">
        <v>2791</v>
      </c>
      <c r="B874" t="s">
        <v>2792</v>
      </c>
      <c r="C874" t="s">
        <v>4540</v>
      </c>
      <c r="D874" t="s">
        <v>4541</v>
      </c>
      <c r="E874" t="s">
        <v>2717</v>
      </c>
      <c r="F874" t="s">
        <v>3001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2719</v>
      </c>
      <c r="M874" t="s">
        <v>2720</v>
      </c>
      <c r="N874" t="s">
        <v>71</v>
      </c>
      <c r="O874" t="s">
        <v>72</v>
      </c>
      <c r="P874" t="s">
        <v>178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2796</v>
      </c>
      <c r="X874" t="s">
        <v>2797</v>
      </c>
      <c r="Y874" t="s">
        <v>43</v>
      </c>
      <c r="Z874" t="s">
        <v>3105</v>
      </c>
      <c r="AA874" t="s">
        <v>43</v>
      </c>
      <c r="AB874" t="s">
        <v>2726</v>
      </c>
      <c r="AC874" s="4" t="str">
        <f>VLOOKUP(Table136[[#This Row],[Capacitance]],Values!A$13:B$50,2,0)</f>
        <v>STOCK</v>
      </c>
      <c r="AE874" s="4" t="str">
        <f>CONCATENATE(Table136[[#This Row],[Capacitance]],Table136[[#This Row],[Stock]])</f>
        <v>4700pF</v>
      </c>
    </row>
    <row r="875" spans="1:33" hidden="1">
      <c r="A875" t="s">
        <v>2791</v>
      </c>
      <c r="B875" t="s">
        <v>2714</v>
      </c>
      <c r="C875" t="s">
        <v>4581</v>
      </c>
      <c r="D875" t="s">
        <v>4582</v>
      </c>
      <c r="E875" t="s">
        <v>2717</v>
      </c>
      <c r="F875" t="s">
        <v>4583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2719</v>
      </c>
      <c r="M875" t="s">
        <v>2720</v>
      </c>
      <c r="N875" t="s">
        <v>71</v>
      </c>
      <c r="O875" t="s">
        <v>37</v>
      </c>
      <c r="P875" t="s">
        <v>178</v>
      </c>
      <c r="Q875" t="s">
        <v>39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2723</v>
      </c>
      <c r="X875" t="s">
        <v>2724</v>
      </c>
      <c r="Y875" t="s">
        <v>43</v>
      </c>
      <c r="Z875" t="s">
        <v>2725</v>
      </c>
      <c r="AA875" t="s">
        <v>43</v>
      </c>
      <c r="AB875" t="s">
        <v>2726</v>
      </c>
      <c r="AC875" s="4" t="str">
        <f>VLOOKUP(Table136[[#This Row],[Capacitance]],Values!A$13:B$50,2,0)</f>
        <v>STOCK</v>
      </c>
      <c r="AE875" s="4" t="str">
        <f>CONCATENATE(Table136[[#This Row],[Capacitance]],Table136[[#This Row],[Stock]])</f>
        <v>4700pF</v>
      </c>
    </row>
    <row r="876" spans="1:33" hidden="1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3" hidden="1">
      <c r="A877" t="s">
        <v>2791</v>
      </c>
      <c r="B877" t="s">
        <v>2714</v>
      </c>
      <c r="C877" t="s">
        <v>4598</v>
      </c>
      <c r="D877" t="s">
        <v>4599</v>
      </c>
      <c r="E877" t="s">
        <v>2717</v>
      </c>
      <c r="F877" t="s">
        <v>4583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2719</v>
      </c>
      <c r="M877" t="s">
        <v>2720</v>
      </c>
      <c r="N877" t="s">
        <v>71</v>
      </c>
      <c r="O877" t="s">
        <v>37</v>
      </c>
      <c r="P877" t="s">
        <v>178</v>
      </c>
      <c r="Q877" t="s">
        <v>39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2723</v>
      </c>
      <c r="X877" t="s">
        <v>2724</v>
      </c>
      <c r="Y877" t="s">
        <v>43</v>
      </c>
      <c r="Z877" t="s">
        <v>3105</v>
      </c>
      <c r="AA877" t="s">
        <v>43</v>
      </c>
      <c r="AB877" t="s">
        <v>2726</v>
      </c>
      <c r="AC877" s="4" t="str">
        <f>VLOOKUP(Table136[[#This Row],[Capacitance]],Values!A$13:B$50,2,0)</f>
        <v>STOCK</v>
      </c>
      <c r="AE877" s="4" t="str">
        <f>CONCATENATE(Table136[[#This Row],[Capacitance]],Table136[[#This Row],[Stock]])</f>
        <v>4700pF</v>
      </c>
    </row>
    <row r="878" spans="1:33" hidden="1">
      <c r="A878" t="s">
        <v>2791</v>
      </c>
      <c r="B878" t="s">
        <v>2787</v>
      </c>
      <c r="C878" t="s">
        <v>4616</v>
      </c>
      <c r="D878" t="s">
        <v>4617</v>
      </c>
      <c r="E878" t="s">
        <v>2717</v>
      </c>
      <c r="F878" t="s">
        <v>4583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2719</v>
      </c>
      <c r="M878" t="s">
        <v>2720</v>
      </c>
      <c r="N878" t="s">
        <v>71</v>
      </c>
      <c r="O878" t="s">
        <v>37</v>
      </c>
      <c r="P878" t="s">
        <v>178</v>
      </c>
      <c r="Q878" t="s">
        <v>39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2790</v>
      </c>
      <c r="X878" t="s">
        <v>2724</v>
      </c>
      <c r="Y878" t="s">
        <v>43</v>
      </c>
      <c r="Z878" t="s">
        <v>3105</v>
      </c>
      <c r="AA878" t="s">
        <v>43</v>
      </c>
      <c r="AB878" t="s">
        <v>2726</v>
      </c>
      <c r="AC878" s="4" t="str">
        <f>VLOOKUP(Table136[[#This Row],[Capacitance]],Values!A$13:B$50,2,0)</f>
        <v>STOCK</v>
      </c>
      <c r="AE878" s="4" t="str">
        <f>CONCATENATE(Table136[[#This Row],[Capacitance]],Table136[[#This Row],[Stock]])</f>
        <v>4700pF</v>
      </c>
    </row>
    <row r="879" spans="1:33" hidden="1">
      <c r="A879" t="s">
        <v>2791</v>
      </c>
      <c r="B879" t="s">
        <v>2787</v>
      </c>
      <c r="C879" t="s">
        <v>4618</v>
      </c>
      <c r="D879" t="s">
        <v>4619</v>
      </c>
      <c r="E879" t="s">
        <v>2717</v>
      </c>
      <c r="F879" t="s">
        <v>4620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2719</v>
      </c>
      <c r="M879" t="s">
        <v>2720</v>
      </c>
      <c r="N879" t="s">
        <v>71</v>
      </c>
      <c r="O879" t="s">
        <v>37</v>
      </c>
      <c r="P879" t="s">
        <v>287</v>
      </c>
      <c r="Q879" t="s">
        <v>39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2790</v>
      </c>
      <c r="X879" t="s">
        <v>2724</v>
      </c>
      <c r="Y879" t="s">
        <v>43</v>
      </c>
      <c r="Z879" t="s">
        <v>3105</v>
      </c>
      <c r="AA879" t="s">
        <v>43</v>
      </c>
      <c r="AB879" t="s">
        <v>2726</v>
      </c>
      <c r="AC879" s="4" t="str">
        <f>VLOOKUP(Table136[[#This Row],[Capacitance]],Values!A$13:B$50,2,0)</f>
        <v>STOCK</v>
      </c>
      <c r="AE879" s="4" t="str">
        <f>CONCATENATE(Table136[[#This Row],[Capacitance]],Table136[[#This Row],[Stock]])</f>
        <v>4700pF</v>
      </c>
    </row>
    <row r="880" spans="1:33" hidden="1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3" hidden="1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3" hidden="1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3" hidden="1">
      <c r="A883" t="s">
        <v>2791</v>
      </c>
      <c r="B883" t="s">
        <v>2787</v>
      </c>
      <c r="C883" t="s">
        <v>4623</v>
      </c>
      <c r="D883" t="s">
        <v>4624</v>
      </c>
      <c r="E883" t="s">
        <v>2717</v>
      </c>
      <c r="F883" t="s">
        <v>4583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2719</v>
      </c>
      <c r="M883" t="s">
        <v>2720</v>
      </c>
      <c r="N883" t="s">
        <v>71</v>
      </c>
      <c r="O883" t="s">
        <v>37</v>
      </c>
      <c r="P883" t="s">
        <v>178</v>
      </c>
      <c r="Q883" t="s">
        <v>39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2790</v>
      </c>
      <c r="X883" t="s">
        <v>2724</v>
      </c>
      <c r="Y883" t="s">
        <v>43</v>
      </c>
      <c r="Z883" t="s">
        <v>2725</v>
      </c>
      <c r="AA883" t="s">
        <v>43</v>
      </c>
      <c r="AB883" t="s">
        <v>2726</v>
      </c>
      <c r="AC883" s="4" t="str">
        <f>VLOOKUP(Table136[[#This Row],[Capacitance]],Values!A$13:B$50,2,0)</f>
        <v>STOCK</v>
      </c>
      <c r="AE883" s="4" t="str">
        <f>CONCATENATE(Table136[[#This Row],[Capacitance]],Table136[[#This Row],[Stock]])</f>
        <v>4700pF</v>
      </c>
    </row>
    <row r="884" spans="1:33" hidden="1">
      <c r="A884" t="s">
        <v>2791</v>
      </c>
      <c r="B884" t="s">
        <v>2787</v>
      </c>
      <c r="C884" t="s">
        <v>3078</v>
      </c>
      <c r="D884" t="s">
        <v>3079</v>
      </c>
      <c r="E884" t="s">
        <v>2717</v>
      </c>
      <c r="F884" t="s">
        <v>3001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2719</v>
      </c>
      <c r="M884" t="s">
        <v>2720</v>
      </c>
      <c r="N884" t="s">
        <v>71</v>
      </c>
      <c r="O884" t="s">
        <v>72</v>
      </c>
      <c r="P884" t="s">
        <v>178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2725</v>
      </c>
      <c r="AA884" t="s">
        <v>43</v>
      </c>
      <c r="AB884" t="s">
        <v>2726</v>
      </c>
      <c r="AC884" s="4" t="str">
        <f>VLOOKUP(Table136[[#This Row],[Capacitance]],Values!A$13:B$50,2,0)</f>
        <v>STOCK</v>
      </c>
      <c r="AE884" s="4" t="str">
        <f>CONCATENATE(Table136[[#This Row],[Capacitance]],Table136[[#This Row],[Stock]])</f>
        <v>4700pF</v>
      </c>
    </row>
    <row r="885" spans="1:33" hidden="1">
      <c r="A885" t="s">
        <v>2791</v>
      </c>
      <c r="B885" t="s">
        <v>2792</v>
      </c>
      <c r="C885" t="s">
        <v>4638</v>
      </c>
      <c r="D885" t="s">
        <v>4639</v>
      </c>
      <c r="E885" t="s">
        <v>2717</v>
      </c>
      <c r="F885" t="s">
        <v>4640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2719</v>
      </c>
      <c r="M885" t="s">
        <v>2720</v>
      </c>
      <c r="N885" t="s">
        <v>71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str">
        <f>VLOOKUP(Table136[[#This Row],[Capacitance]],Values!A$13:B$50,2,0)</f>
        <v>STOCK</v>
      </c>
      <c r="AE885" s="4" t="str">
        <f>CONCATENATE(Table136[[#This Row],[Capacitance]],Table136[[#This Row],[Stock]])</f>
        <v>4700pF</v>
      </c>
    </row>
    <row r="886" spans="1:33" hidden="1">
      <c r="A886" t="s">
        <v>2791</v>
      </c>
      <c r="B886" t="s">
        <v>2787</v>
      </c>
      <c r="C886" t="s">
        <v>4766</v>
      </c>
      <c r="D886" t="s">
        <v>4767</v>
      </c>
      <c r="E886" t="s">
        <v>2717</v>
      </c>
      <c r="F886" t="s">
        <v>4620</v>
      </c>
      <c r="G886">
        <v>0</v>
      </c>
      <c r="H886">
        <v>0</v>
      </c>
      <c r="I886" t="s">
        <v>1067</v>
      </c>
      <c r="J886">
        <v>0</v>
      </c>
      <c r="K886">
        <v>1</v>
      </c>
      <c r="L886" t="s">
        <v>2719</v>
      </c>
      <c r="M886" t="s">
        <v>2720</v>
      </c>
      <c r="N886" t="s">
        <v>71</v>
      </c>
      <c r="O886" t="s">
        <v>37</v>
      </c>
      <c r="P886" t="s">
        <v>287</v>
      </c>
      <c r="Q886" t="s">
        <v>39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2790</v>
      </c>
      <c r="X886" t="s">
        <v>2724</v>
      </c>
      <c r="Y886" t="s">
        <v>43</v>
      </c>
      <c r="Z886" t="s">
        <v>2725</v>
      </c>
      <c r="AA886" t="s">
        <v>43</v>
      </c>
      <c r="AB886" t="s">
        <v>2726</v>
      </c>
      <c r="AC886" s="4" t="str">
        <f>VLOOKUP(Table136[[#This Row],[Capacitance]],Values!A$13:B$50,2,0)</f>
        <v>STOCK</v>
      </c>
      <c r="AE886" s="4" t="str">
        <f>CONCATENATE(Table136[[#This Row],[Capacitance]],Table136[[#This Row],[Stock]])</f>
        <v>4700pF</v>
      </c>
    </row>
    <row r="887" spans="1:33" hidden="1">
      <c r="A887" t="s">
        <v>2791</v>
      </c>
      <c r="B887" t="s">
        <v>2792</v>
      </c>
      <c r="C887" t="s">
        <v>3425</v>
      </c>
      <c r="D887" t="s">
        <v>3426</v>
      </c>
      <c r="E887" t="s">
        <v>2717</v>
      </c>
      <c r="F887" t="s">
        <v>3427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2719</v>
      </c>
      <c r="M887" t="s">
        <v>2720</v>
      </c>
      <c r="N887" t="s">
        <v>362</v>
      </c>
      <c r="O887" t="s">
        <v>72</v>
      </c>
      <c r="P887" t="s">
        <v>3111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2796</v>
      </c>
      <c r="X887" t="s">
        <v>2797</v>
      </c>
      <c r="Y887" t="s">
        <v>43</v>
      </c>
      <c r="Z887" t="s">
        <v>3105</v>
      </c>
      <c r="AA887" t="s">
        <v>43</v>
      </c>
      <c r="AB887" t="s">
        <v>2726</v>
      </c>
      <c r="AC887" s="4" t="str">
        <f>VLOOKUP(Table136[[#This Row],[Capacitance]],Values!A$13:B$50,2,0)</f>
        <v>STOCK</v>
      </c>
      <c r="AE887" s="4" t="str">
        <f>CONCATENATE(Table136[[#This Row],[Capacitance]],Table136[[#This Row],[Stock]])</f>
        <v>470pF</v>
      </c>
    </row>
    <row r="888" spans="1:33" hidden="1">
      <c r="A888" t="s">
        <v>2713</v>
      </c>
      <c r="B888" t="s">
        <v>2714</v>
      </c>
      <c r="C888" t="s">
        <v>2772</v>
      </c>
      <c r="D888" t="s">
        <v>2773</v>
      </c>
      <c r="E888" t="s">
        <v>2717</v>
      </c>
      <c r="F888" t="s">
        <v>2774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2719</v>
      </c>
      <c r="M888" t="s">
        <v>2720</v>
      </c>
      <c r="N888" t="s">
        <v>362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2725</v>
      </c>
      <c r="AA888" t="s">
        <v>43</v>
      </c>
      <c r="AB888" t="s">
        <v>2726</v>
      </c>
      <c r="AC888" s="4" t="str">
        <f>VLOOKUP(Table136[[#This Row],[Capacitance]],Values!A$13:B$50,2,0)</f>
        <v>STOCK</v>
      </c>
      <c r="AE888" s="4" t="str">
        <f>CONCATENATE(Table136[[#This Row],[Capacitance]],Table136[[#This Row],[Stock]])</f>
        <v>470pF</v>
      </c>
    </row>
    <row r="889" spans="1:33" hidden="1">
      <c r="A889" t="s">
        <v>2713</v>
      </c>
      <c r="B889" t="s">
        <v>2714</v>
      </c>
      <c r="C889" t="s">
        <v>3339</v>
      </c>
      <c r="D889" t="s">
        <v>3340</v>
      </c>
      <c r="E889" t="s">
        <v>2717</v>
      </c>
      <c r="F889" t="s">
        <v>2774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2719</v>
      </c>
      <c r="M889" t="s">
        <v>2720</v>
      </c>
      <c r="N889" t="s">
        <v>362</v>
      </c>
      <c r="O889" t="s">
        <v>72</v>
      </c>
      <c r="P889" t="s">
        <v>38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3105</v>
      </c>
      <c r="AA889" t="s">
        <v>43</v>
      </c>
      <c r="AB889" t="s">
        <v>2726</v>
      </c>
      <c r="AC889" s="4" t="str">
        <f>VLOOKUP(Table136[[#This Row],[Capacitance]],Values!A$13:B$50,2,0)</f>
        <v>STOCK</v>
      </c>
      <c r="AE889" s="4" t="str">
        <f>CONCATENATE(Table136[[#This Row],[Capacitance]],Table136[[#This Row],[Stock]])</f>
        <v>470pF</v>
      </c>
    </row>
    <row r="890" spans="1:33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  <c r="AG890" s="12" t="s">
        <v>6801</v>
      </c>
    </row>
    <row r="891" spans="1:33" hidden="1">
      <c r="A891" t="s">
        <v>2791</v>
      </c>
      <c r="B891" t="s">
        <v>2714</v>
      </c>
      <c r="C891" t="s">
        <v>2848</v>
      </c>
      <c r="D891" t="s">
        <v>2849</v>
      </c>
      <c r="E891" t="s">
        <v>2717</v>
      </c>
      <c r="F891" t="s">
        <v>2850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362</v>
      </c>
      <c r="O891" t="s">
        <v>72</v>
      </c>
      <c r="P891" t="s">
        <v>178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str">
        <f>VLOOKUP(Table136[[#This Row],[Capacitance]],Values!A$13:B$50,2,0)</f>
        <v>STOCK</v>
      </c>
      <c r="AE891" s="4" t="str">
        <f>CONCATENATE(Table136[[#This Row],[Capacitance]],Table136[[#This Row],[Stock]])</f>
        <v>470pF</v>
      </c>
    </row>
    <row r="892" spans="1:33" hidden="1">
      <c r="A892" t="s">
        <v>2791</v>
      </c>
      <c r="B892" t="s">
        <v>2714</v>
      </c>
      <c r="C892" t="s">
        <v>4553</v>
      </c>
      <c r="D892" t="s">
        <v>4554</v>
      </c>
      <c r="E892" t="s">
        <v>2717</v>
      </c>
      <c r="F892" t="s">
        <v>2850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2719</v>
      </c>
      <c r="M892" t="s">
        <v>2720</v>
      </c>
      <c r="N892" t="s">
        <v>362</v>
      </c>
      <c r="O892" t="s">
        <v>72</v>
      </c>
      <c r="P892" t="s">
        <v>178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2723</v>
      </c>
      <c r="X892" t="s">
        <v>2724</v>
      </c>
      <c r="Y892" t="s">
        <v>43</v>
      </c>
      <c r="Z892" t="s">
        <v>3105</v>
      </c>
      <c r="AA892" t="s">
        <v>43</v>
      </c>
      <c r="AB892" t="s">
        <v>2726</v>
      </c>
      <c r="AC892" s="4" t="str">
        <f>VLOOKUP(Table136[[#This Row],[Capacitance]],Values!A$13:B$50,2,0)</f>
        <v>STOCK</v>
      </c>
      <c r="AE892" s="4" t="str">
        <f>CONCATENATE(Table136[[#This Row],[Capacitance]],Table136[[#This Row],[Stock]])</f>
        <v>470pF</v>
      </c>
    </row>
    <row r="893" spans="1:33" hidden="1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3" hidden="1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3" hidden="1">
      <c r="A895" t="s">
        <v>2791</v>
      </c>
      <c r="B895" t="s">
        <v>2714</v>
      </c>
      <c r="C895" t="s">
        <v>3064</v>
      </c>
      <c r="D895" t="s">
        <v>3065</v>
      </c>
      <c r="E895" t="s">
        <v>2717</v>
      </c>
      <c r="F895" t="s">
        <v>3066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2719</v>
      </c>
      <c r="M895" t="s">
        <v>2720</v>
      </c>
      <c r="N895" t="s">
        <v>362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2723</v>
      </c>
      <c r="X895" t="s">
        <v>2724</v>
      </c>
      <c r="Y895" t="s">
        <v>43</v>
      </c>
      <c r="Z895" t="s">
        <v>2725</v>
      </c>
      <c r="AA895" t="s">
        <v>43</v>
      </c>
      <c r="AB895" t="s">
        <v>2726</v>
      </c>
      <c r="AC895" s="4" t="str">
        <f>VLOOKUP(Table136[[#This Row],[Capacitance]],Values!A$13:B$50,2,0)</f>
        <v>STOCK</v>
      </c>
      <c r="AE895" s="4" t="str">
        <f>CONCATENATE(Table136[[#This Row],[Capacitance]],Table136[[#This Row],[Stock]])</f>
        <v>470pF</v>
      </c>
    </row>
    <row r="896" spans="1:33" hidden="1">
      <c r="A896" t="s">
        <v>2713</v>
      </c>
      <c r="B896" t="s">
        <v>2714</v>
      </c>
      <c r="C896" t="s">
        <v>2739</v>
      </c>
      <c r="D896" t="s">
        <v>2740</v>
      </c>
      <c r="E896" t="s">
        <v>2717</v>
      </c>
      <c r="F896" t="s">
        <v>2741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2719</v>
      </c>
      <c r="M896" t="s">
        <v>2720</v>
      </c>
      <c r="N896" t="s">
        <v>532</v>
      </c>
      <c r="O896" t="s">
        <v>72</v>
      </c>
      <c r="P896" t="s">
        <v>38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2723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str">
        <f>VLOOKUP(Table136[[#This Row],[Capacitance]],Values!A$13:B$50,2,0)</f>
        <v>STOCK</v>
      </c>
      <c r="AE896" s="4" t="str">
        <f>CONCATENATE(Table136[[#This Row],[Capacitance]],Table136[[#This Row],[Stock]])</f>
        <v>47pF</v>
      </c>
    </row>
    <row r="897" spans="1:33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  <c r="AG897" s="12" t="s">
        <v>6801</v>
      </c>
    </row>
    <row r="898" spans="1:33" hidden="1">
      <c r="A898" t="s">
        <v>2791</v>
      </c>
      <c r="B898" t="s">
        <v>2792</v>
      </c>
      <c r="C898" t="s">
        <v>3834</v>
      </c>
      <c r="D898" t="s">
        <v>3835</v>
      </c>
      <c r="E898" t="s">
        <v>2717</v>
      </c>
      <c r="F898" t="s">
        <v>3836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2719</v>
      </c>
      <c r="M898" t="s">
        <v>2720</v>
      </c>
      <c r="N898" t="s">
        <v>379</v>
      </c>
      <c r="O898" t="s">
        <v>72</v>
      </c>
      <c r="P898" t="s">
        <v>3111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2796</v>
      </c>
      <c r="X898" t="s">
        <v>2797</v>
      </c>
      <c r="Y898" t="s">
        <v>43</v>
      </c>
      <c r="Z898" t="s">
        <v>3105</v>
      </c>
      <c r="AA898" t="s">
        <v>43</v>
      </c>
      <c r="AB898" t="s">
        <v>2726</v>
      </c>
      <c r="AC898" s="4" t="str">
        <f>VLOOKUP(Table136[[#This Row],[Capacitance]],Values!A$13:B$50,2,0)</f>
        <v>STOCK</v>
      </c>
      <c r="AE898" s="4" t="str">
        <f>CONCATENATE(Table136[[#This Row],[Capacitance]],Table136[[#This Row],[Stock]])</f>
        <v>560pF</v>
      </c>
    </row>
    <row r="899" spans="1:33" hidden="1">
      <c r="A899" t="s">
        <v>2713</v>
      </c>
      <c r="B899" t="s">
        <v>2714</v>
      </c>
      <c r="C899" t="s">
        <v>2945</v>
      </c>
      <c r="D899" t="s">
        <v>2946</v>
      </c>
      <c r="E899" t="s">
        <v>2717</v>
      </c>
      <c r="F899" t="s">
        <v>2947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2719</v>
      </c>
      <c r="M899" t="s">
        <v>2720</v>
      </c>
      <c r="N899" t="s">
        <v>379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str">
        <f>VLOOKUP(Table136[[#This Row],[Capacitance]],Values!A$13:B$50,2,0)</f>
        <v>STOCK</v>
      </c>
      <c r="AE899" s="4" t="str">
        <f>CONCATENATE(Table136[[#This Row],[Capacitance]],Table136[[#This Row],[Stock]])</f>
        <v>560pF</v>
      </c>
    </row>
    <row r="900" spans="1:33" hidden="1">
      <c r="A900" t="s">
        <v>2713</v>
      </c>
      <c r="B900" t="s">
        <v>2714</v>
      </c>
      <c r="C900" t="s">
        <v>4228</v>
      </c>
      <c r="D900" t="s">
        <v>4229</v>
      </c>
      <c r="E900" t="s">
        <v>2717</v>
      </c>
      <c r="F900" t="s">
        <v>2947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2719</v>
      </c>
      <c r="M900" t="s">
        <v>2720</v>
      </c>
      <c r="N900" t="s">
        <v>379</v>
      </c>
      <c r="O900" t="s">
        <v>72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str">
        <f>VLOOKUP(Table136[[#This Row],[Capacitance]],Values!A$13:B$50,2,0)</f>
        <v>STOCK</v>
      </c>
      <c r="AE900" s="4" t="str">
        <f>CONCATENATE(Table136[[#This Row],[Capacitance]],Table136[[#This Row],[Stock]])</f>
        <v>560pF</v>
      </c>
    </row>
    <row r="901" spans="1:33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  <c r="AG901" s="12" t="s">
        <v>6801</v>
      </c>
    </row>
    <row r="902" spans="1:33" hidden="1">
      <c r="A902" t="s">
        <v>2791</v>
      </c>
      <c r="B902" t="s">
        <v>2714</v>
      </c>
      <c r="C902" t="s">
        <v>2994</v>
      </c>
      <c r="D902" t="s">
        <v>2995</v>
      </c>
      <c r="E902" t="s">
        <v>2717</v>
      </c>
      <c r="F902" t="s">
        <v>2996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2719</v>
      </c>
      <c r="M902" t="s">
        <v>2720</v>
      </c>
      <c r="N902" t="s">
        <v>379</v>
      </c>
      <c r="O902" t="s">
        <v>72</v>
      </c>
      <c r="P902" t="s">
        <v>287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str">
        <f>VLOOKUP(Table136[[#This Row],[Capacitance]],Values!A$13:B$50,2,0)</f>
        <v>STOCK</v>
      </c>
      <c r="AE902" s="4" t="str">
        <f>CONCATENATE(Table136[[#This Row],[Capacitance]],Table136[[#This Row],[Stock]])</f>
        <v>560pF</v>
      </c>
    </row>
    <row r="903" spans="1:33" hidden="1">
      <c r="A903" t="s">
        <v>2791</v>
      </c>
      <c r="B903" t="s">
        <v>2714</v>
      </c>
      <c r="C903" t="s">
        <v>2854</v>
      </c>
      <c r="D903" t="s">
        <v>2855</v>
      </c>
      <c r="E903" t="s">
        <v>2717</v>
      </c>
      <c r="F903" t="s">
        <v>2856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2719</v>
      </c>
      <c r="M903" t="s">
        <v>2720</v>
      </c>
      <c r="N903" t="s">
        <v>379</v>
      </c>
      <c r="O903" t="s">
        <v>72</v>
      </c>
      <c r="P903" t="s">
        <v>178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str">
        <f>VLOOKUP(Table136[[#This Row],[Capacitance]],Values!A$13:B$50,2,0)</f>
        <v>STOCK</v>
      </c>
      <c r="AE903" s="4" t="str">
        <f>CONCATENATE(Table136[[#This Row],[Capacitance]],Table136[[#This Row],[Stock]])</f>
        <v>560pF</v>
      </c>
    </row>
    <row r="904" spans="1:33" hidden="1">
      <c r="A904" t="s">
        <v>2791</v>
      </c>
      <c r="B904" t="s">
        <v>2714</v>
      </c>
      <c r="C904" t="s">
        <v>4331</v>
      </c>
      <c r="D904" t="s">
        <v>4332</v>
      </c>
      <c r="E904" t="s">
        <v>2717</v>
      </c>
      <c r="F904" t="s">
        <v>2856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2719</v>
      </c>
      <c r="M904" t="s">
        <v>2720</v>
      </c>
      <c r="N904" t="s">
        <v>379</v>
      </c>
      <c r="O904" t="s">
        <v>72</v>
      </c>
      <c r="P904" t="s">
        <v>178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str">
        <f>VLOOKUP(Table136[[#This Row],[Capacitance]],Values!A$13:B$50,2,0)</f>
        <v>STOCK</v>
      </c>
      <c r="AE904" s="4" t="str">
        <f>CONCATENATE(Table136[[#This Row],[Capacitance]],Table136[[#This Row],[Stock]])</f>
        <v>560pF</v>
      </c>
    </row>
    <row r="905" spans="1:33" hidden="1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1"/>
  <sheetViews>
    <sheetView topLeftCell="P1" workbookViewId="0">
      <pane ySplit="560" activePane="bottomLeft"/>
      <selection activeCell="T1" sqref="T1"/>
      <selection pane="bottomLeft" activeCell="AD73" sqref="AD73:AD176"/>
    </sheetView>
  </sheetViews>
  <sheetFormatPr baseColWidth="10" defaultRowHeight="15" x14ac:dyDescent="0"/>
  <cols>
    <col min="1" max="9" width="11" customWidth="1"/>
    <col min="10" max="20" width="12" customWidth="1"/>
    <col min="21" max="21" width="19.33203125" customWidth="1"/>
    <col min="22" max="27" width="12" customWidth="1"/>
    <col min="28" max="28" width="14.6640625" customWidth="1"/>
    <col min="29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 hidden="1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1" hidden="1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1" hidden="1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1" hidden="1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1" hidden="1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1" hidden="1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1" hidden="1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1" hidden="1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1" hidden="1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1" hidden="1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1" hidden="1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1" hidden="1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1" hidden="1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1" hidden="1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1" hidden="1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 hidden="1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 hidden="1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 hidden="1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 hidden="1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 hidden="1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 hidden="1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 hidden="1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 hidden="1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 hidden="1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 hidden="1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 hidden="1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 hidden="1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 hidden="1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 hidden="1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 hidden="1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 hidden="1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 hidden="1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 hidden="1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 hidden="1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 hidden="1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 hidden="1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 hidden="1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 hidden="1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 hidden="1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 hidden="1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 hidden="1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 hidden="1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 hidden="1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 hidden="1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 hidden="1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 hidden="1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 hidden="1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 hidden="1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 hidden="1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 hidden="1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 hidden="1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 hidden="1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 hidden="1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 hidden="1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 hidden="1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 hidden="1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 hidden="1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 hidden="1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 hidden="1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 hidden="1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 hidden="1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 hidden="1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 hidden="1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30" hidden="1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30" hidden="1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30" hidden="1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30" hidden="1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30" hidden="1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30" hidden="1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30" hidden="1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30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  <c r="AD72" t="s">
        <v>6802</v>
      </c>
    </row>
    <row r="73" spans="1:30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  <c r="AD73" t="s">
        <v>6802</v>
      </c>
    </row>
    <row r="74" spans="1:30" hidden="1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30" hidden="1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30" hidden="1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30" hidden="1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30" hidden="1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30" hidden="1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30" hidden="1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 hidden="1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 hidden="1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 hidden="1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 hidden="1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 hidden="1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 hidden="1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 hidden="1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 hidden="1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 hidden="1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 hidden="1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 hidden="1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 hidden="1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 hidden="1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 hidden="1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 hidden="1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 hidden="1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 hidden="1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 hidden="1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 hidden="1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 hidden="1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 hidden="1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 hidden="1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 hidden="1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 hidden="1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 hidden="1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 hidden="1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 hidden="1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 hidden="1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 hidden="1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 hidden="1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 hidden="1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 hidden="1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30" hidden="1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30" hidden="1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30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  <c r="AD115" t="s">
        <v>6802</v>
      </c>
    </row>
    <row r="116" spans="1:30" hidden="1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30" hidden="1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30" hidden="1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30" hidden="1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30" hidden="1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30" hidden="1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30" hidden="1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30" hidden="1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30" hidden="1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30" hidden="1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30" hidden="1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30" hidden="1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30" hidden="1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 hidden="1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 hidden="1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 hidden="1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 hidden="1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 hidden="1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 hidden="1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 hidden="1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 hidden="1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 hidden="1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 hidden="1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 hidden="1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 hidden="1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 hidden="1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 hidden="1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 hidden="1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 hidden="1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 hidden="1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 hidden="1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 hidden="1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 hidden="1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 hidden="1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 hidden="1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 hidden="1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 hidden="1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 hidden="1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 hidden="1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 hidden="1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 hidden="1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 hidden="1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 hidden="1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 hidden="1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 hidden="1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30" hidden="1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30" hidden="1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30" hidden="1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30" hidden="1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30" hidden="1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30" hidden="1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30" hidden="1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30" hidden="1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30" hidden="1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30" hidden="1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30" hidden="1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30" hidden="1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30" hidden="1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30" hidden="1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30" hidden="1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30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  <c r="AD176" t="s">
        <v>6802</v>
      </c>
    </row>
    <row r="177" spans="1:28" hidden="1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 hidden="1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 hidden="1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 hidden="1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 hidden="1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 hidden="1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 hidden="1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 hidden="1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 hidden="1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 hidden="1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 hidden="1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 hidden="1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 hidden="1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 hidden="1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 hidden="1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 hidden="1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30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  <c r="AD193" t="s">
        <v>6802</v>
      </c>
    </row>
    <row r="194" spans="1:30" hidden="1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30" hidden="1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30" hidden="1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30" hidden="1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30" hidden="1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30" hidden="1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30" hidden="1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30" hidden="1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30" hidden="1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30" hidden="1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30" hidden="1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30" hidden="1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30" hidden="1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30" hidden="1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30" hidden="1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 hidden="1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 hidden="1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 hidden="1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 hidden="1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 hidden="1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 hidden="1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 hidden="1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 hidden="1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 hidden="1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 hidden="1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 hidden="1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 hidden="1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 hidden="1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 hidden="1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 hidden="1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 hidden="1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 hidden="1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 hidden="1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 hidden="1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 hidden="1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 hidden="1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 hidden="1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 hidden="1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 hidden="1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 hidden="1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 hidden="1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 hidden="1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 hidden="1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 hidden="1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 hidden="1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 hidden="1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 hidden="1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30" hidden="1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30" hidden="1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30" hidden="1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30" hidden="1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30" hidden="1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30" hidden="1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30" hidden="1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30" hidden="1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30" hidden="1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30" hidden="1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30" hidden="1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30" hidden="1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30" hidden="1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30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  <c r="AD254" t="s">
        <v>6802</v>
      </c>
    </row>
    <row r="255" spans="1:30" hidden="1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30" hidden="1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30" hidden="1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30" hidden="1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30" hidden="1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30" hidden="1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30" hidden="1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30" hidden="1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30" hidden="1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30" hidden="1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30" hidden="1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30" hidden="1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30" hidden="1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30" hidden="1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30" hidden="1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30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  <c r="AD270" t="s">
        <v>6802</v>
      </c>
    </row>
    <row r="271" spans="1:30" hidden="1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30" hidden="1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 hidden="1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 hidden="1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 hidden="1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 hidden="1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 hidden="1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 hidden="1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 hidden="1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 hidden="1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 hidden="1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 hidden="1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 hidden="1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 hidden="1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 hidden="1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 hidden="1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 hidden="1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 hidden="1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 hidden="1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 hidden="1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 hidden="1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 hidden="1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 hidden="1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 hidden="1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 hidden="1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 hidden="1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 hidden="1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 hidden="1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 hidden="1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 hidden="1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 hidden="1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 hidden="1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 hidden="1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 hidden="1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 hidden="1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 hidden="1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 hidden="1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 hidden="1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 hidden="1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 hidden="1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 hidden="1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 hidden="1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 hidden="1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 hidden="1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 hidden="1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 hidden="1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 hidden="1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 hidden="1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 hidden="1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 hidden="1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 hidden="1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 hidden="1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 hidden="1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 hidden="1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 hidden="1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 hidden="1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 hidden="1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 hidden="1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 hidden="1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 hidden="1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 hidden="1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 hidden="1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 hidden="1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 hidden="1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 hidden="1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 hidden="1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30" hidden="1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30" hidden="1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30" hidden="1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30" hidden="1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30" hidden="1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30" hidden="1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30" hidden="1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30" hidden="1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30" hidden="1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30" hidden="1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30" hidden="1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30" hidden="1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30" hidden="1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30" hidden="1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30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  <c r="AD351" t="s">
        <v>6802</v>
      </c>
    </row>
    <row r="352" spans="1:30" hidden="1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30" hidden="1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30" hidden="1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30" hidden="1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30" hidden="1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30" hidden="1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30" hidden="1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30" hidden="1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30" hidden="1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30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  <c r="AD361" t="s">
        <v>6802</v>
      </c>
    </row>
    <row r="362" spans="1:30" hidden="1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30" hidden="1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30" hidden="1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30" hidden="1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30" hidden="1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30" hidden="1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30" hidden="1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 hidden="1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 hidden="1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 hidden="1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 hidden="1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 hidden="1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 hidden="1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 hidden="1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 hidden="1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 hidden="1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 hidden="1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 hidden="1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 hidden="1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 hidden="1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 hidden="1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 hidden="1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 hidden="1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 hidden="1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 hidden="1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 hidden="1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 hidden="1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 hidden="1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 hidden="1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 hidden="1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 hidden="1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 hidden="1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 hidden="1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 hidden="1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 hidden="1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 hidden="1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 hidden="1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 hidden="1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 hidden="1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 hidden="1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 hidden="1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 hidden="1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 hidden="1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 hidden="1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 hidden="1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 hidden="1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 hidden="1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 hidden="1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 hidden="1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 hidden="1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 hidden="1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 hidden="1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 hidden="1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 hidden="1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 hidden="1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 hidden="1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 hidden="1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 hidden="1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 hidden="1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 hidden="1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 hidden="1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 hidden="1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 hidden="1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 hidden="1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 hidden="1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 hidden="1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 hidden="1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 hidden="1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 hidden="1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 hidden="1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 hidden="1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30" hidden="1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30" hidden="1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30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  <c r="AD435" t="s">
        <v>6802</v>
      </c>
    </row>
    <row r="436" spans="1:30" hidden="1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30" hidden="1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30" hidden="1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30" hidden="1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30" hidden="1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30" hidden="1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30" hidden="1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30" hidden="1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30" hidden="1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30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  <c r="AD445" t="s">
        <v>6802</v>
      </c>
    </row>
    <row r="446" spans="1:30" hidden="1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30" hidden="1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30" hidden="1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 hidden="1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 hidden="1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 hidden="1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 hidden="1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 hidden="1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 hidden="1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 hidden="1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 hidden="1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 hidden="1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 hidden="1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 hidden="1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 hidden="1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 hidden="1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 hidden="1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 hidden="1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 hidden="1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 hidden="1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 hidden="1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 hidden="1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 hidden="1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 hidden="1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 hidden="1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 hidden="1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 hidden="1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 hidden="1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 hidden="1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 hidden="1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 hidden="1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 hidden="1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 hidden="1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 hidden="1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 hidden="1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 hidden="1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 hidden="1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 hidden="1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 hidden="1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 hidden="1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 hidden="1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 hidden="1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 hidden="1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 hidden="1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 hidden="1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 hidden="1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 hidden="1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 hidden="1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 hidden="1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 hidden="1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 hidden="1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30" hidden="1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30" hidden="1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30" hidden="1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30" hidden="1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30" hidden="1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30" hidden="1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30" hidden="1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30" hidden="1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30" hidden="1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30" hidden="1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30" hidden="1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30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  <c r="AD508" t="s">
        <v>6802</v>
      </c>
    </row>
    <row r="509" spans="1:30" hidden="1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30" hidden="1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30" hidden="1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30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  <c r="AD512" t="s">
        <v>6802</v>
      </c>
    </row>
    <row r="513" spans="1:28" hidden="1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 hidden="1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 hidden="1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 hidden="1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 hidden="1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 hidden="1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 hidden="1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 hidden="1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 hidden="1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 hidden="1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 hidden="1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 hidden="1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 hidden="1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 hidden="1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 hidden="1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 hidden="1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 hidden="1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 hidden="1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 hidden="1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73"/>
  <sheetViews>
    <sheetView tabSelected="1" topLeftCell="O1" workbookViewId="0">
      <pane xSplit="20440" ySplit="560" topLeftCell="Z1" activePane="bottomRight"/>
      <selection activeCell="P189" sqref="P189"/>
      <selection pane="topRight" activeCell="Z189" sqref="Z189"/>
      <selection pane="bottomLeft" activeCell="Y20" sqref="Y20:Y73"/>
      <selection pane="bottomRight" activeCell="AD20" sqref="AD20"/>
    </sheetView>
  </sheetViews>
  <sheetFormatPr baseColWidth="10" defaultRowHeight="15" x14ac:dyDescent="0"/>
  <cols>
    <col min="1" max="9" width="11" customWidth="1"/>
    <col min="10" max="20" width="12" customWidth="1"/>
    <col min="21" max="21" width="15.1640625" customWidth="1"/>
    <col min="22" max="22" width="19" customWidth="1"/>
    <col min="23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 hidden="1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</row>
    <row r="3" spans="1:31" hidden="1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</row>
    <row r="4" spans="1:31" hidden="1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</row>
    <row r="5" spans="1:31" hidden="1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</row>
    <row r="6" spans="1:31" hidden="1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 hidden="1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</row>
    <row r="8" spans="1:31" hidden="1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</row>
    <row r="9" spans="1:31" hidden="1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</row>
    <row r="10" spans="1:31" hidden="1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</row>
    <row r="11" spans="1:31" hidden="1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</row>
    <row r="12" spans="1:31" hidden="1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</row>
    <row r="13" spans="1:31" hidden="1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</row>
    <row r="14" spans="1:31" hidden="1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</row>
    <row r="15" spans="1:31" hidden="1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 hidden="1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1" hidden="1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</row>
    <row r="18" spans="1:31" hidden="1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</row>
    <row r="19" spans="1:31" hidden="1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</row>
    <row r="20" spans="1:31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  <c r="AD20" t="s">
        <v>6802</v>
      </c>
    </row>
    <row r="21" spans="1:31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  <c r="AD21" t="s">
        <v>6802</v>
      </c>
    </row>
    <row r="22" spans="1:31" hidden="1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  <c r="AD22" t="s">
        <v>6802</v>
      </c>
    </row>
    <row r="23" spans="1:31" hidden="1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</row>
    <row r="24" spans="1:31" hidden="1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</row>
    <row r="25" spans="1:31" hidden="1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</row>
    <row r="26" spans="1:31" hidden="1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</row>
    <row r="27" spans="1:31" hidden="1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</row>
    <row r="28" spans="1:31" hidden="1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 hidden="1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</row>
    <row r="30" spans="1:31" hidden="1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</row>
    <row r="31" spans="1:31" hidden="1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</row>
    <row r="32" spans="1:31" hidden="1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</row>
    <row r="33" spans="1:30" hidden="1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</row>
    <row r="34" spans="1:30" hidden="1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</row>
    <row r="35" spans="1:30" hidden="1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30" hidden="1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</row>
    <row r="37" spans="1:30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  <c r="AD37" t="s">
        <v>6802</v>
      </c>
    </row>
    <row r="38" spans="1:30" hidden="1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</row>
    <row r="39" spans="1:30" hidden="1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</row>
    <row r="40" spans="1:30" hidden="1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</row>
    <row r="41" spans="1:30" hidden="1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</row>
    <row r="42" spans="1:30" hidden="1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</row>
    <row r="43" spans="1:30" hidden="1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30" hidden="1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</row>
    <row r="45" spans="1:30" hidden="1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</row>
    <row r="46" spans="1:30" hidden="1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</row>
    <row r="47" spans="1:30" hidden="1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</row>
    <row r="48" spans="1:30" hidden="1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</row>
    <row r="49" spans="1:30" hidden="1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</row>
    <row r="50" spans="1:30" hidden="1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</row>
    <row r="51" spans="1:30" hidden="1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</row>
    <row r="52" spans="1:30" hidden="1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</row>
    <row r="53" spans="1:30" hidden="1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</row>
    <row r="54" spans="1:30" hidden="1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</row>
    <row r="55" spans="1:30" hidden="1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</row>
    <row r="56" spans="1:30" hidden="1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</row>
    <row r="57" spans="1:30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  <c r="AD57" t="s">
        <v>6802</v>
      </c>
    </row>
    <row r="58" spans="1:30" hidden="1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</row>
    <row r="59" spans="1:30" hidden="1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</row>
    <row r="60" spans="1:30" hidden="1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</row>
    <row r="61" spans="1:30" hidden="1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</row>
    <row r="62" spans="1:30" hidden="1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</row>
    <row r="63" spans="1:30" hidden="1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</row>
    <row r="64" spans="1:30" hidden="1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</row>
    <row r="65" spans="1:30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  <c r="AD65" t="s">
        <v>6802</v>
      </c>
    </row>
    <row r="66" spans="1:30" hidden="1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</row>
    <row r="67" spans="1:30" hidden="1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</row>
    <row r="68" spans="1:30" hidden="1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</row>
    <row r="69" spans="1:30" hidden="1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</row>
    <row r="70" spans="1:30" hidden="1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</row>
    <row r="71" spans="1:30" hidden="1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</row>
    <row r="72" spans="1:30" hidden="1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</row>
    <row r="73" spans="1:30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  <c r="AD73" t="s">
        <v>6802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W224" workbookViewId="0">
      <pane xSplit="30340" ySplit="560" topLeftCell="AC1" activePane="bottomLeft"/>
      <selection activeCell="C57" sqref="C57"/>
      <selection pane="topRight" activeCell="AE356" sqref="AE356"/>
      <selection pane="bottomLeft" activeCell="AG3" sqref="AG3"/>
      <selection pane="bottomRight" activeCell="AG1" sqref="AG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  <c r="AG2" t="s">
        <v>6801</v>
      </c>
    </row>
    <row r="3" spans="1:33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  <c r="AG3" t="s">
        <v>6801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2015-02-21T06:25:14Z</dcterms:modified>
</cp:coreProperties>
</file>