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PF\QuanLyBoDoi\QuanLyBoDoi\Template\"/>
    </mc:Choice>
  </mc:AlternateContent>
  <bookViews>
    <workbookView xWindow="-120" yWindow="-120" windowWidth="20730" windowHeight="11160"/>
  </bookViews>
  <sheets>
    <sheet name="TRÍCH NGANG" sheetId="1" r:id="rId1"/>
    <sheet name="CLCT" sheetId="3" r:id="rId2"/>
  </sheets>
  <definedNames>
    <definedName name="_xlnm._FilterDatabase" localSheetId="0" hidden="1">'TRÍCH NGANG'!$A$8:$O$9</definedName>
    <definedName name="_xlnm.Print_Area" localSheetId="0">'TRÍCH NGANG'!$A$1:$O$15</definedName>
    <definedName name="_xlnm.Print_Titles" localSheetId="0">'TRÍCH NGANG'!$8:$9</definedName>
  </definedNames>
  <calcPr calcId="162913" calcMode="manual"/>
</workbook>
</file>

<file path=xl/calcChain.xml><?xml version="1.0" encoding="utf-8"?>
<calcChain xmlns="http://schemas.openxmlformats.org/spreadsheetml/2006/main">
  <c r="B9" i="3" l="1"/>
  <c r="V9" i="3"/>
  <c r="Y9" i="3" l="1"/>
  <c r="X9" i="3"/>
  <c r="W9" i="3"/>
  <c r="T9" i="3" l="1"/>
  <c r="G9" i="3"/>
  <c r="F9" i="3"/>
  <c r="J10" i="3" l="1"/>
  <c r="N10" i="3"/>
  <c r="Y10" i="3"/>
  <c r="V10" i="3"/>
  <c r="I9" i="3"/>
  <c r="I10" i="3" s="1"/>
  <c r="H9" i="3"/>
  <c r="H10" i="3" s="1"/>
  <c r="AB9" i="3"/>
  <c r="AB10" i="3" s="1"/>
  <c r="AA9" i="3"/>
  <c r="Z9" i="3"/>
  <c r="W10" i="3"/>
  <c r="U9" i="3"/>
  <c r="U10" i="3" s="1"/>
  <c r="G10" i="3"/>
  <c r="F10" i="3"/>
  <c r="C9" i="3"/>
  <c r="C10" i="3" s="1"/>
  <c r="D10" i="3"/>
  <c r="X10" i="3"/>
  <c r="T10" i="3"/>
  <c r="S10" i="3"/>
  <c r="R10" i="3"/>
  <c r="Q10" i="3"/>
  <c r="P10" i="3"/>
  <c r="O10" i="3"/>
  <c r="M10" i="3"/>
  <c r="L10" i="3"/>
  <c r="K10" i="3"/>
  <c r="E10" i="3"/>
  <c r="Z10" i="3" l="1"/>
  <c r="B10" i="3"/>
  <c r="AA10" i="3" l="1"/>
</calcChain>
</file>

<file path=xl/sharedStrings.xml><?xml version="1.0" encoding="utf-8"?>
<sst xmlns="http://schemas.openxmlformats.org/spreadsheetml/2006/main" count="85" uniqueCount="79">
  <si>
    <t>CỘNG HÒA XÃ HỘI CHỦ NGHĨA VIỆT NAM</t>
  </si>
  <si>
    <t>Độc lập - Tự do - Hạnh phúc</t>
  </si>
  <si>
    <t>Nhập ngũ</t>
  </si>
  <si>
    <t>Đơn vị</t>
  </si>
  <si>
    <t>Dân tộc</t>
  </si>
  <si>
    <t>Tôn giáo</t>
  </si>
  <si>
    <t>Đảng
Đoàn</t>
  </si>
  <si>
    <t>Ghi chú</t>
  </si>
  <si>
    <t>Kinh</t>
  </si>
  <si>
    <t>TT</t>
  </si>
  <si>
    <t>Phật</t>
  </si>
  <si>
    <t>Họ và tên
Năm sinh</t>
  </si>
  <si>
    <t xml:space="preserve">Văn
 hóa </t>
  </si>
  <si>
    <t>Tôn
 giáo</t>
  </si>
  <si>
    <t>Quê quán
Chỗ ở hiện nay</t>
  </si>
  <si>
    <t xml:space="preserve">Họ tên cha
Họ tên mẹ </t>
  </si>
  <si>
    <t>Họ tên vợ
Họ tên con</t>
  </si>
  <si>
    <t>DANH SÁCH</t>
  </si>
  <si>
    <t>Sỹ quan</t>
  </si>
  <si>
    <t>QNCN</t>
  </si>
  <si>
    <t>HSQ</t>
  </si>
  <si>
    <t>BS</t>
  </si>
  <si>
    <t>Đảng viên</t>
  </si>
  <si>
    <t>Đoàn Viên</t>
  </si>
  <si>
    <t>Chính trị</t>
  </si>
  <si>
    <t>Khác</t>
  </si>
  <si>
    <t>Loại 1</t>
  </si>
  <si>
    <t>Loại 2</t>
  </si>
  <si>
    <t>Loại 3</t>
  </si>
  <si>
    <t>+</t>
  </si>
  <si>
    <t>Giữ chức SQ</t>
  </si>
  <si>
    <t>Thanh niên</t>
  </si>
  <si>
    <t>Phụ nữ</t>
  </si>
  <si>
    <t>Cán bộ</t>
  </si>
  <si>
    <t>Quân sự</t>
  </si>
  <si>
    <t>Hậu cần</t>
  </si>
  <si>
    <t>Kỹ Thuật</t>
  </si>
  <si>
    <t>Trung đoàn</t>
  </si>
  <si>
    <t>Tiểu đoàn</t>
  </si>
  <si>
    <t>Đại đội</t>
  </si>
  <si>
    <t>Trung đội</t>
  </si>
  <si>
    <t>Tiểu đội</t>
  </si>
  <si>
    <t>Cấp</t>
  </si>
  <si>
    <t>CHÍNH TRỊ VIÊN</t>
  </si>
  <si>
    <t>- Nơi nhận:</t>
  </si>
  <si>
    <t>Chính
trị</t>
  </si>
  <si>
    <t xml:space="preserve">Tổng quân số </t>
  </si>
  <si>
    <t>TIỂU ĐOÀN 8</t>
  </si>
  <si>
    <t>ĐẠI ĐỘI 7</t>
  </si>
  <si>
    <t>Số:    /DS-ĐĐ</t>
  </si>
  <si>
    <t>- CH/d (để báo cáo);</t>
  </si>
  <si>
    <t>- Lưu: c, N02.</t>
  </si>
  <si>
    <t>Thượng úy Đào Văn Nhân</t>
  </si>
  <si>
    <r>
      <rPr>
        <b/>
        <sz val="13"/>
        <color indexed="8"/>
        <rFont val="Times New Roman"/>
        <family val="1"/>
      </rPr>
      <t xml:space="preserve"> </t>
    </r>
    <r>
      <rPr>
        <sz val="13"/>
        <color indexed="8"/>
        <rFont val="Times New Roman"/>
        <family val="1"/>
      </rPr>
      <t>TIỂU ĐOÀN 8</t>
    </r>
    <r>
      <rPr>
        <b/>
        <sz val="13"/>
        <color indexed="8"/>
        <rFont val="Times New Roman"/>
        <family val="1"/>
      </rPr>
      <t xml:space="preserve"> </t>
    </r>
    <r>
      <rPr>
        <sz val="13"/>
        <color indexed="8"/>
        <rFont val="Times New Roman"/>
        <family val="1"/>
      </rPr>
      <t xml:space="preserve">                          </t>
    </r>
  </si>
  <si>
    <t>Số:    TK/ĐĐ</t>
  </si>
  <si>
    <t>cBB7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</si>
  <si>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</si>
  <si>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</si>
  <si>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</si>
  <si>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</si>
  <si>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</si>
  <si>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</si>
  <si>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</si>
  <si>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</si>
  <si>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</si>
  <si>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</si>
  <si>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</si>
  <si>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</si>
  <si>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</si>
  <si>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</si>
  <si>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</si>
  <si>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r>
      <t>Chức vụ</t>
    </r>
    <r>
      <rPr>
        <sz val="12"/>
        <rFont val="Times New Roman"/>
        <family val="1"/>
      </rPr>
      <t xml:space="preserve"> </t>
    </r>
  </si>
  <si>
    <t>Cấpbậc</t>
  </si>
  <si>
    <t>Công giáo</t>
  </si>
  <si>
    <t>Tinh lành</t>
  </si>
  <si>
    <t>THỐNG KÊ
Chất lượng chính trị đi phép đợt 2</t>
  </si>
  <si>
    <t>Đắk Lắk, ngày 08 tháng 5 năm 2025</t>
  </si>
  <si>
    <t>Trích ngang</t>
  </si>
  <si>
    <t xml:space="preserve"> Đắk Lắk, ngày  tháng  năm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</si>
</sst>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00"/>
    <numFmt numFmtId="165" formatCode="\$#,##0\ ;\(\$#,##0\)"/>
    <numFmt numFmtId="166" formatCode="mm\/yyyy"/>
    <numFmt numFmtId="167" formatCode="mm/yyyy"/>
  </numFmts>
  <fonts count="63">
    <font>
      <sz val="11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2"/>
    </font>
    <font>
      <b/>
      <sz val="10"/>
      <color rgb="FFFF0000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rgb="FFFF0000"/>
      <name val="Times New Roman"/>
      <family val="1"/>
    </font>
    <font>
      <sz val="12"/>
      <color theme="1"/>
      <name val="Times New Roman"/>
      <family val="2"/>
    </font>
    <font>
      <sz val="12"/>
      <color indexed="8"/>
      <name val="Times New Roman"/>
      <family val="2"/>
    </font>
    <font>
      <sz val="8"/>
      <name val="Times New Roman"/>
      <family val="1"/>
    </font>
    <font>
      <sz val="10"/>
      <name val="Times New Roman"/>
      <family val="1"/>
    </font>
    <font>
      <sz val="12"/>
      <name val="VNI-Times"/>
    </font>
    <font>
      <sz val="10"/>
      <name val="Arial"/>
      <family val="2"/>
    </font>
    <font>
      <sz val="10"/>
      <name val="VNI-Times"/>
    </font>
    <font>
      <sz val="14"/>
      <name val="VNI-Times"/>
    </font>
    <font>
      <sz val="8"/>
      <name val="Cambria"/>
      <family val="1"/>
      <charset val="163"/>
      <scheme val="major"/>
    </font>
    <font>
      <sz val="8"/>
      <name val="Times New Roman"/>
      <family val="2"/>
    </font>
    <font>
      <sz val="14"/>
      <name val="Times New Roman"/>
      <family val="1"/>
    </font>
    <font>
      <b/>
      <sz val="10"/>
      <name val="Times New Roman"/>
      <family val="1"/>
    </font>
    <font>
      <sz val="8"/>
      <color theme="1"/>
      <name val="Cambria"/>
      <family val="1"/>
      <charset val="163"/>
      <scheme val="major"/>
    </font>
    <font>
      <sz val="12"/>
      <name val="¹UAAA¼"/>
      <family val="3"/>
      <charset val="129"/>
    </font>
    <font>
      <sz val="14"/>
      <name val=".VnTime"/>
      <family val="2"/>
    </font>
    <font>
      <sz val="14"/>
      <color theme="1"/>
      <name val="Times New Roman"/>
      <family val="2"/>
      <charset val="163"/>
    </font>
    <font>
      <sz val="10"/>
      <name val="Arial"/>
      <family val="2"/>
      <charset val="163"/>
    </font>
    <font>
      <sz val="14"/>
      <color indexed="8"/>
      <name val="VNI-Times"/>
      <family val="2"/>
      <charset val="163"/>
    </font>
    <font>
      <sz val="11"/>
      <color indexed="8"/>
      <name val="Calibri"/>
      <family val="2"/>
    </font>
    <font>
      <sz val="12"/>
      <name val="Arial"/>
      <family val="2"/>
    </font>
    <font>
      <sz val="12"/>
      <name val=".VnTime"/>
      <family val="2"/>
    </font>
    <font>
      <sz val="11"/>
      <name val="Arial"/>
      <family val="2"/>
    </font>
    <font>
      <sz val="11"/>
      <color indexed="8"/>
      <name val="Calibri"/>
      <family val="2"/>
      <charset val="163"/>
    </font>
    <font>
      <sz val="12"/>
      <color indexed="8"/>
      <name val="Times New Roman"/>
      <family val="1"/>
    </font>
    <font>
      <sz val="11"/>
      <color indexed="8"/>
      <name val="Times New Roman"/>
      <family val="2"/>
    </font>
    <font>
      <sz val="11"/>
      <color indexed="8"/>
      <name val="Times New Roman"/>
      <family val="1"/>
    </font>
    <font>
      <sz val="10"/>
      <color theme="1"/>
      <name val="Times New Roman"/>
      <family val="1"/>
    </font>
    <font>
      <b/>
      <sz val="9"/>
      <name val="Times New Roman"/>
      <family val="1"/>
    </font>
    <font>
      <sz val="11"/>
      <color theme="1"/>
      <name val="Times New Roman"/>
      <family val="1"/>
    </font>
    <font>
      <i/>
      <sz val="10"/>
      <name val="Times New Roman"/>
      <family val="1"/>
    </font>
    <font>
      <i/>
      <sz val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4"/>
      <color theme="1"/>
      <name val="VNI-Times"/>
      <family val="2"/>
      <charset val="163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mbria"/>
      <family val="1"/>
      <charset val="163"/>
      <scheme val="major"/>
    </font>
    <font>
      <i/>
      <sz val="13"/>
      <color theme="1"/>
      <name val="Times New Roman"/>
      <family val="1"/>
    </font>
    <font>
      <b/>
      <sz val="12"/>
      <color theme="1"/>
      <name val="Cambria"/>
      <family val="1"/>
      <charset val="163"/>
      <scheme val="major"/>
    </font>
    <font>
      <i/>
      <sz val="11"/>
      <color theme="1"/>
      <name val="Cambria"/>
      <family val="1"/>
      <charset val="163"/>
      <scheme val="major"/>
    </font>
    <font>
      <b/>
      <sz val="14"/>
      <color theme="1"/>
      <name val="Times New Roman"/>
      <family val="1"/>
    </font>
    <font>
      <b/>
      <sz val="11"/>
      <color theme="1"/>
      <name val="Cambria"/>
      <family val="1"/>
      <charset val="163"/>
      <scheme val="major"/>
    </font>
    <font>
      <sz val="10"/>
      <color theme="1"/>
      <name val="Cambria"/>
      <family val="1"/>
      <charset val="163"/>
      <scheme val="major"/>
    </font>
    <font>
      <sz val="9"/>
      <color rgb="FFFF0000"/>
      <name val="Times New Roman"/>
      <family val="1"/>
    </font>
    <font>
      <sz val="9"/>
      <color rgb="FFFF0000"/>
      <name val="Cambria"/>
      <family val="1"/>
      <charset val="163"/>
      <scheme val="major"/>
    </font>
    <font>
      <b/>
      <sz val="7"/>
      <color theme="1"/>
      <name val="Cambria"/>
      <family val="1"/>
      <charset val="163"/>
      <scheme val="major"/>
    </font>
    <font>
      <b/>
      <i/>
      <sz val="12"/>
      <color indexed="8"/>
      <name val="Times New Roman"/>
      <family val="1"/>
    </font>
    <font>
      <b/>
      <sz val="14"/>
      <color rgb="FF000000"/>
      <name val="Times New Roman"/>
      <family val="1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sz val="14"/>
      <color rgb="FFFF0000"/>
      <name val="Cambria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6">
    <xf numFmtId="0" fontId="0" fillId="0" borderId="0"/>
    <xf numFmtId="0" fontId="2" fillId="0" borderId="0"/>
    <xf numFmtId="0" fontId="2" fillId="0" borderId="0"/>
    <xf numFmtId="0" fontId="10" fillId="0" borderId="0"/>
    <xf numFmtId="0" fontId="11" fillId="0" borderId="0"/>
    <xf numFmtId="0" fontId="3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4" fillId="0" borderId="0"/>
    <xf numFmtId="0" fontId="11" fillId="0" borderId="0"/>
    <xf numFmtId="0" fontId="3" fillId="0" borderId="0"/>
    <xf numFmtId="0" fontId="17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5" fillId="0" borderId="0"/>
    <xf numFmtId="0" fontId="10" fillId="0" borderId="0"/>
    <xf numFmtId="0" fontId="20" fillId="0" borderId="0"/>
    <xf numFmtId="0" fontId="15" fillId="0" borderId="0"/>
    <xf numFmtId="0" fontId="3" fillId="0" borderId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7" fillId="0" borderId="0"/>
    <xf numFmtId="0" fontId="24" fillId="0" borderId="0"/>
    <xf numFmtId="0" fontId="15" fillId="0" borderId="0"/>
    <xf numFmtId="0" fontId="15" fillId="0" borderId="0"/>
    <xf numFmtId="0" fontId="23" fillId="0" borderId="0"/>
    <xf numFmtId="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25" fillId="0" borderId="0"/>
    <xf numFmtId="0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0" fontId="14" fillId="0" borderId="0"/>
    <xf numFmtId="0" fontId="2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4" fillId="0" borderId="0"/>
    <xf numFmtId="0" fontId="2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11" fillId="0" borderId="0"/>
    <xf numFmtId="0" fontId="15" fillId="0" borderId="0"/>
    <xf numFmtId="0" fontId="14" fillId="0" borderId="0"/>
    <xf numFmtId="0" fontId="17" fillId="0" borderId="0"/>
    <xf numFmtId="0" fontId="10" fillId="0" borderId="0"/>
    <xf numFmtId="0" fontId="2" fillId="0" borderId="0"/>
    <xf numFmtId="0" fontId="29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30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/>
    <xf numFmtId="0" fontId="2" fillId="0" borderId="0"/>
    <xf numFmtId="0" fontId="2" fillId="0" borderId="0"/>
    <xf numFmtId="0" fontId="2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20" fillId="0" borderId="0"/>
    <xf numFmtId="0" fontId="31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2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15" fillId="0" borderId="0"/>
    <xf numFmtId="0" fontId="1" fillId="0" borderId="0"/>
    <xf numFmtId="0" fontId="1" fillId="0" borderId="0"/>
    <xf numFmtId="0" fontId="3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/>
    <xf numFmtId="0" fontId="16" fillId="0" borderId="0"/>
    <xf numFmtId="0" fontId="16" fillId="0" borderId="0"/>
    <xf numFmtId="0" fontId="15" fillId="0" borderId="0"/>
    <xf numFmtId="0" fontId="28" fillId="0" borderId="0"/>
    <xf numFmtId="0" fontId="2" fillId="0" borderId="0"/>
    <xf numFmtId="0" fontId="2" fillId="0" borderId="0"/>
    <xf numFmtId="0" fontId="3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/>
    <xf numFmtId="0" fontId="32" fillId="0" borderId="0"/>
    <xf numFmtId="0" fontId="32" fillId="0" borderId="0"/>
    <xf numFmtId="0" fontId="15" fillId="0" borderId="0"/>
    <xf numFmtId="0" fontId="32" fillId="0" borderId="0"/>
    <xf numFmtId="0" fontId="32" fillId="0" borderId="0"/>
    <xf numFmtId="0" fontId="11" fillId="0" borderId="0"/>
    <xf numFmtId="0" fontId="15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14" fillId="0" borderId="0"/>
    <xf numFmtId="0" fontId="11" fillId="0" borderId="0"/>
    <xf numFmtId="0" fontId="15" fillId="0" borderId="0"/>
    <xf numFmtId="0" fontId="33" fillId="0" borderId="0"/>
    <xf numFmtId="0" fontId="1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8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35" fillId="0" borderId="0"/>
    <xf numFmtId="0" fontId="2" fillId="0" borderId="0"/>
    <xf numFmtId="0" fontId="2" fillId="0" borderId="0"/>
    <xf numFmtId="0" fontId="34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14" fillId="0" borderId="0" applyFont="0" applyFill="0" applyBorder="0" applyAlignment="0" applyProtection="0"/>
    <xf numFmtId="0" fontId="15" fillId="0" borderId="0"/>
    <xf numFmtId="0" fontId="2" fillId="0" borderId="0"/>
    <xf numFmtId="0" fontId="26" fillId="0" borderId="0"/>
    <xf numFmtId="0" fontId="43" fillId="0" borderId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0" fontId="25" fillId="0" borderId="0"/>
    <xf numFmtId="0" fontId="10" fillId="0" borderId="0"/>
    <xf numFmtId="0" fontId="2" fillId="0" borderId="0"/>
    <xf numFmtId="0" fontId="2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0" fillId="0" borderId="0"/>
  </cellStyleXfs>
  <cellXfs count="105">
    <xf numFmtId="0" fontId="0" fillId="0" borderId="0" xfId="0"/>
    <xf numFmtId="0" fontId="4" fillId="2" borderId="0" xfId="0" applyFont="1" applyFill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164" fontId="19" fillId="2" borderId="0" xfId="0" applyNumberFormat="1" applyFont="1" applyFill="1" applyAlignment="1">
      <alignment horizontal="center" vertical="center"/>
    </xf>
    <xf numFmtId="0" fontId="21" fillId="2" borderId="0" xfId="1" applyFont="1" applyFill="1" applyAlignment="1">
      <alignment horizontal="center" vertical="center"/>
    </xf>
    <xf numFmtId="0" fontId="21" fillId="2" borderId="0" xfId="1" applyFont="1" applyFill="1" applyAlignment="1">
      <alignment horizontal="center" vertical="center" wrapText="1"/>
    </xf>
    <xf numFmtId="0" fontId="39" fillId="2" borderId="0" xfId="1" applyFont="1" applyFill="1" applyAlignment="1">
      <alignment horizontal="center" vertical="center" wrapText="1"/>
    </xf>
    <xf numFmtId="0" fontId="39" fillId="2" borderId="0" xfId="1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40" fillId="2" borderId="0" xfId="1" applyFont="1" applyFill="1" applyAlignment="1">
      <alignment horizontal="center" vertical="center" wrapText="1"/>
    </xf>
    <xf numFmtId="0" fontId="40" fillId="2" borderId="0" xfId="1" applyFont="1" applyFill="1" applyAlignment="1">
      <alignment horizontal="center" vertical="center"/>
    </xf>
    <xf numFmtId="0" fontId="42" fillId="0" borderId="0" xfId="9" applyFont="1" applyAlignment="1">
      <alignment vertical="center"/>
    </xf>
    <xf numFmtId="0" fontId="48" fillId="0" borderId="0" xfId="452" applyFont="1" applyAlignment="1">
      <alignment vertical="center"/>
    </xf>
    <xf numFmtId="0" fontId="46" fillId="0" borderId="0" xfId="452" applyFont="1"/>
    <xf numFmtId="0" fontId="47" fillId="0" borderId="0" xfId="452" applyFont="1" applyAlignment="1">
      <alignment horizontal="center"/>
    </xf>
    <xf numFmtId="0" fontId="49" fillId="0" borderId="0" xfId="452" applyFont="1" applyAlignment="1">
      <alignment vertical="center"/>
    </xf>
    <xf numFmtId="0" fontId="48" fillId="0" borderId="0" xfId="452" applyFont="1"/>
    <xf numFmtId="0" fontId="49" fillId="0" borderId="0" xfId="452" applyFont="1" applyAlignment="1">
      <alignment horizontal="center" vertical="center"/>
    </xf>
    <xf numFmtId="0" fontId="51" fillId="0" borderId="0" xfId="452" applyFont="1" applyAlignment="1">
      <alignment vertical="center"/>
    </xf>
    <xf numFmtId="0" fontId="53" fillId="0" borderId="0" xfId="452" applyFont="1" applyAlignment="1">
      <alignment vertical="center"/>
    </xf>
    <xf numFmtId="0" fontId="36" fillId="0" borderId="0" xfId="452" applyFont="1"/>
    <xf numFmtId="0" fontId="54" fillId="0" borderId="0" xfId="452" applyFont="1"/>
    <xf numFmtId="0" fontId="55" fillId="0" borderId="0" xfId="452" applyFont="1"/>
    <xf numFmtId="0" fontId="56" fillId="0" borderId="0" xfId="452" applyFont="1"/>
    <xf numFmtId="0" fontId="37" fillId="0" borderId="0" xfId="452" applyFont="1" applyAlignment="1">
      <alignment vertical="center"/>
    </xf>
    <xf numFmtId="0" fontId="57" fillId="0" borderId="0" xfId="452" applyFont="1" applyAlignment="1">
      <alignment vertical="center"/>
    </xf>
    <xf numFmtId="0" fontId="22" fillId="0" borderId="0" xfId="452" applyFont="1"/>
    <xf numFmtId="0" fontId="47" fillId="0" borderId="0" xfId="452" applyFont="1"/>
    <xf numFmtId="0" fontId="38" fillId="0" borderId="0" xfId="452" applyFont="1"/>
    <xf numFmtId="0" fontId="18" fillId="0" borderId="0" xfId="452" applyFont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0" fontId="52" fillId="0" borderId="1" xfId="452" applyFont="1" applyBorder="1" applyAlignment="1">
      <alignment horizontal="center" vertical="center" textRotation="90" wrapText="1"/>
    </xf>
    <xf numFmtId="0" fontId="60" fillId="0" borderId="1" xfId="452" applyFont="1" applyBorder="1" applyAlignment="1">
      <alignment horizontal="center" vertical="center"/>
    </xf>
    <xf numFmtId="0" fontId="20" fillId="0" borderId="1" xfId="452" applyFont="1" applyBorder="1" applyAlignment="1">
      <alignment horizontal="center" vertical="center"/>
    </xf>
    <xf numFmtId="0" fontId="38" fillId="0" borderId="0" xfId="452" applyFont="1" applyAlignment="1">
      <alignment vertical="center"/>
    </xf>
    <xf numFmtId="0" fontId="47" fillId="0" borderId="0" xfId="452" applyFont="1" applyAlignment="1">
      <alignment vertical="center"/>
    </xf>
    <xf numFmtId="0" fontId="33" fillId="0" borderId="0" xfId="452" applyFont="1"/>
    <xf numFmtId="0" fontId="52" fillId="0" borderId="3" xfId="452" applyFont="1" applyBorder="1" applyAlignment="1">
      <alignment horizontal="center" vertical="center" textRotation="90" wrapText="1"/>
    </xf>
    <xf numFmtId="0" fontId="60" fillId="0" borderId="2" xfId="452" applyFont="1" applyBorder="1" applyAlignment="1">
      <alignment horizontal="center" vertical="center"/>
    </xf>
    <xf numFmtId="0" fontId="20" fillId="0" borderId="3" xfId="452" applyFont="1" applyBorder="1" applyAlignment="1">
      <alignment horizontal="center" vertical="center"/>
    </xf>
    <xf numFmtId="0" fontId="52" fillId="0" borderId="4" xfId="452" applyFont="1" applyBorder="1" applyAlignment="1">
      <alignment horizontal="center" vertical="center"/>
    </xf>
    <xf numFmtId="0" fontId="52" fillId="0" borderId="5" xfId="452" applyFont="1" applyBorder="1" applyAlignment="1">
      <alignment horizontal="center" vertical="center"/>
    </xf>
    <xf numFmtId="0" fontId="52" fillId="0" borderId="6" xfId="452" applyFont="1" applyBorder="1" applyAlignment="1">
      <alignment horizontal="center" vertical="center"/>
    </xf>
    <xf numFmtId="0" fontId="33" fillId="0" borderId="0" xfId="452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/>
    <xf numFmtId="1" fontId="39" fillId="2" borderId="0" xfId="1" applyNumberFormat="1" applyFont="1" applyFill="1" applyAlignment="1">
      <alignment horizontal="center" vertical="center" wrapText="1"/>
    </xf>
    <xf numFmtId="1" fontId="13" fillId="2" borderId="0" xfId="0" applyNumberFormat="1" applyFont="1" applyFill="1" applyAlignment="1">
      <alignment horizontal="center" vertical="center"/>
    </xf>
    <xf numFmtId="0" fontId="60" fillId="2" borderId="0" xfId="0" applyFont="1" applyFill="1" applyAlignment="1">
      <alignment horizontal="center" vertical="center"/>
    </xf>
    <xf numFmtId="0" fontId="60" fillId="2" borderId="0" xfId="0" applyFont="1" applyFill="1" applyAlignment="1">
      <alignment horizontal="center" vertical="center" wrapText="1"/>
    </xf>
    <xf numFmtId="0" fontId="4" fillId="0" borderId="1" xfId="9" applyFont="1" applyFill="1" applyBorder="1" applyAlignment="1">
      <alignment horizontal="center" vertical="center" wrapText="1"/>
    </xf>
    <xf numFmtId="166" fontId="4" fillId="0" borderId="1" xfId="9" applyNumberFormat="1" applyFont="1" applyFill="1" applyBorder="1" applyAlignment="1">
      <alignment horizontal="center" vertical="center" wrapText="1"/>
    </xf>
    <xf numFmtId="1" fontId="4" fillId="0" borderId="1" xfId="9" applyNumberFormat="1" applyFont="1" applyFill="1" applyBorder="1" applyAlignment="1">
      <alignment horizontal="center" vertical="center" wrapText="1"/>
    </xf>
    <xf numFmtId="0" fontId="4" fillId="0" borderId="10" xfId="0" quotePrefix="1" applyFont="1" applyFill="1" applyBorder="1" applyAlignment="1">
      <alignment horizontal="center" vertical="center" wrapText="1"/>
    </xf>
    <xf numFmtId="167" fontId="4" fillId="0" borderId="10" xfId="0" quotePrefix="1" applyNumberFormat="1" applyFont="1" applyFill="1" applyBorder="1" applyAlignment="1">
      <alignment horizontal="center" vertical="center" wrapText="1"/>
    </xf>
    <xf numFmtId="1" fontId="4" fillId="0" borderId="10" xfId="0" quotePrefix="1" applyNumberFormat="1" applyFont="1" applyFill="1" applyBorder="1" applyAlignment="1">
      <alignment horizontal="center" vertical="center" wrapText="1"/>
    </xf>
    <xf numFmtId="49" fontId="6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42" fillId="0" borderId="0" xfId="9" applyNumberFormat="1" applyFont="1" applyAlignment="1">
      <alignment vertical="center"/>
    </xf>
    <xf numFmtId="49" fontId="9" fillId="2" borderId="0" xfId="0" applyNumberFormat="1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3" fillId="0" borderId="0" xfId="0" applyNumberFormat="1" applyFont="1"/>
    <xf numFmtId="49" fontId="19" fillId="2" borderId="0" xfId="0" applyNumberFormat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164" fontId="3" fillId="2" borderId="0" xfId="1" applyNumberFormat="1" applyFont="1" applyFill="1" applyAlignment="1">
      <alignment horizontal="center" vertical="center"/>
    </xf>
    <xf numFmtId="0" fontId="41" fillId="0" borderId="0" xfId="9" applyFont="1" applyAlignment="1">
      <alignment horizontal="center"/>
    </xf>
    <xf numFmtId="0" fontId="41" fillId="0" borderId="0" xfId="9" applyFont="1" applyAlignment="1">
      <alignment horizontal="center" vertical="center"/>
    </xf>
    <xf numFmtId="0" fontId="60" fillId="2" borderId="0" xfId="0" applyFont="1" applyFill="1" applyAlignment="1">
      <alignment horizontal="center" vertical="center"/>
    </xf>
    <xf numFmtId="0" fontId="62" fillId="0" borderId="0" xfId="452" applyFont="1" applyAlignment="1">
      <alignment horizontal="center" vertical="center"/>
    </xf>
    <xf numFmtId="0" fontId="52" fillId="0" borderId="0" xfId="452" applyFont="1" applyAlignment="1">
      <alignment horizontal="center" vertical="center"/>
    </xf>
    <xf numFmtId="0" fontId="58" fillId="0" borderId="0" xfId="452" quotePrefix="1" applyFont="1" applyAlignment="1">
      <alignment horizontal="left" vertical="center"/>
    </xf>
    <xf numFmtId="0" fontId="58" fillId="0" borderId="0" xfId="452" applyFont="1" applyAlignment="1">
      <alignment horizontal="left" vertical="center"/>
    </xf>
    <xf numFmtId="0" fontId="52" fillId="0" borderId="0" xfId="452" applyFont="1" applyAlignment="1">
      <alignment horizontal="center" vertical="center" wrapText="1"/>
    </xf>
    <xf numFmtId="0" fontId="59" fillId="0" borderId="7" xfId="452" applyFont="1" applyBorder="1" applyAlignment="1">
      <alignment horizontal="center" vertical="center" wrapText="1"/>
    </xf>
    <xf numFmtId="0" fontId="59" fillId="0" borderId="2" xfId="452" applyFont="1" applyBorder="1" applyAlignment="1">
      <alignment horizontal="center" vertical="center" wrapText="1"/>
    </xf>
    <xf numFmtId="0" fontId="59" fillId="0" borderId="8" xfId="452" applyFont="1" applyBorder="1" applyAlignment="1">
      <alignment horizontal="center" textRotation="90" wrapText="1"/>
    </xf>
    <xf numFmtId="0" fontId="59" fillId="0" borderId="1" xfId="452" applyFont="1" applyBorder="1" applyAlignment="1">
      <alignment horizontal="center" textRotation="90" wrapText="1"/>
    </xf>
    <xf numFmtId="0" fontId="59" fillId="0" borderId="8" xfId="452" applyFont="1" applyBorder="1" applyAlignment="1">
      <alignment horizontal="center" vertical="center" textRotation="90" wrapText="1"/>
    </xf>
    <xf numFmtId="0" fontId="59" fillId="0" borderId="1" xfId="452" applyFont="1" applyBorder="1" applyAlignment="1">
      <alignment horizontal="center" vertical="center" textRotation="90" wrapText="1"/>
    </xf>
    <xf numFmtId="0" fontId="59" fillId="0" borderId="8" xfId="452" applyFont="1" applyBorder="1" applyAlignment="1">
      <alignment horizontal="center" vertical="center" wrapText="1"/>
    </xf>
    <xf numFmtId="0" fontId="59" fillId="0" borderId="9" xfId="452" applyFont="1" applyBorder="1" applyAlignment="1">
      <alignment horizontal="center" vertical="center" wrapText="1"/>
    </xf>
    <xf numFmtId="0" fontId="38" fillId="0" borderId="0" xfId="452" quotePrefix="1" applyFont="1" applyAlignment="1">
      <alignment horizontal="left" vertical="center" wrapText="1"/>
    </xf>
    <xf numFmtId="0" fontId="38" fillId="0" borderId="0" xfId="452" applyFont="1" applyAlignment="1">
      <alignment horizontal="left" vertical="center"/>
    </xf>
    <xf numFmtId="0" fontId="38" fillId="0" borderId="0" xfId="452" quotePrefix="1" applyFont="1" applyAlignment="1">
      <alignment horizontal="left" vertical="center"/>
    </xf>
    <xf numFmtId="0" fontId="50" fillId="0" borderId="0" xfId="452" applyFont="1" applyAlignment="1">
      <alignment horizontal="center" vertical="center"/>
    </xf>
    <xf numFmtId="0" fontId="44" fillId="0" borderId="0" xfId="452" applyFont="1" applyAlignment="1">
      <alignment horizontal="center" vertical="center"/>
    </xf>
    <xf numFmtId="0" fontId="46" fillId="0" borderId="0" xfId="452" applyFont="1" applyAlignment="1">
      <alignment horizontal="center" vertical="center"/>
    </xf>
    <xf numFmtId="0" fontId="47" fillId="0" borderId="0" xfId="452" applyFont="1" applyAlignment="1">
      <alignment horizontal="center" vertical="center"/>
    </xf>
    <xf numFmtId="0" fontId="49" fillId="0" borderId="0" xfId="452" applyFont="1" applyAlignment="1">
      <alignment horizontal="center"/>
    </xf>
    <xf numFmtId="0" fontId="61" fillId="0" borderId="0" xfId="452" applyFont="1" applyAlignment="1">
      <alignment horizontal="center" vertical="center"/>
    </xf>
    <xf numFmtId="0" fontId="46" fillId="0" borderId="0" xfId="452" applyFont="1" applyAlignment="1">
      <alignment horizontal="center"/>
    </xf>
  </cellXfs>
  <cellStyles count="466">
    <cellStyle name="AÞ¸¶ [0]_INQUIRY ¿?¾÷AßAø " xfId="23"/>
    <cellStyle name="AÞ¸¶_INQUIRY ¿?¾÷AßAø " xfId="24"/>
    <cellStyle name="Bình thường 2" xfId="25"/>
    <cellStyle name="Bình thường 2 2" xfId="26"/>
    <cellStyle name="Bình thường 2 3" xfId="27"/>
    <cellStyle name="Bình thường 3" xfId="28"/>
    <cellStyle name="Bình thường 3 2" xfId="453"/>
    <cellStyle name="Bình thường 4" xfId="454"/>
    <cellStyle name="C?AØ_¿?¾÷CoE² " xfId="29"/>
    <cellStyle name="Chuẩn 2" xfId="6"/>
    <cellStyle name="Chuẩn 2 2" xfId="449"/>
    <cellStyle name="Chuẩn 3" xfId="32"/>
    <cellStyle name="Chuẩn 7" xfId="456"/>
    <cellStyle name="Comma0" xfId="30"/>
    <cellStyle name="Currency 2" xfId="455"/>
    <cellStyle name="Currency0" xfId="31"/>
    <cellStyle name="Date" xfId="33"/>
    <cellStyle name="Fixed" xfId="34"/>
    <cellStyle name="Normal" xfId="0" builtinId="0"/>
    <cellStyle name="Normal 10" xfId="35"/>
    <cellStyle name="Normal 10 2" xfId="13"/>
    <cellStyle name="Normal 10 2 2" xfId="451"/>
    <cellStyle name="Normal 10 3" xfId="36"/>
    <cellStyle name="Normal 100" xfId="37"/>
    <cellStyle name="Normal 101" xfId="38"/>
    <cellStyle name="Normal 102" xfId="452"/>
    <cellStyle name="Normal 103" xfId="39"/>
    <cellStyle name="Normal 104" xfId="40"/>
    <cellStyle name="Normal 105" xfId="41"/>
    <cellStyle name="Normal 106" xfId="42"/>
    <cellStyle name="Normal 107" xfId="43"/>
    <cellStyle name="Normal 108" xfId="44"/>
    <cellStyle name="Normal 11" xfId="45"/>
    <cellStyle name="Normal 11 2" xfId="457"/>
    <cellStyle name="Normal 12" xfId="46"/>
    <cellStyle name="Normal 12 2" xfId="47"/>
    <cellStyle name="Normal 13" xfId="48"/>
    <cellStyle name="Normal 13 2" xfId="49"/>
    <cellStyle name="Normal 14" xfId="50"/>
    <cellStyle name="Normal 15" xfId="51"/>
    <cellStyle name="Normal 16" xfId="52"/>
    <cellStyle name="Normal 16 2" xfId="53"/>
    <cellStyle name="Normal 16 3" xfId="54"/>
    <cellStyle name="Normal 16 3 3" xfId="55"/>
    <cellStyle name="Normal 16 3 3 2" xfId="458"/>
    <cellStyle name="Normal 16 3 3 3" xfId="459"/>
    <cellStyle name="Normal 17" xfId="56"/>
    <cellStyle name="Normal 17 2" xfId="9"/>
    <cellStyle name="Normal 17 3" xfId="57"/>
    <cellStyle name="Normal 18" xfId="58"/>
    <cellStyle name="Normal 18 2" xfId="59"/>
    <cellStyle name="Normal 19" xfId="60"/>
    <cellStyle name="Normal 2" xfId="61"/>
    <cellStyle name="Normal 2 10" xfId="20"/>
    <cellStyle name="Normal 2 10 2" xfId="62"/>
    <cellStyle name="Normal 2 10 2 2" xfId="460"/>
    <cellStyle name="Normal 2 10 3" xfId="63"/>
    <cellStyle name="Normal 2 11" xfId="64"/>
    <cellStyle name="Normal 2 12" xfId="65"/>
    <cellStyle name="Normal 2 13" xfId="66"/>
    <cellStyle name="Normal 2 14" xfId="67"/>
    <cellStyle name="Normal 2 15" xfId="68"/>
    <cellStyle name="Normal 2 16" xfId="69"/>
    <cellStyle name="Normal 2 17" xfId="70"/>
    <cellStyle name="Normal 2 18" xfId="71"/>
    <cellStyle name="Normal 2 19" xfId="72"/>
    <cellStyle name="Normal 2 2" xfId="8"/>
    <cellStyle name="Normal 2 2 10" xfId="73"/>
    <cellStyle name="Normal 2 2 11" xfId="74"/>
    <cellStyle name="Normal 2 2 12" xfId="75"/>
    <cellStyle name="Normal 2 2 13" xfId="76"/>
    <cellStyle name="Normal 2 2 14" xfId="77"/>
    <cellStyle name="Normal 2 2 15" xfId="78"/>
    <cellStyle name="Normal 2 2 16" xfId="79"/>
    <cellStyle name="Normal 2 2 17" xfId="80"/>
    <cellStyle name="Normal 2 2 18" xfId="81"/>
    <cellStyle name="Normal 2 2 19" xfId="82"/>
    <cellStyle name="Normal 2 2 2" xfId="83"/>
    <cellStyle name="Normal 2 2 2 10" xfId="84"/>
    <cellStyle name="Normal 2 2 2 11" xfId="85"/>
    <cellStyle name="Normal 2 2 2 12" xfId="86"/>
    <cellStyle name="Normal 2 2 2 13" xfId="87"/>
    <cellStyle name="Normal 2 2 2 14" xfId="88"/>
    <cellStyle name="Normal 2 2 2 15" xfId="89"/>
    <cellStyle name="Normal 2 2 2 16" xfId="90"/>
    <cellStyle name="Normal 2 2 2 17" xfId="91"/>
    <cellStyle name="Normal 2 2 2 18" xfId="92"/>
    <cellStyle name="Normal 2 2 2 19" xfId="93"/>
    <cellStyle name="Normal 2 2 2 2" xfId="94"/>
    <cellStyle name="Normal 2 2 2 2 10" xfId="14"/>
    <cellStyle name="Normal 2 2 2 2 11" xfId="95"/>
    <cellStyle name="Normal 2 2 2 2 12" xfId="96"/>
    <cellStyle name="Normal 2 2 2 2 13" xfId="97"/>
    <cellStyle name="Normal 2 2 2 2 14" xfId="98"/>
    <cellStyle name="Normal 2 2 2 2 15" xfId="99"/>
    <cellStyle name="Normal 2 2 2 2 16" xfId="100"/>
    <cellStyle name="Normal 2 2 2 2 17" xfId="101"/>
    <cellStyle name="Normal 2 2 2 2 18" xfId="102"/>
    <cellStyle name="Normal 2 2 2 2 19" xfId="103"/>
    <cellStyle name="Normal 2 2 2 2 2" xfId="104"/>
    <cellStyle name="Normal 2 2 2 2 2 2" xfId="105"/>
    <cellStyle name="Normal 2 2 2 2 20" xfId="106"/>
    <cellStyle name="Normal 2 2 2 2 21" xfId="107"/>
    <cellStyle name="Normal 2 2 2 2 22" xfId="108"/>
    <cellStyle name="Normal 2 2 2 2 23" xfId="109"/>
    <cellStyle name="Normal 2 2 2 2 24" xfId="110"/>
    <cellStyle name="Normal 2 2 2 2 25" xfId="111"/>
    <cellStyle name="Normal 2 2 2 2 26" xfId="112"/>
    <cellStyle name="Normal 2 2 2 2 27" xfId="113"/>
    <cellStyle name="Normal 2 2 2 2 28" xfId="114"/>
    <cellStyle name="Normal 2 2 2 2 29" xfId="115"/>
    <cellStyle name="Normal 2 2 2 2 3" xfId="116"/>
    <cellStyle name="Normal 2 2 2 2 30" xfId="117"/>
    <cellStyle name="Normal 2 2 2 2 31" xfId="118"/>
    <cellStyle name="Normal 2 2 2 2 32" xfId="119"/>
    <cellStyle name="Normal 2 2 2 2 33" xfId="120"/>
    <cellStyle name="Normal 2 2 2 2 34" xfId="121"/>
    <cellStyle name="Normal 2 2 2 2 35" xfId="122"/>
    <cellStyle name="Normal 2 2 2 2 36" xfId="123"/>
    <cellStyle name="Normal 2 2 2 2 37" xfId="124"/>
    <cellStyle name="Normal 2 2 2 2 38" xfId="125"/>
    <cellStyle name="Normal 2 2 2 2 39" xfId="126"/>
    <cellStyle name="Normal 2 2 2 2 4" xfId="127"/>
    <cellStyle name="Normal 2 2 2 2 40" xfId="128"/>
    <cellStyle name="Normal 2 2 2 2 41" xfId="129"/>
    <cellStyle name="Normal 2 2 2 2 42" xfId="130"/>
    <cellStyle name="Normal 2 2 2 2 43" xfId="131"/>
    <cellStyle name="Normal 2 2 2 2 44" xfId="132"/>
    <cellStyle name="Normal 2 2 2 2 45" xfId="133"/>
    <cellStyle name="Normal 2 2 2 2 46" xfId="134"/>
    <cellStyle name="Normal 2 2 2 2 47" xfId="135"/>
    <cellStyle name="Normal 2 2 2 2 48" xfId="136"/>
    <cellStyle name="Normal 2 2 2 2 49" xfId="137"/>
    <cellStyle name="Normal 2 2 2 2 5" xfId="138"/>
    <cellStyle name="Normal 2 2 2 2 50" xfId="139"/>
    <cellStyle name="Normal 2 2 2 2 51" xfId="140"/>
    <cellStyle name="Normal 2 2 2 2 52" xfId="141"/>
    <cellStyle name="Normal 2 2 2 2 53" xfId="142"/>
    <cellStyle name="Normal 2 2 2 2 54" xfId="143"/>
    <cellStyle name="Normal 2 2 2 2 55" xfId="144"/>
    <cellStyle name="Normal 2 2 2 2 56" xfId="145"/>
    <cellStyle name="Normal 2 2 2 2 57" xfId="146"/>
    <cellStyle name="Normal 2 2 2 2 58" xfId="147"/>
    <cellStyle name="Normal 2 2 2 2 6" xfId="148"/>
    <cellStyle name="Normal 2 2 2 2 7" xfId="149"/>
    <cellStyle name="Normal 2 2 2 2 8" xfId="150"/>
    <cellStyle name="Normal 2 2 2 2 9" xfId="151"/>
    <cellStyle name="Normal 2 2 2 20" xfId="152"/>
    <cellStyle name="Normal 2 2 2 21" xfId="153"/>
    <cellStyle name="Normal 2 2 2 22" xfId="154"/>
    <cellStyle name="Normal 2 2 2 23" xfId="155"/>
    <cellStyle name="Normal 2 2 2 24" xfId="156"/>
    <cellStyle name="Normal 2 2 2 25" xfId="157"/>
    <cellStyle name="Normal 2 2 2 26" xfId="158"/>
    <cellStyle name="Normal 2 2 2 27" xfId="159"/>
    <cellStyle name="Normal 2 2 2 28" xfId="160"/>
    <cellStyle name="Normal 2 2 2 29" xfId="161"/>
    <cellStyle name="Normal 2 2 2 3" xfId="162"/>
    <cellStyle name="Normal 2 2 2 30" xfId="163"/>
    <cellStyle name="Normal 2 2 2 31" xfId="164"/>
    <cellStyle name="Normal 2 2 2 32" xfId="165"/>
    <cellStyle name="Normal 2 2 2 33" xfId="166"/>
    <cellStyle name="Normal 2 2 2 34" xfId="167"/>
    <cellStyle name="Normal 2 2 2 35" xfId="168"/>
    <cellStyle name="Normal 2 2 2 36" xfId="169"/>
    <cellStyle name="Normal 2 2 2 37" xfId="170"/>
    <cellStyle name="Normal 2 2 2 38" xfId="171"/>
    <cellStyle name="Normal 2 2 2 39" xfId="172"/>
    <cellStyle name="Normal 2 2 2 4" xfId="173"/>
    <cellStyle name="Normal 2 2 2 40" xfId="174"/>
    <cellStyle name="Normal 2 2 2 41" xfId="175"/>
    <cellStyle name="Normal 2 2 2 42" xfId="176"/>
    <cellStyle name="Normal 2 2 2 43" xfId="177"/>
    <cellStyle name="Normal 2 2 2 44" xfId="178"/>
    <cellStyle name="Normal 2 2 2 45" xfId="179"/>
    <cellStyle name="Normal 2 2 2 46" xfId="180"/>
    <cellStyle name="Normal 2 2 2 47" xfId="181"/>
    <cellStyle name="Normal 2 2 2 48" xfId="182"/>
    <cellStyle name="Normal 2 2 2 49" xfId="183"/>
    <cellStyle name="Normal 2 2 2 5" xfId="184"/>
    <cellStyle name="Normal 2 2 2 50" xfId="185"/>
    <cellStyle name="Normal 2 2 2 51" xfId="186"/>
    <cellStyle name="Normal 2 2 2 52" xfId="187"/>
    <cellStyle name="Normal 2 2 2 53" xfId="188"/>
    <cellStyle name="Normal 2 2 2 54" xfId="189"/>
    <cellStyle name="Normal 2 2 2 55" xfId="190"/>
    <cellStyle name="Normal 2 2 2 56" xfId="191"/>
    <cellStyle name="Normal 2 2 2 57" xfId="192"/>
    <cellStyle name="Normal 2 2 2 58" xfId="193"/>
    <cellStyle name="Normal 2 2 2 59" xfId="194"/>
    <cellStyle name="Normal 2 2 2 6" xfId="195"/>
    <cellStyle name="Normal 2 2 2 60" xfId="196"/>
    <cellStyle name="Normal 2 2 2 61" xfId="197"/>
    <cellStyle name="Normal 2 2 2 7" xfId="198"/>
    <cellStyle name="Normal 2 2 2 8" xfId="199"/>
    <cellStyle name="Normal 2 2 2 9" xfId="200"/>
    <cellStyle name="Normal 2 2 20" xfId="201"/>
    <cellStyle name="Normal 2 2 21" xfId="202"/>
    <cellStyle name="Normal 2 2 22" xfId="203"/>
    <cellStyle name="Normal 2 2 23" xfId="204"/>
    <cellStyle name="Normal 2 2 24" xfId="205"/>
    <cellStyle name="Normal 2 2 25" xfId="206"/>
    <cellStyle name="Normal 2 2 26" xfId="207"/>
    <cellStyle name="Normal 2 2 27" xfId="208"/>
    <cellStyle name="Normal 2 2 28" xfId="209"/>
    <cellStyle name="Normal 2 2 29" xfId="210"/>
    <cellStyle name="Normal 2 2 3" xfId="211"/>
    <cellStyle name="Normal 2 2 30" xfId="212"/>
    <cellStyle name="Normal 2 2 31" xfId="213"/>
    <cellStyle name="Normal 2 2 32" xfId="214"/>
    <cellStyle name="Normal 2 2 33" xfId="215"/>
    <cellStyle name="Normal 2 2 34" xfId="216"/>
    <cellStyle name="Normal 2 2 35" xfId="217"/>
    <cellStyle name="Normal 2 2 36" xfId="218"/>
    <cellStyle name="Normal 2 2 37" xfId="219"/>
    <cellStyle name="Normal 2 2 38" xfId="220"/>
    <cellStyle name="Normal 2 2 39" xfId="221"/>
    <cellStyle name="Normal 2 2 4" xfId="222"/>
    <cellStyle name="Normal 2 2 40" xfId="223"/>
    <cellStyle name="Normal 2 2 41" xfId="224"/>
    <cellStyle name="Normal 2 2 42" xfId="225"/>
    <cellStyle name="Normal 2 2 43" xfId="226"/>
    <cellStyle name="Normal 2 2 44" xfId="227"/>
    <cellStyle name="Normal 2 2 45" xfId="228"/>
    <cellStyle name="Normal 2 2 46" xfId="229"/>
    <cellStyle name="Normal 2 2 47" xfId="230"/>
    <cellStyle name="Normal 2 2 48" xfId="231"/>
    <cellStyle name="Normal 2 2 49" xfId="232"/>
    <cellStyle name="Normal 2 2 5" xfId="17"/>
    <cellStyle name="Normal 2 2 50" xfId="233"/>
    <cellStyle name="Normal 2 2 51" xfId="234"/>
    <cellStyle name="Normal 2 2 52" xfId="235"/>
    <cellStyle name="Normal 2 2 53" xfId="236"/>
    <cellStyle name="Normal 2 2 54" xfId="237"/>
    <cellStyle name="Normal 2 2 55" xfId="238"/>
    <cellStyle name="Normal 2 2 56" xfId="239"/>
    <cellStyle name="Normal 2 2 57" xfId="240"/>
    <cellStyle name="Normal 2 2 58" xfId="241"/>
    <cellStyle name="Normal 2 2 59" xfId="242"/>
    <cellStyle name="Normal 2 2 6" xfId="243"/>
    <cellStyle name="Normal 2 2 60" xfId="244"/>
    <cellStyle name="Normal 2 2 7" xfId="245"/>
    <cellStyle name="Normal 2 2 8" xfId="246"/>
    <cellStyle name="Normal 2 2 9" xfId="247"/>
    <cellStyle name="Normal 2 2_Danh sách phát lệnh khám sức khỏe lần 1 năm 2020" xfId="248"/>
    <cellStyle name="Normal 2 20" xfId="249"/>
    <cellStyle name="Normal 2 21" xfId="250"/>
    <cellStyle name="Normal 2 22" xfId="251"/>
    <cellStyle name="Normal 2 23" xfId="252"/>
    <cellStyle name="Normal 2 24" xfId="253"/>
    <cellStyle name="Normal 2 25" xfId="254"/>
    <cellStyle name="Normal 2 26" xfId="255"/>
    <cellStyle name="Normal 2 27" xfId="256"/>
    <cellStyle name="Normal 2 28" xfId="257"/>
    <cellStyle name="Normal 2 29" xfId="258"/>
    <cellStyle name="Normal 2 3" xfId="259"/>
    <cellStyle name="Normal 2 3 2" xfId="260"/>
    <cellStyle name="Normal 2 3 2 2" xfId="261"/>
    <cellStyle name="Normal 2 3 3" xfId="262"/>
    <cellStyle name="Normal 2 30" xfId="263"/>
    <cellStyle name="Normal 2 31" xfId="264"/>
    <cellStyle name="Normal 2 32" xfId="265"/>
    <cellStyle name="Normal 2 33" xfId="266"/>
    <cellStyle name="Normal 2 34" xfId="267"/>
    <cellStyle name="Normal 2 35" xfId="268"/>
    <cellStyle name="Normal 2 36" xfId="269"/>
    <cellStyle name="Normal 2 37" xfId="270"/>
    <cellStyle name="Normal 2 38" xfId="271"/>
    <cellStyle name="Normal 2 39" xfId="272"/>
    <cellStyle name="Normal 2 4" xfId="1"/>
    <cellStyle name="Normal 2 4 2" xfId="2"/>
    <cellStyle name="Normal 2 4 2 2" xfId="273"/>
    <cellStyle name="Normal 2 4 2 3 2" xfId="274"/>
    <cellStyle name="Normal 2 4 2 3 2 2" xfId="461"/>
    <cellStyle name="Normal 2 4 2 3 2 3" xfId="450"/>
    <cellStyle name="Normal 2 4 3" xfId="275"/>
    <cellStyle name="Normal 2 4 4" xfId="462"/>
    <cellStyle name="Normal 2 4_e. DANH SÁCH ĐI HỌC HSQCH-NVCMKT 2019" xfId="276"/>
    <cellStyle name="Normal 2 40" xfId="277"/>
    <cellStyle name="Normal 2 41" xfId="278"/>
    <cellStyle name="Normal 2 42" xfId="279"/>
    <cellStyle name="Normal 2 43" xfId="280"/>
    <cellStyle name="Normal 2 44" xfId="281"/>
    <cellStyle name="Normal 2 45" xfId="282"/>
    <cellStyle name="Normal 2 46" xfId="283"/>
    <cellStyle name="Normal 2 47" xfId="284"/>
    <cellStyle name="Normal 2 48" xfId="285"/>
    <cellStyle name="Normal 2 49" xfId="286"/>
    <cellStyle name="Normal 2 5" xfId="287"/>
    <cellStyle name="Normal 2 5 2" xfId="288"/>
    <cellStyle name="Normal 2 5 3" xfId="289"/>
    <cellStyle name="Normal 2 50" xfId="290"/>
    <cellStyle name="Normal 2 51" xfId="291"/>
    <cellStyle name="Normal 2 52" xfId="292"/>
    <cellStyle name="Normal 2 53" xfId="293"/>
    <cellStyle name="Normal 2 54" xfId="294"/>
    <cellStyle name="Normal 2 55" xfId="295"/>
    <cellStyle name="Normal 2 56" xfId="296"/>
    <cellStyle name="Normal 2 57" xfId="297"/>
    <cellStyle name="Normal 2 58" xfId="298"/>
    <cellStyle name="Normal 2 59" xfId="299"/>
    <cellStyle name="Normal 2 6" xfId="300"/>
    <cellStyle name="Normal 2 6 2" xfId="301"/>
    <cellStyle name="Normal 2 60" xfId="302"/>
    <cellStyle name="Normal 2 61" xfId="303"/>
    <cellStyle name="Normal 2 62" xfId="10"/>
    <cellStyle name="Normal 2 63" xfId="304"/>
    <cellStyle name="Normal 2 63 2" xfId="19"/>
    <cellStyle name="Normal 2 64" xfId="305"/>
    <cellStyle name="Normal 2 66" xfId="306"/>
    <cellStyle name="Normal 2 67" xfId="307"/>
    <cellStyle name="Normal 2 68" xfId="308"/>
    <cellStyle name="Normal 2 7" xfId="309"/>
    <cellStyle name="Normal 2 8" xfId="310"/>
    <cellStyle name="Normal 2 9" xfId="311"/>
    <cellStyle name="Normal 2_DANH SACH CHIEU SINH NAM 2016" xfId="312"/>
    <cellStyle name="Normal 20" xfId="313"/>
    <cellStyle name="Normal 21" xfId="314"/>
    <cellStyle name="Normal 22" xfId="315"/>
    <cellStyle name="Normal 23" xfId="316"/>
    <cellStyle name="Normal 24" xfId="317"/>
    <cellStyle name="Normal 25" xfId="318"/>
    <cellStyle name="Normal 26" xfId="319"/>
    <cellStyle name="Normal 26 2" xfId="320"/>
    <cellStyle name="Normal 26 2 2" xfId="321"/>
    <cellStyle name="Normal 26 2 2 2" xfId="322"/>
    <cellStyle name="Normal 26 2 2 2 2" xfId="323"/>
    <cellStyle name="Normal 26 3" xfId="324"/>
    <cellStyle name="Normal 26 3 2" xfId="325"/>
    <cellStyle name="Normal 26 3 2 2" xfId="326"/>
    <cellStyle name="Normal 26 3 3" xfId="327"/>
    <cellStyle name="Normal 27" xfId="328"/>
    <cellStyle name="Normal 28" xfId="329"/>
    <cellStyle name="Normal 29" xfId="330"/>
    <cellStyle name="Normal 3" xfId="331"/>
    <cellStyle name="Normal 3 10" xfId="332"/>
    <cellStyle name="Normal 3 2" xfId="21"/>
    <cellStyle name="Normal 3 2 2" xfId="12"/>
    <cellStyle name="Normal 3 2 3" xfId="333"/>
    <cellStyle name="Normal 3 3" xfId="334"/>
    <cellStyle name="Normal 3 4" xfId="335"/>
    <cellStyle name="Normal 3 4 2" xfId="336"/>
    <cellStyle name="Normal 3 5" xfId="337"/>
    <cellStyle name="Normal 30" xfId="338"/>
    <cellStyle name="Normal 31" xfId="339"/>
    <cellStyle name="Normal 32" xfId="340"/>
    <cellStyle name="Normal 33" xfId="341"/>
    <cellStyle name="Normal 34" xfId="342"/>
    <cellStyle name="Normal 35" xfId="343"/>
    <cellStyle name="Normal 36" xfId="344"/>
    <cellStyle name="Normal 37" xfId="345"/>
    <cellStyle name="Normal 38" xfId="346"/>
    <cellStyle name="Normal 39" xfId="347"/>
    <cellStyle name="Normal 4" xfId="348"/>
    <cellStyle name="Normal 4 2" xfId="349"/>
    <cellStyle name="Normal 4 2 2" xfId="350"/>
    <cellStyle name="Normal 4 3" xfId="351"/>
    <cellStyle name="Normal 4 3 2" xfId="352"/>
    <cellStyle name="Normal 4 4" xfId="353"/>
    <cellStyle name="Normal 4 4 2" xfId="463"/>
    <cellStyle name="Normal 4 4 3" xfId="354"/>
    <cellStyle name="Normal 4 5" xfId="355"/>
    <cellStyle name="Normal 4 6" xfId="356"/>
    <cellStyle name="Normal 40" xfId="357"/>
    <cellStyle name="Normal 41" xfId="358"/>
    <cellStyle name="Normal 42" xfId="359"/>
    <cellStyle name="Normal 43" xfId="360"/>
    <cellStyle name="Normal 44" xfId="361"/>
    <cellStyle name="Normal 45" xfId="362"/>
    <cellStyle name="Normal 45 2" xfId="363"/>
    <cellStyle name="Normal 45 3" xfId="364"/>
    <cellStyle name="Normal 45 3 2" xfId="365"/>
    <cellStyle name="Normal 45 3 3" xfId="366"/>
    <cellStyle name="Normal 45 3 3 2" xfId="367"/>
    <cellStyle name="Normal 46" xfId="368"/>
    <cellStyle name="Normal 47" xfId="369"/>
    <cellStyle name="Normal 48" xfId="370"/>
    <cellStyle name="Normal 49" xfId="371"/>
    <cellStyle name="Normal 5" xfId="372"/>
    <cellStyle name="Normal 5 2" xfId="373"/>
    <cellStyle name="Normal 5 2 10" xfId="22"/>
    <cellStyle name="Normal 5 2 2" xfId="5"/>
    <cellStyle name="Normal 5 2 3" xfId="15"/>
    <cellStyle name="Normal 5 3" xfId="374"/>
    <cellStyle name="Normal 5 4" xfId="375"/>
    <cellStyle name="Normal 50" xfId="376"/>
    <cellStyle name="Normal 51" xfId="377"/>
    <cellStyle name="Normal 52" xfId="378"/>
    <cellStyle name="Normal 53" xfId="379"/>
    <cellStyle name="Normal 54" xfId="380"/>
    <cellStyle name="Normal 55" xfId="381"/>
    <cellStyle name="Normal 56" xfId="382"/>
    <cellStyle name="Normal 57" xfId="383"/>
    <cellStyle name="Normal 58" xfId="384"/>
    <cellStyle name="Normal 59" xfId="385"/>
    <cellStyle name="Normal 6" xfId="386"/>
    <cellStyle name="Normal 6 10" xfId="464"/>
    <cellStyle name="Normal 6 2" xfId="387"/>
    <cellStyle name="Normal 6 2 2" xfId="388"/>
    <cellStyle name="Normal 6 2 2 2" xfId="389"/>
    <cellStyle name="Normal 6 2 2 3" xfId="390"/>
    <cellStyle name="Normal 6 2 3" xfId="391"/>
    <cellStyle name="Normal 6 2 4" xfId="392"/>
    <cellStyle name="Normal 6 3" xfId="393"/>
    <cellStyle name="Normal 6 4" xfId="394"/>
    <cellStyle name="Normal 60" xfId="395"/>
    <cellStyle name="Normal 61" xfId="396"/>
    <cellStyle name="Normal 62" xfId="397"/>
    <cellStyle name="Normal 63" xfId="398"/>
    <cellStyle name="Normal 64" xfId="399"/>
    <cellStyle name="Normal 65" xfId="400"/>
    <cellStyle name="Normal 66" xfId="401"/>
    <cellStyle name="Normal 67" xfId="16"/>
    <cellStyle name="Normal 68" xfId="402"/>
    <cellStyle name="Normal 69" xfId="403"/>
    <cellStyle name="Normal 7" xfId="4"/>
    <cellStyle name="Normal 7 2" xfId="3"/>
    <cellStyle name="Normal 7 2 2" xfId="404"/>
    <cellStyle name="Normal 7 2 2 2" xfId="465"/>
    <cellStyle name="Normal 7 3" xfId="405"/>
    <cellStyle name="Normal 7 3 2" xfId="11"/>
    <cellStyle name="Normal 7 3 2 2" xfId="406"/>
    <cellStyle name="Normal 7 3 3" xfId="407"/>
    <cellStyle name="Normal 7 4" xfId="408"/>
    <cellStyle name="Normal 7 5" xfId="7"/>
    <cellStyle name="Normal 70" xfId="409"/>
    <cellStyle name="Normal 71" xfId="410"/>
    <cellStyle name="Normal 72" xfId="411"/>
    <cellStyle name="Normal 73" xfId="412"/>
    <cellStyle name="Normal 74" xfId="413"/>
    <cellStyle name="Normal 75" xfId="414"/>
    <cellStyle name="Normal 76" xfId="415"/>
    <cellStyle name="Normal 76 2" xfId="416"/>
    <cellStyle name="Normal 77" xfId="417"/>
    <cellStyle name="Normal 78" xfId="418"/>
    <cellStyle name="Normal 79" xfId="419"/>
    <cellStyle name="Normal 8" xfId="420"/>
    <cellStyle name="Normal 8 2" xfId="421"/>
    <cellStyle name="Normal 80" xfId="422"/>
    <cellStyle name="Normal 80 2" xfId="423"/>
    <cellStyle name="Normal 81" xfId="424"/>
    <cellStyle name="Normal 82" xfId="425"/>
    <cellStyle name="Normal 83" xfId="426"/>
    <cellStyle name="Normal 84" xfId="427"/>
    <cellStyle name="Normal 85" xfId="428"/>
    <cellStyle name="Normal 86" xfId="429"/>
    <cellStyle name="Normal 87" xfId="430"/>
    <cellStyle name="Normal 88" xfId="431"/>
    <cellStyle name="Normal 89" xfId="432"/>
    <cellStyle name="Normal 9" xfId="433"/>
    <cellStyle name="Normal 9 2" xfId="434"/>
    <cellStyle name="Normal 9 2 2" xfId="435"/>
    <cellStyle name="Normal 9 3" xfId="436"/>
    <cellStyle name="Normal 9 4" xfId="437"/>
    <cellStyle name="Normal 9 5" xfId="438"/>
    <cellStyle name="Normal 90" xfId="439"/>
    <cellStyle name="Normal 91" xfId="440"/>
    <cellStyle name="Normal 92" xfId="441"/>
    <cellStyle name="Normal 93" xfId="442"/>
    <cellStyle name="Normal 94" xfId="443"/>
    <cellStyle name="Normal 95" xfId="18"/>
    <cellStyle name="Normal 96" xfId="444"/>
    <cellStyle name="Normal 97" xfId="445"/>
    <cellStyle name="Normal 98" xfId="446"/>
    <cellStyle name="Normal 99" xfId="447"/>
    <cellStyle name="Percent 2" xfId="44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390525</xdr:colOff>
      <xdr:row>9</xdr:row>
      <xdr:rowOff>0</xdr:rowOff>
    </xdr:from>
    <xdr:to>
      <xdr:col>12</xdr:col>
      <xdr:colOff>525399</xdr:colOff>
      <xdr:row>9</xdr:row>
      <xdr:rowOff>60960</xdr:rowOff>
    </xdr:to>
    <xdr:sp macro="" textlink="">
      <xdr:nvSpPr>
        <xdr:cNvPr id="4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648575" y="165020625"/>
          <a:ext cx="115062" cy="6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228600</xdr:colOff>
      <xdr:row>9</xdr:row>
      <xdr:rowOff>0</xdr:rowOff>
    </xdr:from>
    <xdr:to>
      <xdr:col>12</xdr:col>
      <xdr:colOff>348234</xdr:colOff>
      <xdr:row>9</xdr:row>
      <xdr:rowOff>60960</xdr:rowOff>
    </xdr:to>
    <xdr:sp macro="" textlink="">
      <xdr:nvSpPr>
        <xdr:cNvPr id="5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486650" y="163620450"/>
          <a:ext cx="107442" cy="6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228600</xdr:colOff>
      <xdr:row>9</xdr:row>
      <xdr:rowOff>0</xdr:rowOff>
    </xdr:from>
    <xdr:to>
      <xdr:col>12</xdr:col>
      <xdr:colOff>348234</xdr:colOff>
      <xdr:row>9</xdr:row>
      <xdr:rowOff>60960</xdr:rowOff>
    </xdr:to>
    <xdr:sp macro="" textlink="">
      <xdr:nvSpPr>
        <xdr:cNvPr id="6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486650" y="163620450"/>
          <a:ext cx="107442" cy="62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1272209</xdr:colOff>
      <xdr:row>9</xdr:row>
      <xdr:rowOff>0</xdr:rowOff>
    </xdr:from>
    <xdr:to>
      <xdr:col>12</xdr:col>
      <xdr:colOff>1537342</xdr:colOff>
      <xdr:row>9</xdr:row>
      <xdr:rowOff>60480</xdr:rowOff>
    </xdr:to>
    <xdr:sp macro="" textlink="">
      <xdr:nvSpPr>
        <xdr:cNvPr id="7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530259" y="165020625"/>
          <a:ext cx="155341" cy="620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1272209</xdr:colOff>
      <xdr:row>9</xdr:row>
      <xdr:rowOff>0</xdr:rowOff>
    </xdr:from>
    <xdr:to>
      <xdr:col>11</xdr:col>
      <xdr:colOff>88209</xdr:colOff>
      <xdr:row>9</xdr:row>
      <xdr:rowOff>60480</xdr:rowOff>
    </xdr:to>
    <xdr:sp macro="" textlink="">
      <xdr:nvSpPr>
        <xdr:cNvPr id="8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5148884" y="165020625"/>
          <a:ext cx="95249" cy="620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9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5148884" y="165020625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0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5148884" y="163620450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1</xdr:col>
      <xdr:colOff>1204325</xdr:colOff>
      <xdr:row>1</xdr:row>
      <xdr:rowOff>193813</xdr:rowOff>
    </xdr:from>
    <xdr:to>
      <xdr:col>1</xdr:col>
      <xdr:colOff>1570085</xdr:colOff>
      <xdr:row>1</xdr:row>
      <xdr:rowOff>193813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ABD03FB-E603-4EDF-B2CE-09E67575F20C}"/>
            </a:ext>
          </a:extLst>
        </xdr:cNvPr>
        <xdr:cNvCxnSpPr/>
      </xdr:nvCxnSpPr>
      <xdr:spPr>
        <a:xfrm>
          <a:off x="1490075" y="420032"/>
          <a:ext cx="36576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1503690</xdr:colOff>
      <xdr:row>1</xdr:row>
      <xdr:rowOff>193469</xdr:rowOff>
    </xdr:from>
    <xdr:to>
      <xdr:col>11</xdr:col>
      <xdr:colOff>2966730</xdr:colOff>
      <xdr:row>1</xdr:row>
      <xdr:rowOff>193469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CE647BA-8E1B-4C4A-A432-832BDB0F633C}"/>
            </a:ext>
          </a:extLst>
        </xdr:cNvPr>
        <xdr:cNvCxnSpPr/>
      </xdr:nvCxnSpPr>
      <xdr:spPr>
        <a:xfrm>
          <a:off x="8337878" y="419688"/>
          <a:ext cx="14630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1096068</xdr:colOff>
      <xdr:row>2</xdr:row>
      <xdr:rowOff>281953</xdr:rowOff>
    </xdr:from>
    <xdr:to>
      <xdr:col>1</xdr:col>
      <xdr:colOff>1659286</xdr:colOff>
      <xdr:row>4</xdr:row>
      <xdr:rowOff>74888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290C20E-7A8E-4DA5-BF77-A2900067A202}"/>
            </a:ext>
          </a:extLst>
        </xdr:cNvPr>
        <xdr:cNvSpPr/>
      </xdr:nvSpPr>
      <xdr:spPr>
        <a:xfrm>
          <a:off x="1381818" y="710578"/>
          <a:ext cx="563218" cy="245373"/>
        </a:xfrm>
        <a:prstGeom prst="rect">
          <a:avLst/>
        </a:prstGeom>
        <a:ln w="63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MẬT</a:t>
          </a:r>
        </a:p>
      </xdr:txBody>
    </xdr:sp>
    <xdr:clientData/>
  </xdr:twoCellAnchor>
  <xdr:twoCellAnchor>
    <xdr:from>
      <xdr:col>11</xdr:col>
      <xdr:colOff>160269</xdr:colOff>
      <xdr:row>6</xdr:row>
      <xdr:rowOff>417</xdr:rowOff>
    </xdr:from>
    <xdr:to>
      <xdr:col>11</xdr:col>
      <xdr:colOff>1071562</xdr:colOff>
      <xdr:row>6</xdr:row>
      <xdr:rowOff>417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BBD11E46-5B62-4B2D-9AD3-20EDEFABC07D}"/>
            </a:ext>
          </a:extLst>
        </xdr:cNvPr>
        <xdr:cNvCxnSpPr/>
      </xdr:nvCxnSpPr>
      <xdr:spPr>
        <a:xfrm>
          <a:off x="6994457" y="1441073"/>
          <a:ext cx="91129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390525</xdr:colOff>
      <xdr:row>9</xdr:row>
      <xdr:rowOff>0</xdr:rowOff>
    </xdr:from>
    <xdr:to>
      <xdr:col>12</xdr:col>
      <xdr:colOff>525399</xdr:colOff>
      <xdr:row>9</xdr:row>
      <xdr:rowOff>60960</xdr:rowOff>
    </xdr:to>
    <xdr:sp macro="" textlink="">
      <xdr:nvSpPr>
        <xdr:cNvPr id="2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7050405" y="3855720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228600</xdr:colOff>
      <xdr:row>9</xdr:row>
      <xdr:rowOff>0</xdr:rowOff>
    </xdr:from>
    <xdr:to>
      <xdr:col>12</xdr:col>
      <xdr:colOff>348234</xdr:colOff>
      <xdr:row>9</xdr:row>
      <xdr:rowOff>60960</xdr:rowOff>
    </xdr:to>
    <xdr:sp macro="" textlink="">
      <xdr:nvSpPr>
        <xdr:cNvPr id="11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6888480" y="3855720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228600</xdr:colOff>
      <xdr:row>9</xdr:row>
      <xdr:rowOff>0</xdr:rowOff>
    </xdr:from>
    <xdr:to>
      <xdr:col>12</xdr:col>
      <xdr:colOff>348234</xdr:colOff>
      <xdr:row>9</xdr:row>
      <xdr:rowOff>60960</xdr:rowOff>
    </xdr:to>
    <xdr:sp macro="" textlink="">
      <xdr:nvSpPr>
        <xdr:cNvPr id="14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6888480" y="3855720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1272209</xdr:colOff>
      <xdr:row>9</xdr:row>
      <xdr:rowOff>0</xdr:rowOff>
    </xdr:from>
    <xdr:to>
      <xdr:col>12</xdr:col>
      <xdr:colOff>1537342</xdr:colOff>
      <xdr:row>9</xdr:row>
      <xdr:rowOff>60480</xdr:rowOff>
    </xdr:to>
    <xdr:sp macro="" textlink="">
      <xdr:nvSpPr>
        <xdr:cNvPr id="16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7932089" y="3855720"/>
          <a:ext cx="307360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1272209</xdr:colOff>
      <xdr:row>9</xdr:row>
      <xdr:rowOff>0</xdr:rowOff>
    </xdr:from>
    <xdr:to>
      <xdr:col>11</xdr:col>
      <xdr:colOff>88208</xdr:colOff>
      <xdr:row>9</xdr:row>
      <xdr:rowOff>60480</xdr:rowOff>
    </xdr:to>
    <xdr:sp macro="" textlink="">
      <xdr:nvSpPr>
        <xdr:cNvPr id="17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4777409" y="3855720"/>
          <a:ext cx="8854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8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4777409" y="3855720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9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4777409" y="3855720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20" name="Text Box 14">
          <a:extLst>
            <a:ext uri="{FF2B5EF4-FFF2-40B4-BE49-F238E27FC236}">
              <a16:creationId xmlns:a16="http://schemas.microsoft.com/office/drawing/2014/main" id="{76C9816A-611F-469E-9CE1-43318DB30C21}"/>
            </a:ext>
          </a:extLst>
        </xdr:cNvPr>
        <xdr:cNvSpPr txBox="1">
          <a:spLocks noChangeArrowheads="1"/>
        </xdr:cNvSpPr>
      </xdr:nvSpPr>
      <xdr:spPr bwMode="auto">
        <a:xfrm>
          <a:off x="10854359" y="2438400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21" name="Text Box 14">
          <a:extLst>
            <a:ext uri="{FF2B5EF4-FFF2-40B4-BE49-F238E27FC236}">
              <a16:creationId xmlns:a16="http://schemas.microsoft.com/office/drawing/2014/main" id="{4C6C0BC9-298F-46C6-9AB8-05FA2862CE04}"/>
            </a:ext>
          </a:extLst>
        </xdr:cNvPr>
        <xdr:cNvSpPr txBox="1">
          <a:spLocks noChangeArrowheads="1"/>
        </xdr:cNvSpPr>
      </xdr:nvSpPr>
      <xdr:spPr bwMode="auto">
        <a:xfrm>
          <a:off x="10854359" y="2438400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22" name="Text Box 14">
          <a:extLst>
            <a:ext uri="{FF2B5EF4-FFF2-40B4-BE49-F238E27FC236}">
              <a16:creationId xmlns:a16="http://schemas.microsoft.com/office/drawing/2014/main" id="{0AA569B9-AECB-4F98-BDEB-2AC9AA5F1BB1}"/>
            </a:ext>
          </a:extLst>
        </xdr:cNvPr>
        <xdr:cNvSpPr txBox="1">
          <a:spLocks noChangeArrowheads="1"/>
        </xdr:cNvSpPr>
      </xdr:nvSpPr>
      <xdr:spPr bwMode="auto">
        <a:xfrm>
          <a:off x="10854359" y="2438400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23" name="Text Box 14">
          <a:extLst>
            <a:ext uri="{FF2B5EF4-FFF2-40B4-BE49-F238E27FC236}">
              <a16:creationId xmlns:a16="http://schemas.microsoft.com/office/drawing/2014/main" id="{F2781422-FE06-46D9-BE3B-F6BD7CE9A64D}"/>
            </a:ext>
          </a:extLst>
        </xdr:cNvPr>
        <xdr:cNvSpPr txBox="1">
          <a:spLocks noChangeArrowheads="1"/>
        </xdr:cNvSpPr>
      </xdr:nvSpPr>
      <xdr:spPr bwMode="auto">
        <a:xfrm>
          <a:off x="10854359" y="2438400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24" name="Text Box 14">
          <a:extLst>
            <a:ext uri="{FF2B5EF4-FFF2-40B4-BE49-F238E27FC236}">
              <a16:creationId xmlns:a16="http://schemas.microsoft.com/office/drawing/2014/main" id="{A3B80B2D-FC69-42FA-9849-968DD3BAE8BF}"/>
            </a:ext>
          </a:extLst>
        </xdr:cNvPr>
        <xdr:cNvSpPr txBox="1">
          <a:spLocks noChangeArrowheads="1"/>
        </xdr:cNvSpPr>
      </xdr:nvSpPr>
      <xdr:spPr bwMode="auto">
        <a:xfrm>
          <a:off x="9972675" y="2638425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25" name="Text Box 15">
          <a:extLst>
            <a:ext uri="{FF2B5EF4-FFF2-40B4-BE49-F238E27FC236}">
              <a16:creationId xmlns:a16="http://schemas.microsoft.com/office/drawing/2014/main" id="{90D47FA4-6943-4858-BF39-B7C7A0C945F7}"/>
            </a:ext>
          </a:extLst>
        </xdr:cNvPr>
        <xdr:cNvSpPr txBox="1">
          <a:spLocks noChangeArrowheads="1"/>
        </xdr:cNvSpPr>
      </xdr:nvSpPr>
      <xdr:spPr bwMode="auto">
        <a:xfrm>
          <a:off x="9810750" y="2638425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26" name="Text Box 12">
          <a:extLst>
            <a:ext uri="{FF2B5EF4-FFF2-40B4-BE49-F238E27FC236}">
              <a16:creationId xmlns:a16="http://schemas.microsoft.com/office/drawing/2014/main" id="{CF6628AA-50DC-4808-9E07-F8C77EC2974D}"/>
            </a:ext>
          </a:extLst>
        </xdr:cNvPr>
        <xdr:cNvSpPr txBox="1">
          <a:spLocks noChangeArrowheads="1"/>
        </xdr:cNvSpPr>
      </xdr:nvSpPr>
      <xdr:spPr bwMode="auto">
        <a:xfrm>
          <a:off x="9810750" y="2638425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27" name="Text Box 14">
          <a:extLst>
            <a:ext uri="{FF2B5EF4-FFF2-40B4-BE49-F238E27FC236}">
              <a16:creationId xmlns:a16="http://schemas.microsoft.com/office/drawing/2014/main" id="{1A792393-A87B-4C20-BFDB-B7A6637C7F0B}"/>
            </a:ext>
          </a:extLst>
        </xdr:cNvPr>
        <xdr:cNvSpPr txBox="1">
          <a:spLocks noChangeArrowheads="1"/>
        </xdr:cNvSpPr>
      </xdr:nvSpPr>
      <xdr:spPr bwMode="auto">
        <a:xfrm>
          <a:off x="10854359" y="2638425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3" cy="60480"/>
    <xdr:sp macro="" textlink="">
      <xdr:nvSpPr>
        <xdr:cNvPr id="28" name="Text Box 14">
          <a:extLst>
            <a:ext uri="{FF2B5EF4-FFF2-40B4-BE49-F238E27FC236}">
              <a16:creationId xmlns:a16="http://schemas.microsoft.com/office/drawing/2014/main" id="{C92CDB7E-575D-4441-BB94-6A6FA838307D}"/>
            </a:ext>
          </a:extLst>
        </xdr:cNvPr>
        <xdr:cNvSpPr txBox="1">
          <a:spLocks noChangeArrowheads="1"/>
        </xdr:cNvSpPr>
      </xdr:nvSpPr>
      <xdr:spPr bwMode="auto">
        <a:xfrm>
          <a:off x="6349034" y="2638425"/>
          <a:ext cx="947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29" name="Text Box 14">
          <a:extLst>
            <a:ext uri="{FF2B5EF4-FFF2-40B4-BE49-F238E27FC236}">
              <a16:creationId xmlns:a16="http://schemas.microsoft.com/office/drawing/2014/main" id="{3A75596D-C5B9-4443-97DC-68D282F3333D}"/>
            </a:ext>
          </a:extLst>
        </xdr:cNvPr>
        <xdr:cNvSpPr txBox="1">
          <a:spLocks noChangeArrowheads="1"/>
        </xdr:cNvSpPr>
      </xdr:nvSpPr>
      <xdr:spPr bwMode="auto">
        <a:xfrm>
          <a:off x="10854359" y="2638425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30" name="Text Box 14">
          <a:extLst>
            <a:ext uri="{FF2B5EF4-FFF2-40B4-BE49-F238E27FC236}">
              <a16:creationId xmlns:a16="http://schemas.microsoft.com/office/drawing/2014/main" id="{3587DB68-54E2-476F-8011-9A07E469F198}"/>
            </a:ext>
          </a:extLst>
        </xdr:cNvPr>
        <xdr:cNvSpPr txBox="1">
          <a:spLocks noChangeArrowheads="1"/>
        </xdr:cNvSpPr>
      </xdr:nvSpPr>
      <xdr:spPr bwMode="auto">
        <a:xfrm>
          <a:off x="10854359" y="2638425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31" name="Text Box 14">
          <a:extLst>
            <a:ext uri="{FF2B5EF4-FFF2-40B4-BE49-F238E27FC236}">
              <a16:creationId xmlns:a16="http://schemas.microsoft.com/office/drawing/2014/main" id="{62476675-2CBD-48BD-90AE-65BC015D1F01}"/>
            </a:ext>
          </a:extLst>
        </xdr:cNvPr>
        <xdr:cNvSpPr txBox="1">
          <a:spLocks noChangeArrowheads="1"/>
        </xdr:cNvSpPr>
      </xdr:nvSpPr>
      <xdr:spPr bwMode="auto">
        <a:xfrm>
          <a:off x="9972675" y="2638425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32" name="Text Box 15">
          <a:extLst>
            <a:ext uri="{FF2B5EF4-FFF2-40B4-BE49-F238E27FC236}">
              <a16:creationId xmlns:a16="http://schemas.microsoft.com/office/drawing/2014/main" id="{A05AF0E4-963C-4E14-A752-A06A9E0872E2}"/>
            </a:ext>
          </a:extLst>
        </xdr:cNvPr>
        <xdr:cNvSpPr txBox="1">
          <a:spLocks noChangeArrowheads="1"/>
        </xdr:cNvSpPr>
      </xdr:nvSpPr>
      <xdr:spPr bwMode="auto">
        <a:xfrm>
          <a:off x="9810750" y="2638425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33" name="Text Box 12">
          <a:extLst>
            <a:ext uri="{FF2B5EF4-FFF2-40B4-BE49-F238E27FC236}">
              <a16:creationId xmlns:a16="http://schemas.microsoft.com/office/drawing/2014/main" id="{6338EBF3-5890-418F-8B5B-7EBBE843754E}"/>
            </a:ext>
          </a:extLst>
        </xdr:cNvPr>
        <xdr:cNvSpPr txBox="1">
          <a:spLocks noChangeArrowheads="1"/>
        </xdr:cNvSpPr>
      </xdr:nvSpPr>
      <xdr:spPr bwMode="auto">
        <a:xfrm>
          <a:off x="9810750" y="2638425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34" name="Text Box 14">
          <a:extLst>
            <a:ext uri="{FF2B5EF4-FFF2-40B4-BE49-F238E27FC236}">
              <a16:creationId xmlns:a16="http://schemas.microsoft.com/office/drawing/2014/main" id="{65C53D58-A9A1-4795-88EE-540F323ECDCB}"/>
            </a:ext>
          </a:extLst>
        </xdr:cNvPr>
        <xdr:cNvSpPr txBox="1">
          <a:spLocks noChangeArrowheads="1"/>
        </xdr:cNvSpPr>
      </xdr:nvSpPr>
      <xdr:spPr bwMode="auto">
        <a:xfrm>
          <a:off x="10854359" y="2638425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35" name="Text Box 14">
          <a:extLst>
            <a:ext uri="{FF2B5EF4-FFF2-40B4-BE49-F238E27FC236}">
              <a16:creationId xmlns:a16="http://schemas.microsoft.com/office/drawing/2014/main" id="{9CD9ECDB-0F59-467B-A4AD-EAE9FFCD8D65}"/>
            </a:ext>
          </a:extLst>
        </xdr:cNvPr>
        <xdr:cNvSpPr txBox="1">
          <a:spLocks noChangeArrowheads="1"/>
        </xdr:cNvSpPr>
      </xdr:nvSpPr>
      <xdr:spPr bwMode="auto">
        <a:xfrm>
          <a:off x="6349034" y="2638425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36" name="Text Box 14">
          <a:extLst>
            <a:ext uri="{FF2B5EF4-FFF2-40B4-BE49-F238E27FC236}">
              <a16:creationId xmlns:a16="http://schemas.microsoft.com/office/drawing/2014/main" id="{6790D6D8-C33D-4DBA-A057-BDF8DAD8E8B5}"/>
            </a:ext>
          </a:extLst>
        </xdr:cNvPr>
        <xdr:cNvSpPr txBox="1">
          <a:spLocks noChangeArrowheads="1"/>
        </xdr:cNvSpPr>
      </xdr:nvSpPr>
      <xdr:spPr bwMode="auto">
        <a:xfrm>
          <a:off x="10854359" y="2638425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37" name="Text Box 14">
          <a:extLst>
            <a:ext uri="{FF2B5EF4-FFF2-40B4-BE49-F238E27FC236}">
              <a16:creationId xmlns:a16="http://schemas.microsoft.com/office/drawing/2014/main" id="{AADB1B6D-2ECB-4A67-AA2B-F4436E64EE93}"/>
            </a:ext>
          </a:extLst>
        </xdr:cNvPr>
        <xdr:cNvSpPr txBox="1">
          <a:spLocks noChangeArrowheads="1"/>
        </xdr:cNvSpPr>
      </xdr:nvSpPr>
      <xdr:spPr bwMode="auto">
        <a:xfrm>
          <a:off x="10854359" y="2638425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38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39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0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41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42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3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4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45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6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7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48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49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0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1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52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3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4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55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56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7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8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59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60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61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62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63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64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65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66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67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68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69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70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71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72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73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74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75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76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77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78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79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80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81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82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83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84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85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86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87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88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89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90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91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92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93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94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95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96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97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98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99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00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101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02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03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104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105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06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07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108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09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10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111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112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13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14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115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16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17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118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119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20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21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122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23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24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125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126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27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28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129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30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31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132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133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34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35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136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37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38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139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140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41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42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143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44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45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146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147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48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49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150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51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52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153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154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55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56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157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58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59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160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161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62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63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164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65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66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167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168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69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70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171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72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73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174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175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76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77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178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79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80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181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182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83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84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185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86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87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188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189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90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91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192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93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194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195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196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97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198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199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200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201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202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203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204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205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206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207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208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209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210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211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212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213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214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215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216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217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218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219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220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221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222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223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224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225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226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227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228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229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230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231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232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233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234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235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236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237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238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239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240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241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242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243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244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245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246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247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248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249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250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251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252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253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254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255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256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257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258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259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260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261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262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263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264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265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266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267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268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269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270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271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272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273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274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275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390525</xdr:colOff>
      <xdr:row>9</xdr:row>
      <xdr:rowOff>0</xdr:rowOff>
    </xdr:from>
    <xdr:ext cx="134874" cy="60960"/>
    <xdr:sp macro="" textlink="">
      <xdr:nvSpPr>
        <xdr:cNvPr id="276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277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278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265133" cy="60480"/>
    <xdr:sp macro="" textlink="">
      <xdr:nvSpPr>
        <xdr:cNvPr id="279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4732" cy="60480"/>
    <xdr:sp macro="" textlink="">
      <xdr:nvSpPr>
        <xdr:cNvPr id="280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281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282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390525</xdr:colOff>
      <xdr:row>9</xdr:row>
      <xdr:rowOff>0</xdr:rowOff>
    </xdr:from>
    <xdr:ext cx="134874" cy="60960"/>
    <xdr:sp macro="" textlink="">
      <xdr:nvSpPr>
        <xdr:cNvPr id="283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284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285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265133" cy="60480"/>
    <xdr:sp macro="" textlink="">
      <xdr:nvSpPr>
        <xdr:cNvPr id="286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4731" cy="60480"/>
    <xdr:sp macro="" textlink="">
      <xdr:nvSpPr>
        <xdr:cNvPr id="287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288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289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390525</xdr:colOff>
      <xdr:row>9</xdr:row>
      <xdr:rowOff>0</xdr:rowOff>
    </xdr:from>
    <xdr:ext cx="134874" cy="60960"/>
    <xdr:sp macro="" textlink="">
      <xdr:nvSpPr>
        <xdr:cNvPr id="290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291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292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265133" cy="60480"/>
    <xdr:sp macro="" textlink="">
      <xdr:nvSpPr>
        <xdr:cNvPr id="293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4732" cy="60480"/>
    <xdr:sp macro="" textlink="">
      <xdr:nvSpPr>
        <xdr:cNvPr id="294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295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296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390525</xdr:colOff>
      <xdr:row>9</xdr:row>
      <xdr:rowOff>0</xdr:rowOff>
    </xdr:from>
    <xdr:ext cx="134874" cy="60960"/>
    <xdr:sp macro="" textlink="">
      <xdr:nvSpPr>
        <xdr:cNvPr id="297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298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299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265133" cy="60480"/>
    <xdr:sp macro="" textlink="">
      <xdr:nvSpPr>
        <xdr:cNvPr id="300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4731" cy="60480"/>
    <xdr:sp macro="" textlink="">
      <xdr:nvSpPr>
        <xdr:cNvPr id="301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302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303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304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305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306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307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308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309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310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311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312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313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314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315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316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317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390525</xdr:colOff>
      <xdr:row>9</xdr:row>
      <xdr:rowOff>0</xdr:rowOff>
    </xdr:from>
    <xdr:ext cx="134874" cy="60960"/>
    <xdr:sp macro="" textlink="">
      <xdr:nvSpPr>
        <xdr:cNvPr id="318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319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320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265133" cy="60480"/>
    <xdr:sp macro="" textlink="">
      <xdr:nvSpPr>
        <xdr:cNvPr id="321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4732" cy="60480"/>
    <xdr:sp macro="" textlink="">
      <xdr:nvSpPr>
        <xdr:cNvPr id="322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323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324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390525</xdr:colOff>
      <xdr:row>9</xdr:row>
      <xdr:rowOff>0</xdr:rowOff>
    </xdr:from>
    <xdr:ext cx="134874" cy="60960"/>
    <xdr:sp macro="" textlink="">
      <xdr:nvSpPr>
        <xdr:cNvPr id="325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326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327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265133" cy="60480"/>
    <xdr:sp macro="" textlink="">
      <xdr:nvSpPr>
        <xdr:cNvPr id="328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4731" cy="60480"/>
    <xdr:sp macro="" textlink="">
      <xdr:nvSpPr>
        <xdr:cNvPr id="329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330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331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390525</xdr:colOff>
      <xdr:row>9</xdr:row>
      <xdr:rowOff>0</xdr:rowOff>
    </xdr:from>
    <xdr:ext cx="134874" cy="60960"/>
    <xdr:sp macro="" textlink="">
      <xdr:nvSpPr>
        <xdr:cNvPr id="332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333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334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265133" cy="60480"/>
    <xdr:sp macro="" textlink="">
      <xdr:nvSpPr>
        <xdr:cNvPr id="335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4732" cy="60480"/>
    <xdr:sp macro="" textlink="">
      <xdr:nvSpPr>
        <xdr:cNvPr id="336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337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338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390525</xdr:colOff>
      <xdr:row>9</xdr:row>
      <xdr:rowOff>0</xdr:rowOff>
    </xdr:from>
    <xdr:ext cx="134874" cy="60960"/>
    <xdr:sp macro="" textlink="">
      <xdr:nvSpPr>
        <xdr:cNvPr id="339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340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341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265133" cy="60480"/>
    <xdr:sp macro="" textlink="">
      <xdr:nvSpPr>
        <xdr:cNvPr id="342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4731" cy="60480"/>
    <xdr:sp macro="" textlink="">
      <xdr:nvSpPr>
        <xdr:cNvPr id="343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344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345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390525</xdr:colOff>
      <xdr:row>9</xdr:row>
      <xdr:rowOff>0</xdr:rowOff>
    </xdr:from>
    <xdr:ext cx="134874" cy="60960"/>
    <xdr:sp macro="" textlink="">
      <xdr:nvSpPr>
        <xdr:cNvPr id="346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347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348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265133" cy="60480"/>
    <xdr:sp macro="" textlink="">
      <xdr:nvSpPr>
        <xdr:cNvPr id="349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4732" cy="60480"/>
    <xdr:sp macro="" textlink="">
      <xdr:nvSpPr>
        <xdr:cNvPr id="350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351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352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390525</xdr:colOff>
      <xdr:row>9</xdr:row>
      <xdr:rowOff>0</xdr:rowOff>
    </xdr:from>
    <xdr:ext cx="134874" cy="60960"/>
    <xdr:sp macro="" textlink="">
      <xdr:nvSpPr>
        <xdr:cNvPr id="353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354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355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265133" cy="60480"/>
    <xdr:sp macro="" textlink="">
      <xdr:nvSpPr>
        <xdr:cNvPr id="356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4731" cy="60480"/>
    <xdr:sp macro="" textlink="">
      <xdr:nvSpPr>
        <xdr:cNvPr id="357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358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359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360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361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362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363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364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365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366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367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368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369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370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371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372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373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374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375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376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377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378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379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380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381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382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383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384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385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386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387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388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389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390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391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392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393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394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395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396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397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398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399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00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01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402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03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04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405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406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07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08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409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10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11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412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413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14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15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416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17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18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419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420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21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22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423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24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25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426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427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28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29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430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31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32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433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434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35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36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437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38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39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440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441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42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43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444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45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46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447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448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49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50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451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52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53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454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455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56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57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458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59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60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461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462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63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64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465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66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67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468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469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70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71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472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73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74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475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476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77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78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479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80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81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482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483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84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85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486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87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88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489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490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91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92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493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94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495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496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497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98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499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500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01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02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503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504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05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06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507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08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09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510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511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12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13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514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15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16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517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518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19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20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521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22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23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524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525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26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27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528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29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30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531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532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33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34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535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36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37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538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539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40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41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542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43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44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545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546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47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48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549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50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51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552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553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54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55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556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57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58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559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560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61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62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563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64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65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566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567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68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69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570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71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72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573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574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75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76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577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78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79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580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581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82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83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584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85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86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587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588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89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90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591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92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593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594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595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96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597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390525</xdr:colOff>
      <xdr:row>9</xdr:row>
      <xdr:rowOff>0</xdr:rowOff>
    </xdr:from>
    <xdr:ext cx="134874" cy="60960"/>
    <xdr:sp macro="" textlink="">
      <xdr:nvSpPr>
        <xdr:cNvPr id="598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599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600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265133" cy="60480"/>
    <xdr:sp macro="" textlink="">
      <xdr:nvSpPr>
        <xdr:cNvPr id="601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4732" cy="60480"/>
    <xdr:sp macro="" textlink="">
      <xdr:nvSpPr>
        <xdr:cNvPr id="602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603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604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390525</xdr:colOff>
      <xdr:row>9</xdr:row>
      <xdr:rowOff>0</xdr:rowOff>
    </xdr:from>
    <xdr:ext cx="134874" cy="60960"/>
    <xdr:sp macro="" textlink="">
      <xdr:nvSpPr>
        <xdr:cNvPr id="605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606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607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265133" cy="60480"/>
    <xdr:sp macro="" textlink="">
      <xdr:nvSpPr>
        <xdr:cNvPr id="608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4731" cy="60480"/>
    <xdr:sp macro="" textlink="">
      <xdr:nvSpPr>
        <xdr:cNvPr id="609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610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611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390525</xdr:colOff>
      <xdr:row>9</xdr:row>
      <xdr:rowOff>0</xdr:rowOff>
    </xdr:from>
    <xdr:ext cx="134874" cy="60960"/>
    <xdr:sp macro="" textlink="">
      <xdr:nvSpPr>
        <xdr:cNvPr id="612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613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614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265133" cy="60480"/>
    <xdr:sp macro="" textlink="">
      <xdr:nvSpPr>
        <xdr:cNvPr id="615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4732" cy="60480"/>
    <xdr:sp macro="" textlink="">
      <xdr:nvSpPr>
        <xdr:cNvPr id="616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617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618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390525</xdr:colOff>
      <xdr:row>9</xdr:row>
      <xdr:rowOff>0</xdr:rowOff>
    </xdr:from>
    <xdr:ext cx="134874" cy="60960"/>
    <xdr:sp macro="" textlink="">
      <xdr:nvSpPr>
        <xdr:cNvPr id="619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620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621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265133" cy="60480"/>
    <xdr:sp macro="" textlink="">
      <xdr:nvSpPr>
        <xdr:cNvPr id="622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4731" cy="60480"/>
    <xdr:sp macro="" textlink="">
      <xdr:nvSpPr>
        <xdr:cNvPr id="623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624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625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626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627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628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629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2" cy="60480"/>
    <xdr:sp macro="" textlink="">
      <xdr:nvSpPr>
        <xdr:cNvPr id="630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631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632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390525</xdr:colOff>
      <xdr:row>9</xdr:row>
      <xdr:rowOff>0</xdr:rowOff>
    </xdr:from>
    <xdr:ext cx="134874" cy="60960"/>
    <xdr:sp macro="" textlink="">
      <xdr:nvSpPr>
        <xdr:cNvPr id="633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634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228600</xdr:colOff>
      <xdr:row>9</xdr:row>
      <xdr:rowOff>0</xdr:rowOff>
    </xdr:from>
    <xdr:ext cx="119634" cy="60960"/>
    <xdr:sp macro="" textlink="">
      <xdr:nvSpPr>
        <xdr:cNvPr id="635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265133" cy="60480"/>
    <xdr:sp macro="" textlink="">
      <xdr:nvSpPr>
        <xdr:cNvPr id="636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10</xdr:col>
      <xdr:colOff>1272209</xdr:colOff>
      <xdr:row>9</xdr:row>
      <xdr:rowOff>0</xdr:rowOff>
    </xdr:from>
    <xdr:ext cx="94731" cy="60480"/>
    <xdr:sp macro="" textlink="">
      <xdr:nvSpPr>
        <xdr:cNvPr id="637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638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5249" cy="208308"/>
    <xdr:sp macro="" textlink="">
      <xdr:nvSpPr>
        <xdr:cNvPr id="639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390525</xdr:colOff>
      <xdr:row>9</xdr:row>
      <xdr:rowOff>0</xdr:rowOff>
    </xdr:from>
    <xdr:ext cx="134874" cy="60960"/>
    <xdr:sp macro="" textlink="">
      <xdr:nvSpPr>
        <xdr:cNvPr id="640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641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642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265133" cy="60480"/>
    <xdr:sp macro="" textlink="">
      <xdr:nvSpPr>
        <xdr:cNvPr id="643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4732" cy="60480"/>
    <xdr:sp macro="" textlink="">
      <xdr:nvSpPr>
        <xdr:cNvPr id="644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645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646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390525</xdr:colOff>
      <xdr:row>9</xdr:row>
      <xdr:rowOff>0</xdr:rowOff>
    </xdr:from>
    <xdr:ext cx="134874" cy="60960"/>
    <xdr:sp macro="" textlink="">
      <xdr:nvSpPr>
        <xdr:cNvPr id="647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648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649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265133" cy="60480"/>
    <xdr:sp macro="" textlink="">
      <xdr:nvSpPr>
        <xdr:cNvPr id="650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4731" cy="60480"/>
    <xdr:sp macro="" textlink="">
      <xdr:nvSpPr>
        <xdr:cNvPr id="651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652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653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390525</xdr:colOff>
      <xdr:row>9</xdr:row>
      <xdr:rowOff>0</xdr:rowOff>
    </xdr:from>
    <xdr:ext cx="134874" cy="60960"/>
    <xdr:sp macro="" textlink="">
      <xdr:nvSpPr>
        <xdr:cNvPr id="654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655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656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265133" cy="60480"/>
    <xdr:sp macro="" textlink="">
      <xdr:nvSpPr>
        <xdr:cNvPr id="657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4732" cy="60480"/>
    <xdr:sp macro="" textlink="">
      <xdr:nvSpPr>
        <xdr:cNvPr id="658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659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660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390525</xdr:colOff>
      <xdr:row>9</xdr:row>
      <xdr:rowOff>0</xdr:rowOff>
    </xdr:from>
    <xdr:ext cx="134874" cy="60960"/>
    <xdr:sp macro="" textlink="">
      <xdr:nvSpPr>
        <xdr:cNvPr id="661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662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663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265133" cy="60480"/>
    <xdr:sp macro="" textlink="">
      <xdr:nvSpPr>
        <xdr:cNvPr id="664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4731" cy="60480"/>
    <xdr:sp macro="" textlink="">
      <xdr:nvSpPr>
        <xdr:cNvPr id="665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666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667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390525</xdr:colOff>
      <xdr:row>9</xdr:row>
      <xdr:rowOff>0</xdr:rowOff>
    </xdr:from>
    <xdr:ext cx="134874" cy="60960"/>
    <xdr:sp macro="" textlink="">
      <xdr:nvSpPr>
        <xdr:cNvPr id="668" name="Text Box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669" name="Text Box 1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670" name="Text 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265133" cy="60480"/>
    <xdr:sp macro="" textlink="">
      <xdr:nvSpPr>
        <xdr:cNvPr id="671" name="Text Box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4732" cy="60480"/>
    <xdr:sp macro="" textlink="">
      <xdr:nvSpPr>
        <xdr:cNvPr id="672" name="Text Box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2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673" name="Text Box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674" name="Text Box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390525</xdr:colOff>
      <xdr:row>9</xdr:row>
      <xdr:rowOff>0</xdr:rowOff>
    </xdr:from>
    <xdr:ext cx="134874" cy="60960"/>
    <xdr:sp macro="" textlink="">
      <xdr:nvSpPr>
        <xdr:cNvPr id="675" name="Text Box 14">
          <a:extLst>
            <a:ext uri="{FF2B5EF4-FFF2-40B4-BE49-F238E27FC236}">
              <a16:creationId xmlns:a16="http://schemas.microsoft.com/office/drawing/2014/main" id="{0D6AD0F7-FEAC-49F3-9330-5C59D1A6660D}"/>
            </a:ext>
          </a:extLst>
        </xdr:cNvPr>
        <xdr:cNvSpPr txBox="1">
          <a:spLocks noChangeArrowheads="1"/>
        </xdr:cNvSpPr>
      </xdr:nvSpPr>
      <xdr:spPr bwMode="auto">
        <a:xfrm>
          <a:off x="10820400" y="2214563"/>
          <a:ext cx="13487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676" name="Text Box 15">
          <a:extLst>
            <a:ext uri="{FF2B5EF4-FFF2-40B4-BE49-F238E27FC236}">
              <a16:creationId xmlns:a16="http://schemas.microsoft.com/office/drawing/2014/main" id="{70FB7D8F-B759-471D-BF4E-58CC349C9725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228600</xdr:colOff>
      <xdr:row>9</xdr:row>
      <xdr:rowOff>0</xdr:rowOff>
    </xdr:from>
    <xdr:ext cx="119634" cy="60960"/>
    <xdr:sp macro="" textlink="">
      <xdr:nvSpPr>
        <xdr:cNvPr id="677" name="Text Box 12">
          <a:extLst>
            <a:ext uri="{FF2B5EF4-FFF2-40B4-BE49-F238E27FC236}">
              <a16:creationId xmlns:a16="http://schemas.microsoft.com/office/drawing/2014/main" id="{56750F42-7A9C-4C6A-8ADF-835599A59516}"/>
            </a:ext>
          </a:extLst>
        </xdr:cNvPr>
        <xdr:cNvSpPr txBox="1">
          <a:spLocks noChangeArrowheads="1"/>
        </xdr:cNvSpPr>
      </xdr:nvSpPr>
      <xdr:spPr bwMode="auto">
        <a:xfrm>
          <a:off x="10658475" y="2214563"/>
          <a:ext cx="119634" cy="609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265133" cy="60480"/>
    <xdr:sp macro="" textlink="">
      <xdr:nvSpPr>
        <xdr:cNvPr id="678" name="Text Box 14">
          <a:extLst>
            <a:ext uri="{FF2B5EF4-FFF2-40B4-BE49-F238E27FC236}">
              <a16:creationId xmlns:a16="http://schemas.microsoft.com/office/drawing/2014/main" id="{5053AF7F-DE1F-42DA-A489-6E9EBDE9664E}"/>
            </a:ext>
          </a:extLst>
        </xdr:cNvPr>
        <xdr:cNvSpPr txBox="1">
          <a:spLocks noChangeArrowheads="1"/>
        </xdr:cNvSpPr>
      </xdr:nvSpPr>
      <xdr:spPr bwMode="auto">
        <a:xfrm>
          <a:off x="11702084" y="2214563"/>
          <a:ext cx="265133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11</xdr:col>
      <xdr:colOff>1272209</xdr:colOff>
      <xdr:row>9</xdr:row>
      <xdr:rowOff>0</xdr:rowOff>
    </xdr:from>
    <xdr:ext cx="94731" cy="60480"/>
    <xdr:sp macro="" textlink="">
      <xdr:nvSpPr>
        <xdr:cNvPr id="679" name="Text Box 14">
          <a:extLst>
            <a:ext uri="{FF2B5EF4-FFF2-40B4-BE49-F238E27FC236}">
              <a16:creationId xmlns:a16="http://schemas.microsoft.com/office/drawing/2014/main" id="{03B5F7D5-95E1-4137-9653-5659BF5C16AE}"/>
            </a:ext>
          </a:extLst>
        </xdr:cNvPr>
        <xdr:cNvSpPr txBox="1">
          <a:spLocks noChangeArrowheads="1"/>
        </xdr:cNvSpPr>
      </xdr:nvSpPr>
      <xdr:spPr bwMode="auto">
        <a:xfrm>
          <a:off x="6827665" y="2214563"/>
          <a:ext cx="94731" cy="604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680" name="Text Box 14">
          <a:extLst>
            <a:ext uri="{FF2B5EF4-FFF2-40B4-BE49-F238E27FC236}">
              <a16:creationId xmlns:a16="http://schemas.microsoft.com/office/drawing/2014/main" id="{C7014F62-75A3-4DB7-8DB0-D5C88803F950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12</xdr:col>
      <xdr:colOff>1272209</xdr:colOff>
      <xdr:row>9</xdr:row>
      <xdr:rowOff>0</xdr:rowOff>
    </xdr:from>
    <xdr:ext cx="95249" cy="208308"/>
    <xdr:sp macro="" textlink="">
      <xdr:nvSpPr>
        <xdr:cNvPr id="681" name="Text Box 14">
          <a:extLst>
            <a:ext uri="{FF2B5EF4-FFF2-40B4-BE49-F238E27FC236}">
              <a16:creationId xmlns:a16="http://schemas.microsoft.com/office/drawing/2014/main" id="{0BC167BA-418F-42E3-94A2-7274AB33CE4E}"/>
            </a:ext>
          </a:extLst>
        </xdr:cNvPr>
        <xdr:cNvSpPr txBox="1">
          <a:spLocks noChangeArrowheads="1"/>
        </xdr:cNvSpPr>
      </xdr:nvSpPr>
      <xdr:spPr bwMode="auto">
        <a:xfrm>
          <a:off x="8106397" y="2214563"/>
          <a:ext cx="95249" cy="208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183217</xdr:colOff>
      <xdr:row>1</xdr:row>
      <xdr:rowOff>234949</xdr:rowOff>
    </xdr:from>
    <xdr:to>
      <xdr:col>4</xdr:col>
      <xdr:colOff>179297</xdr:colOff>
      <xdr:row>2</xdr:row>
      <xdr:rowOff>0</xdr:rowOff>
    </xdr:to>
    <xdr:cxnSp macro="">
      <xdr:nvCxnSpPr>
        <xdr:cNvPr id="2" name="Đường kết nối Thẳng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1371041" y="470273"/>
          <a:ext cx="623609" cy="37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261652</xdr:colOff>
      <xdr:row>2</xdr:row>
      <xdr:rowOff>0</xdr:rowOff>
    </xdr:from>
    <xdr:to>
      <xdr:col>21</xdr:col>
      <xdr:colOff>12367</xdr:colOff>
      <xdr:row>2</xdr:row>
      <xdr:rowOff>0</xdr:rowOff>
    </xdr:to>
    <xdr:cxnSp macro="">
      <xdr:nvCxnSpPr>
        <xdr:cNvPr id="3" name="Đường kết nối Thẳng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6091557" y="471714"/>
          <a:ext cx="16920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335721</xdr:colOff>
      <xdr:row>4</xdr:row>
      <xdr:rowOff>514350</xdr:rowOff>
    </xdr:from>
    <xdr:to>
      <xdr:col>14</xdr:col>
      <xdr:colOff>152400</xdr:colOff>
      <xdr:row>4</xdr:row>
      <xdr:rowOff>514350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V="1">
          <a:off x="4612446" y="1600200"/>
          <a:ext cx="88347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146744</xdr:colOff>
      <xdr:row>3</xdr:row>
      <xdr:rowOff>33617</xdr:rowOff>
    </xdr:from>
    <xdr:to>
      <xdr:col>4</xdr:col>
      <xdr:colOff>258803</xdr:colOff>
      <xdr:row>4</xdr:row>
      <xdr:rowOff>56029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8073B92-35CC-4DAC-BC91-FA8F2FA59453}"/>
            </a:ext>
          </a:extLst>
        </xdr:cNvPr>
        <xdr:cNvSpPr/>
      </xdr:nvSpPr>
      <xdr:spPr>
        <a:xfrm>
          <a:off x="1374411" y="807712"/>
          <a:ext cx="753106" cy="324793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MẬT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zoomScale="80" zoomScaleNormal="80" workbookViewId="0">
      <selection activeCell="L14" sqref="L14"/>
    </sheetView>
  </sheetViews>
  <sheetFormatPr defaultColWidth="9.140625" defaultRowHeight="12.75"/>
  <cols>
    <col min="1" max="1" width="4.28515625" style="12" customWidth="1"/>
    <col min="2" max="2" width="32.7109375" style="11" customWidth="1"/>
    <col min="3" max="3" width="8.42578125" style="7" customWidth="1"/>
    <col min="4" max="4" width="5" style="7" customWidth="1"/>
    <col min="5" max="5" width="6.140625" style="9" customWidth="1"/>
    <col min="6" max="6" width="8.5703125" style="17" customWidth="1"/>
    <col min="7" max="7" width="6.85546875" style="56" customWidth="1"/>
    <col min="8" max="8" width="8.42578125" style="8" customWidth="1"/>
    <col min="9" max="9" width="8.140625" style="8" customWidth="1"/>
    <col min="10" max="10" width="7.5703125" style="7" customWidth="1"/>
    <col min="11" max="11" width="6.5703125" style="8" customWidth="1"/>
    <col min="12" max="12" width="54" style="17" customWidth="1"/>
    <col min="13" max="13" width="30.7109375" style="7" customWidth="1"/>
    <col min="14" max="14" width="25.85546875" style="7" customWidth="1"/>
    <col min="15" max="15" width="10.140625" style="11" customWidth="1"/>
    <col min="16" max="16" width="23.140625" style="68" customWidth="1"/>
    <col min="17" max="17" width="21.42578125" style="72" customWidth="1"/>
    <col min="18" max="16384" width="9.140625" style="10"/>
  </cols>
  <sheetData>
    <row r="1" spans="1:17" s="1" customFormat="1" ht="18" customHeight="1">
      <c r="A1" s="73" t="s">
        <v>47</v>
      </c>
      <c r="B1" s="73"/>
      <c r="C1" s="73"/>
      <c r="D1" s="73"/>
      <c r="E1" s="74" t="s">
        <v>0</v>
      </c>
      <c r="F1" s="74"/>
      <c r="G1" s="74"/>
      <c r="H1" s="74"/>
      <c r="I1" s="74"/>
      <c r="J1" s="74"/>
      <c r="K1" s="74"/>
      <c r="L1" s="74"/>
      <c r="M1" s="74"/>
      <c r="N1" s="74"/>
      <c r="O1" s="75"/>
      <c r="P1" s="65"/>
      <c r="Q1" s="66"/>
    </row>
    <row r="2" spans="1:17" s="1" customFormat="1" ht="15.75" customHeight="1">
      <c r="A2" s="74" t="s">
        <v>48</v>
      </c>
      <c r="B2" s="74"/>
      <c r="C2" s="74"/>
      <c r="D2" s="74"/>
      <c r="E2" s="74" t="s">
        <v>1</v>
      </c>
      <c r="F2" s="74"/>
      <c r="G2" s="74"/>
      <c r="H2" s="74"/>
      <c r="I2" s="74"/>
      <c r="J2" s="74"/>
      <c r="K2" s="74"/>
      <c r="L2" s="74"/>
      <c r="M2" s="74"/>
      <c r="N2" s="74"/>
      <c r="O2" s="75"/>
      <c r="P2" s="65"/>
      <c r="Q2" s="66"/>
    </row>
    <row r="3" spans="1:17" s="1" customFormat="1" ht="24.75" customHeight="1">
      <c r="A3" s="78" t="s">
        <v>49</v>
      </c>
      <c r="B3" s="78"/>
      <c r="C3" s="78"/>
      <c r="D3" s="78"/>
      <c r="E3" s="76" t="s">
        <v>78</v>
      </c>
      <c r="F3" s="76"/>
      <c r="G3" s="76"/>
      <c r="H3" s="76"/>
      <c r="I3" s="76"/>
      <c r="J3" s="76"/>
      <c r="K3" s="76"/>
      <c r="L3" s="76"/>
      <c r="M3" s="76"/>
      <c r="N3" s="76"/>
      <c r="O3" s="77"/>
      <c r="P3" s="65"/>
      <c r="Q3" s="66"/>
    </row>
    <row r="4" spans="1:17" s="1" customFormat="1" ht="11.25" customHeight="1">
      <c r="A4" s="2"/>
      <c r="B4" s="39"/>
      <c r="C4" s="13"/>
      <c r="D4" s="14"/>
      <c r="E4" s="18"/>
      <c r="F4" s="15"/>
      <c r="G4" s="55"/>
      <c r="H4" s="18"/>
      <c r="I4" s="19"/>
      <c r="J4" s="16"/>
      <c r="K4" s="19"/>
      <c r="L4" s="15"/>
      <c r="M4" s="16"/>
      <c r="N4" s="16"/>
      <c r="O4" s="3"/>
      <c r="P4" s="65"/>
      <c r="Q4" s="66"/>
    </row>
    <row r="5" spans="1:17" s="20" customFormat="1" ht="23.25" customHeight="1">
      <c r="A5" s="79" t="s">
        <v>17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67"/>
      <c r="Q5" s="67"/>
    </row>
    <row r="6" spans="1:17" s="20" customFormat="1" ht="20.25" customHeight="1">
      <c r="A6" s="80" t="s">
        <v>77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67"/>
      <c r="Q6" s="67"/>
    </row>
    <row r="7" spans="1:17" s="5" customFormat="1" ht="21.6" customHeight="1">
      <c r="A7" s="4"/>
      <c r="B7" s="6"/>
      <c r="C7" s="7"/>
      <c r="D7" s="7"/>
      <c r="E7" s="9"/>
      <c r="F7" s="17"/>
      <c r="G7" s="56"/>
      <c r="H7" s="8"/>
      <c r="I7" s="8"/>
      <c r="J7" s="7"/>
      <c r="K7" s="8"/>
      <c r="L7" s="17"/>
      <c r="M7" s="7"/>
      <c r="N7" s="7"/>
      <c r="O7" s="6"/>
      <c r="P7" s="68"/>
      <c r="Q7" s="69"/>
    </row>
    <row r="8" spans="1:17" s="53" customFormat="1" ht="40.5" customHeight="1">
      <c r="A8" s="59" t="s">
        <v>9</v>
      </c>
      <c r="B8" s="59" t="s">
        <v>11</v>
      </c>
      <c r="C8" s="60" t="s">
        <v>2</v>
      </c>
      <c r="D8" s="59" t="s">
        <v>72</v>
      </c>
      <c r="E8" s="59" t="s">
        <v>71</v>
      </c>
      <c r="F8" s="59" t="s">
        <v>3</v>
      </c>
      <c r="G8" s="61" t="s">
        <v>12</v>
      </c>
      <c r="H8" s="59" t="s">
        <v>4</v>
      </c>
      <c r="I8" s="59" t="s">
        <v>13</v>
      </c>
      <c r="J8" s="59" t="s">
        <v>45</v>
      </c>
      <c r="K8" s="59" t="s">
        <v>6</v>
      </c>
      <c r="L8" s="59" t="s">
        <v>14</v>
      </c>
      <c r="M8" s="59" t="s">
        <v>15</v>
      </c>
      <c r="N8" s="59" t="s">
        <v>16</v>
      </c>
      <c r="O8" s="59" t="s">
        <v>7</v>
      </c>
      <c r="P8" s="70"/>
      <c r="Q8" s="70"/>
    </row>
    <row r="9" spans="1:17" s="54" customFormat="1" ht="17.25" customHeight="1">
      <c r="A9" s="62" t="s">
        <v>56</v>
      </c>
      <c r="B9" s="62" t="s">
        <v>57</v>
      </c>
      <c r="C9" s="63" t="s">
        <v>58</v>
      </c>
      <c r="D9" s="62" t="s">
        <v>59</v>
      </c>
      <c r="E9" s="62" t="s">
        <v>60</v>
      </c>
      <c r="F9" s="62" t="s">
        <v>61</v>
      </c>
      <c r="G9" s="64" t="s">
        <v>62</v>
      </c>
      <c r="H9" s="62" t="s">
        <v>63</v>
      </c>
      <c r="I9" s="62" t="s">
        <v>64</v>
      </c>
      <c r="J9" s="62" t="s">
        <v>65</v>
      </c>
      <c r="K9" s="62" t="s">
        <v>66</v>
      </c>
      <c r="L9" s="62" t="s">
        <v>67</v>
      </c>
      <c r="M9" s="62" t="s">
        <v>68</v>
      </c>
      <c r="N9" s="62" t="s">
        <v>69</v>
      </c>
      <c r="O9" s="62" t="s">
        <v>70</v>
      </c>
      <c r="P9" s="71"/>
      <c r="Q9" s="71"/>
    </row>
    <row r="10" spans="1:17" ht="17.25" customHeight="1"/>
    <row r="11" spans="1:17" ht="25.5" customHeight="1">
      <c r="M11" s="81"/>
      <c r="N11" s="81"/>
      <c r="O11" s="81"/>
    </row>
    <row r="12" spans="1:17" ht="25.5" customHeight="1">
      <c r="M12" s="57"/>
      <c r="N12" s="57"/>
      <c r="O12" s="58"/>
    </row>
    <row r="13" spans="1:17" ht="25.5" customHeight="1">
      <c r="M13" s="57"/>
      <c r="N13" s="57"/>
      <c r="O13" s="58"/>
    </row>
    <row r="14" spans="1:17" ht="25.5" customHeight="1">
      <c r="M14" s="57"/>
      <c r="N14" s="57"/>
      <c r="O14" s="58"/>
    </row>
    <row r="15" spans="1:17" ht="25.5" customHeight="1">
      <c r="M15" s="81"/>
      <c r="N15" s="81"/>
      <c r="O15" s="81"/>
    </row>
  </sheetData>
  <autoFilter ref="A8:O9"/>
  <mergeCells count="10">
    <mergeCell ref="M15:O15"/>
    <mergeCell ref="M11:O11"/>
    <mergeCell ref="A5:O5"/>
    <mergeCell ref="A6:O6"/>
    <mergeCell ref="A1:D1"/>
    <mergeCell ref="E1:O1"/>
    <mergeCell ref="A2:D2"/>
    <mergeCell ref="E2:O2"/>
    <mergeCell ref="E3:O3"/>
    <mergeCell ref="A3:D3"/>
  </mergeCells>
  <phoneticPr fontId="19" type="noConversion"/>
  <pageMargins left="0.7" right="0.7" top="0.5" bottom="0.41" header="0.3" footer="0.3"/>
  <pageSetup paperSize="9" scale="60" fitToHeight="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1"/>
  <sheetViews>
    <sheetView topLeftCell="A4" zoomScaleNormal="100" workbookViewId="0">
      <selection activeCell="B10" sqref="B10"/>
    </sheetView>
  </sheetViews>
  <sheetFormatPr defaultColWidth="9.140625" defaultRowHeight="14.25"/>
  <cols>
    <col min="1" max="1" width="9.5703125" style="25" customWidth="1"/>
    <col min="2" max="2" width="8.28515625" style="25" customWidth="1"/>
    <col min="3" max="3" width="5" style="25" customWidth="1"/>
    <col min="4" max="4" width="4.28515625" style="25" customWidth="1"/>
    <col min="5" max="5" width="5.5703125" style="25" customWidth="1"/>
    <col min="6" max="6" width="5.85546875" style="25" customWidth="1"/>
    <col min="7" max="7" width="6.42578125" style="25" customWidth="1"/>
    <col min="8" max="8" width="5" style="25" customWidth="1"/>
    <col min="9" max="9" width="5.5703125" style="25" customWidth="1"/>
    <col min="10" max="11" width="4.28515625" style="25" customWidth="1"/>
    <col min="12" max="12" width="5.5703125" style="25" customWidth="1"/>
    <col min="13" max="13" width="5.140625" style="25" customWidth="1"/>
    <col min="14" max="14" width="5.28515625" style="25" customWidth="1"/>
    <col min="15" max="15" width="4.7109375" style="25" bestFit="1" customWidth="1"/>
    <col min="16" max="16" width="5.140625" style="25" customWidth="1"/>
    <col min="17" max="20" width="4.28515625" style="25" customWidth="1"/>
    <col min="21" max="21" width="5.85546875" style="25" customWidth="1"/>
    <col min="22" max="22" width="4.140625" style="25" bestFit="1" customWidth="1"/>
    <col min="23" max="24" width="4.28515625" style="25" customWidth="1"/>
    <col min="25" max="25" width="5.42578125" style="25" customWidth="1"/>
    <col min="26" max="26" width="6.42578125" style="25" customWidth="1"/>
    <col min="27" max="27" width="5.5703125" style="25" customWidth="1"/>
    <col min="28" max="28" width="4.42578125" style="25" customWidth="1"/>
    <col min="29" max="29" width="3.7109375" style="25" customWidth="1"/>
    <col min="30" max="31" width="9.140625" style="25" customWidth="1"/>
    <col min="32" max="16384" width="9.140625" style="25"/>
  </cols>
  <sheetData>
    <row r="1" spans="1:33" s="21" customFormat="1" ht="18.75" customHeight="1">
      <c r="A1" s="99" t="s">
        <v>53</v>
      </c>
      <c r="B1" s="100"/>
      <c r="C1" s="100"/>
      <c r="D1" s="100"/>
      <c r="E1" s="100"/>
      <c r="F1" s="100"/>
      <c r="G1" s="100"/>
      <c r="H1" s="100"/>
      <c r="I1" s="101" t="s">
        <v>0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</row>
    <row r="2" spans="1:33" s="21" customFormat="1" ht="18.75" customHeight="1">
      <c r="A2" s="101" t="s">
        <v>48</v>
      </c>
      <c r="B2" s="101"/>
      <c r="C2" s="101"/>
      <c r="D2" s="101"/>
      <c r="E2" s="101"/>
      <c r="F2" s="101"/>
      <c r="G2" s="101"/>
      <c r="H2" s="101"/>
      <c r="I2" s="101" t="s">
        <v>1</v>
      </c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</row>
    <row r="3" spans="1:33" ht="24" customHeight="1">
      <c r="A3" s="104" t="s">
        <v>54</v>
      </c>
      <c r="B3" s="104"/>
      <c r="C3" s="104"/>
      <c r="D3" s="104"/>
      <c r="E3" s="104"/>
      <c r="F3" s="104"/>
      <c r="G3" s="104"/>
      <c r="H3" s="104"/>
      <c r="I3" s="102" t="s">
        <v>76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</row>
    <row r="4" spans="1:33" ht="24" customHeight="1">
      <c r="A4" s="22"/>
      <c r="B4" s="23"/>
      <c r="C4" s="98"/>
      <c r="D4" s="98"/>
      <c r="E4" s="98"/>
      <c r="F4" s="24"/>
      <c r="G4" s="24"/>
      <c r="H4" s="24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7"/>
      <c r="AA4" s="27"/>
      <c r="AB4" s="27"/>
    </row>
    <row r="5" spans="1:33" ht="41.25" customHeight="1">
      <c r="A5" s="86" t="s">
        <v>75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</row>
    <row r="6" spans="1:33" ht="15" customHeight="1" thickBo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 spans="1:33" s="30" customFormat="1" ht="19.5" customHeight="1" thickTop="1">
      <c r="A7" s="87" t="s">
        <v>3</v>
      </c>
      <c r="B7" s="89" t="s">
        <v>46</v>
      </c>
      <c r="C7" s="91" t="s">
        <v>18</v>
      </c>
      <c r="D7" s="91" t="s">
        <v>30</v>
      </c>
      <c r="E7" s="91" t="s">
        <v>19</v>
      </c>
      <c r="F7" s="91" t="s">
        <v>20</v>
      </c>
      <c r="G7" s="91" t="s">
        <v>21</v>
      </c>
      <c r="H7" s="91" t="s">
        <v>22</v>
      </c>
      <c r="I7" s="91" t="s">
        <v>23</v>
      </c>
      <c r="J7" s="91" t="s">
        <v>31</v>
      </c>
      <c r="K7" s="91" t="s">
        <v>32</v>
      </c>
      <c r="L7" s="93" t="s">
        <v>33</v>
      </c>
      <c r="M7" s="93"/>
      <c r="N7" s="93"/>
      <c r="O7" s="93"/>
      <c r="P7" s="93" t="s">
        <v>42</v>
      </c>
      <c r="Q7" s="93"/>
      <c r="R7" s="93"/>
      <c r="S7" s="93"/>
      <c r="T7" s="93"/>
      <c r="U7" s="93" t="s">
        <v>4</v>
      </c>
      <c r="V7" s="93"/>
      <c r="W7" s="93" t="s">
        <v>5</v>
      </c>
      <c r="X7" s="93"/>
      <c r="Y7" s="93"/>
      <c r="Z7" s="93" t="s">
        <v>24</v>
      </c>
      <c r="AA7" s="93"/>
      <c r="AB7" s="94"/>
      <c r="AC7" s="29"/>
    </row>
    <row r="8" spans="1:33" s="30" customFormat="1" ht="86.25" customHeight="1">
      <c r="A8" s="88"/>
      <c r="B8" s="90"/>
      <c r="C8" s="92"/>
      <c r="D8" s="92"/>
      <c r="E8" s="92"/>
      <c r="F8" s="92"/>
      <c r="G8" s="92"/>
      <c r="H8" s="92"/>
      <c r="I8" s="92"/>
      <c r="J8" s="92"/>
      <c r="K8" s="92"/>
      <c r="L8" s="40" t="s">
        <v>34</v>
      </c>
      <c r="M8" s="40" t="s">
        <v>24</v>
      </c>
      <c r="N8" s="40" t="s">
        <v>35</v>
      </c>
      <c r="O8" s="40" t="s">
        <v>36</v>
      </c>
      <c r="P8" s="40" t="s">
        <v>37</v>
      </c>
      <c r="Q8" s="40" t="s">
        <v>38</v>
      </c>
      <c r="R8" s="40" t="s">
        <v>39</v>
      </c>
      <c r="S8" s="40" t="s">
        <v>40</v>
      </c>
      <c r="T8" s="40" t="s">
        <v>41</v>
      </c>
      <c r="U8" s="40" t="s">
        <v>8</v>
      </c>
      <c r="V8" s="40" t="s">
        <v>25</v>
      </c>
      <c r="W8" s="40" t="s">
        <v>10</v>
      </c>
      <c r="X8" s="40" t="s">
        <v>73</v>
      </c>
      <c r="Y8" s="40" t="s">
        <v>74</v>
      </c>
      <c r="Z8" s="40" t="s">
        <v>26</v>
      </c>
      <c r="AA8" s="40" t="s">
        <v>27</v>
      </c>
      <c r="AB8" s="46" t="s">
        <v>28</v>
      </c>
      <c r="AC8" s="29"/>
    </row>
    <row r="9" spans="1:33" s="32" customFormat="1" ht="21.75" customHeight="1">
      <c r="A9" s="47" t="s">
        <v>55</v>
      </c>
      <c r="B9" s="41">
        <f>COUNTA('TRÍCH NGANG'!#REF!)</f>
        <v>1</v>
      </c>
      <c r="C9" s="42">
        <f>COUNTIF('TRÍCH NGANG'!D:D,"=1/")+COUNTIF('TRÍCH NGANG'!D:D,"=2/")+COUNTIF('TRÍCH NGANG'!D:D,"=3/")</f>
        <v>0</v>
      </c>
      <c r="D9" s="42">
        <v>0</v>
      </c>
      <c r="E9" s="42">
        <v>0</v>
      </c>
      <c r="F9" s="42">
        <f>COUNTIF('TRÍCH NGANG'!D:D,"=H1")+COUNTIF('TRÍCH NGANG'!D:D,"=H2")</f>
        <v>0</v>
      </c>
      <c r="G9" s="42">
        <f>COUNTIF('TRÍCH NGANG'!D:D,"=B1")+COUNTIF('TRÍCH NGANG'!D:D,"=B2")</f>
        <v>0</v>
      </c>
      <c r="H9" s="42">
        <f>COUNTIF('TRÍCH NGANG'!K:K,"=Đảng")</f>
        <v>0</v>
      </c>
      <c r="I9" s="42">
        <f>COUNTIF('TRÍCH NGANG'!K:K,"=Đoàn")</f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  <c r="Q9" s="42">
        <v>0</v>
      </c>
      <c r="R9" s="42">
        <v>0</v>
      </c>
      <c r="S9" s="42">
        <v>0</v>
      </c>
      <c r="T9" s="42">
        <f>COUNTIF('TRÍCH NGANG'!E:E,"=at")</f>
        <v>0</v>
      </c>
      <c r="U9" s="42">
        <f>COUNTIF('TRÍCH NGANG'!H:H,"=Kinh")</f>
        <v>0</v>
      </c>
      <c r="V9" s="42">
        <f>COUNTIF('TRÍCH NGANG'!H:H,"&lt;&gt;Kinh")-COUNTIF('TRÍCH NGANG'!H:H,"")</f>
        <v>2</v>
      </c>
      <c r="W9" s="42">
        <f>COUNTIF('TRÍCH NGANG'!I:I,"=Phật")</f>
        <v>0</v>
      </c>
      <c r="X9" s="42">
        <f>COUNTIF('TRÍCH NGANG'!I:I,"=Công giáo")</f>
        <v>0</v>
      </c>
      <c r="Y9" s="42">
        <f>COUNTIF('TRÍCH NGANG'!I:I,"=Tin lành")</f>
        <v>0</v>
      </c>
      <c r="Z9" s="42">
        <f>COUNTIF('TRÍCH NGANG'!J:J,"=L1")</f>
        <v>0</v>
      </c>
      <c r="AA9" s="42">
        <f>COUNTIF('TRÍCH NGANG'!J:J,"=L2")</f>
        <v>0</v>
      </c>
      <c r="AB9" s="48">
        <f>COUNTIF('TRÍCH NGANG'!J:J,"=L3")</f>
        <v>0</v>
      </c>
      <c r="AC9" s="31"/>
      <c r="AD9" s="82"/>
      <c r="AE9" s="82"/>
      <c r="AF9" s="82"/>
      <c r="AG9" s="82"/>
    </row>
    <row r="10" spans="1:33" s="34" customFormat="1" ht="30" customHeight="1" thickBot="1">
      <c r="A10" s="49" t="s">
        <v>29</v>
      </c>
      <c r="B10" s="50">
        <f xml:space="preserve"> SUM(B9:B9)</f>
        <v>1</v>
      </c>
      <c r="C10" s="50">
        <f xml:space="preserve"> SUM(C9:C9)</f>
        <v>0</v>
      </c>
      <c r="D10" s="50">
        <f>SUM(D9:D9)</f>
        <v>0</v>
      </c>
      <c r="E10" s="50">
        <f t="shared" ref="E10:N10" si="0" xml:space="preserve"> SUM(E9:E9)</f>
        <v>0</v>
      </c>
      <c r="F10" s="50">
        <f t="shared" si="0"/>
        <v>0</v>
      </c>
      <c r="G10" s="50">
        <f t="shared" si="0"/>
        <v>0</v>
      </c>
      <c r="H10" s="50">
        <f t="shared" si="0"/>
        <v>0</v>
      </c>
      <c r="I10" s="50">
        <f t="shared" si="0"/>
        <v>0</v>
      </c>
      <c r="J10" s="50">
        <f t="shared" si="0"/>
        <v>0</v>
      </c>
      <c r="K10" s="50">
        <f t="shared" si="0"/>
        <v>0</v>
      </c>
      <c r="L10" s="50">
        <f t="shared" si="0"/>
        <v>0</v>
      </c>
      <c r="M10" s="50">
        <f t="shared" si="0"/>
        <v>0</v>
      </c>
      <c r="N10" s="50">
        <f t="shared" si="0"/>
        <v>0</v>
      </c>
      <c r="O10" s="50">
        <f t="shared" ref="O10:V10" si="1" xml:space="preserve"> SUM(O9:O9)</f>
        <v>0</v>
      </c>
      <c r="P10" s="50">
        <f t="shared" si="1"/>
        <v>0</v>
      </c>
      <c r="Q10" s="50">
        <f t="shared" si="1"/>
        <v>0</v>
      </c>
      <c r="R10" s="50">
        <f t="shared" si="1"/>
        <v>0</v>
      </c>
      <c r="S10" s="50">
        <f t="shared" si="1"/>
        <v>0</v>
      </c>
      <c r="T10" s="50">
        <f t="shared" si="1"/>
        <v>0</v>
      </c>
      <c r="U10" s="50">
        <f t="shared" si="1"/>
        <v>0</v>
      </c>
      <c r="V10" s="50">
        <f t="shared" si="1"/>
        <v>2</v>
      </c>
      <c r="W10" s="50">
        <f>SUM(W9:W9)</f>
        <v>0</v>
      </c>
      <c r="X10" s="50">
        <f>SUM(X9:X9)</f>
        <v>0</v>
      </c>
      <c r="Y10" s="50">
        <f>SUM(Y9:Y9)</f>
        <v>0</v>
      </c>
      <c r="Z10" s="50">
        <f xml:space="preserve"> SUM(Z9:Z9)</f>
        <v>0</v>
      </c>
      <c r="AA10" s="50">
        <f xml:space="preserve"> SUM(AA9:AA9)</f>
        <v>0</v>
      </c>
      <c r="AB10" s="51">
        <f xml:space="preserve"> SUM(AB9:AB9)</f>
        <v>0</v>
      </c>
      <c r="AC10" s="33"/>
    </row>
    <row r="11" spans="1:33" ht="15" thickTop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 spans="1:33" ht="19.5" customHeight="1">
      <c r="A12" s="84" t="s">
        <v>44</v>
      </c>
      <c r="B12" s="85"/>
      <c r="C12" s="52"/>
      <c r="D12" s="52"/>
      <c r="E12" s="52"/>
      <c r="F12" s="52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103" t="s">
        <v>43</v>
      </c>
      <c r="T12" s="103"/>
      <c r="U12" s="103"/>
      <c r="V12" s="103"/>
      <c r="W12" s="103"/>
      <c r="X12" s="103"/>
      <c r="Y12" s="103"/>
      <c r="Z12" s="103"/>
      <c r="AA12" s="103"/>
      <c r="AB12" s="36"/>
    </row>
    <row r="13" spans="1:33" ht="16.5">
      <c r="A13" s="95" t="s">
        <v>50</v>
      </c>
      <c r="B13" s="96"/>
      <c r="C13" s="96"/>
      <c r="D13" s="96"/>
      <c r="E13" s="96"/>
      <c r="F13" s="96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36"/>
      <c r="V13" s="36"/>
      <c r="W13" s="36"/>
      <c r="X13" s="36"/>
      <c r="Y13" s="36"/>
      <c r="Z13" s="36"/>
      <c r="AA13" s="36"/>
      <c r="AB13" s="36"/>
    </row>
    <row r="14" spans="1:33" ht="19.899999999999999" customHeight="1">
      <c r="A14" s="97" t="s">
        <v>51</v>
      </c>
      <c r="B14" s="96"/>
      <c r="C14" s="96"/>
      <c r="D14" s="96"/>
      <c r="E14" s="96"/>
      <c r="F14" s="96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6"/>
      <c r="V14" s="36"/>
      <c r="W14" s="36"/>
      <c r="X14" s="36"/>
      <c r="Y14" s="36"/>
      <c r="Z14" s="36"/>
      <c r="AA14" s="36"/>
      <c r="AB14" s="36"/>
    </row>
    <row r="15" spans="1:33" ht="19.5" customHeight="1"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6"/>
      <c r="V15" s="36"/>
      <c r="W15" s="36"/>
      <c r="X15" s="36"/>
      <c r="Y15" s="36"/>
      <c r="Z15" s="36"/>
      <c r="AA15" s="36"/>
      <c r="AB15" s="36"/>
    </row>
    <row r="16" spans="1:33" ht="21.75" customHeight="1">
      <c r="S16" s="83" t="s">
        <v>52</v>
      </c>
      <c r="T16" s="83"/>
      <c r="U16" s="83"/>
      <c r="V16" s="83"/>
      <c r="W16" s="83"/>
      <c r="X16" s="83"/>
      <c r="Y16" s="83"/>
      <c r="Z16" s="83"/>
      <c r="AA16" s="83"/>
      <c r="AB16" s="44"/>
    </row>
    <row r="17" spans="15:15">
      <c r="O17" s="35"/>
    </row>
    <row r="18" spans="15:15">
      <c r="O18" s="35"/>
    </row>
    <row r="19" spans="15:15">
      <c r="O19" s="35"/>
    </row>
    <row r="121" spans="7:7">
      <c r="G121" s="38"/>
    </row>
  </sheetData>
  <mergeCells count="30">
    <mergeCell ref="Z7:AB7"/>
    <mergeCell ref="A13:F13"/>
    <mergeCell ref="A14:F14"/>
    <mergeCell ref="C4:E4"/>
    <mergeCell ref="A1:H1"/>
    <mergeCell ref="I1:AC1"/>
    <mergeCell ref="A2:H2"/>
    <mergeCell ref="I2:AC2"/>
    <mergeCell ref="I3:AC3"/>
    <mergeCell ref="S12:AA12"/>
    <mergeCell ref="D7:D8"/>
    <mergeCell ref="J7:J8"/>
    <mergeCell ref="W7:Y7"/>
    <mergeCell ref="A3:H3"/>
    <mergeCell ref="AD9:AG9"/>
    <mergeCell ref="S16:AA16"/>
    <mergeCell ref="A12:B12"/>
    <mergeCell ref="A5:AC5"/>
    <mergeCell ref="A7:A8"/>
    <mergeCell ref="B7:B8"/>
    <mergeCell ref="C7:C8"/>
    <mergeCell ref="E7:E8"/>
    <mergeCell ref="F7:F8"/>
    <mergeCell ref="G7:G8"/>
    <mergeCell ref="H7:H8"/>
    <mergeCell ref="I7:I8"/>
    <mergeCell ref="K7:K8"/>
    <mergeCell ref="L7:O7"/>
    <mergeCell ref="P7:T7"/>
    <mergeCell ref="U7:V7"/>
  </mergeCells>
  <pageMargins left="0.36" right="0" top="0.43307086614173229" bottom="0.23" header="0.23622047244094491" footer="0.19685039370078741"/>
  <pageSetup paperSize="9" scale="98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TRÍCH NGANG</vt:lpstr>
      <vt:lpstr>CLCT</vt:lpstr>
      <vt:lpstr>'TRÍCH NGANG'!Print_Area</vt:lpstr>
      <vt:lpstr>'TRÍCH NGANG'!Print_Titles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2025-02-03T06:54:07Z</cp:lastPrinted>
  <dcterms:created xsi:type="dcterms:W3CDTF">2024-01-26T02:50:42Z</dcterms:created>
  <dcterms:modified xsi:type="dcterms:W3CDTF">2025-05-17T03:21:35Z</dcterms:modified>
</cp:coreProperties>
</file>