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PF\QuanLyBoDoi\QuanLyBoDoi\Template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Print_Titles" localSheetId="0">Sheet1!$8:$11</definedName>
  </definedNames>
  <calcPr calcId="162913"/>
</workbook>
</file>

<file path=xl/calcChain.xml><?xml version="1.0" encoding="utf-8"?>
<calcChain xmlns="http://schemas.openxmlformats.org/spreadsheetml/2006/main">
  <c r="P13" i="1" l="1"/>
  <c r="Y17" i="1" l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16" i="1"/>
  <c r="Y14" i="1"/>
  <c r="X14" i="1"/>
  <c r="W14" i="1"/>
  <c r="W18" i="1" s="1"/>
  <c r="V14" i="1"/>
  <c r="V18" i="1" s="1"/>
  <c r="U14" i="1"/>
  <c r="U18" i="1" s="1"/>
  <c r="T14" i="1"/>
  <c r="T18" i="1" s="1"/>
  <c r="S14" i="1"/>
  <c r="S18" i="1" s="1"/>
  <c r="R14" i="1"/>
  <c r="Q14" i="1"/>
  <c r="P14" i="1"/>
  <c r="O14" i="1"/>
  <c r="O18" i="1" s="1"/>
  <c r="N14" i="1"/>
  <c r="M14" i="1"/>
  <c r="L14" i="1"/>
  <c r="L18" i="1" s="1"/>
  <c r="K14" i="1"/>
  <c r="K18" i="1" s="1"/>
  <c r="J14" i="1"/>
  <c r="J18" i="1" s="1"/>
  <c r="I14" i="1"/>
  <c r="I18" i="1" s="1"/>
  <c r="H14" i="1"/>
  <c r="G14" i="1"/>
  <c r="F14" i="1"/>
  <c r="F18" i="1" s="1"/>
  <c r="E14" i="1"/>
  <c r="E18" i="1" s="1"/>
  <c r="D14" i="1"/>
  <c r="C14" i="1"/>
  <c r="C18" i="1" s="1"/>
</calcChain>
</file>

<file path=xl/sharedStrings.xml><?xml version="1.0" encoding="utf-8"?>
<sst xmlns="http://schemas.openxmlformats.org/spreadsheetml/2006/main" count="63" uniqueCount="62">
  <si>
    <t>TIỂU ĐOÀN 8</t>
  </si>
  <si>
    <t>CỘNG HÒA XÃ HỘI CHỦ NGHĨA VIỆT NAM</t>
  </si>
  <si>
    <t>ĐẠI ĐỘI 7</t>
  </si>
  <si>
    <t>Độc lập - Tự do - Hạnh phúc</t>
  </si>
  <si>
    <t>Số:     /TH-ĐĐ</t>
  </si>
  <si>
    <t>BẢNG TỔNG HỢP</t>
  </si>
  <si>
    <t>Đơn vị</t>
  </si>
  <si>
    <t>QS</t>
  </si>
  <si>
    <t>Đảng, đoàn</t>
  </si>
  <si>
    <t>Dân tộc</t>
  </si>
  <si>
    <t>Tôn giáo</t>
  </si>
  <si>
    <t>Trình độ văn hóa</t>
  </si>
  <si>
    <t>Xuất thân từ</t>
  </si>
  <si>
    <t>Là con</t>
  </si>
  <si>
    <t>Đảng %</t>
  </si>
  <si>
    <t>Đoàn %</t>
  </si>
  <si>
    <t>TN 
%</t>
  </si>
  <si>
    <t>Kinh %</t>
  </si>
  <si>
    <t>T.số %</t>
  </si>
  <si>
    <t>TCG</t>
  </si>
  <si>
    <t>Tin lành</t>
  </si>
  <si>
    <t>Cao đài</t>
  </si>
  <si>
    <t>Công giáo</t>
  </si>
  <si>
    <t>Phật</t>
  </si>
  <si>
    <t>Bà ni</t>
  </si>
  <si>
    <t>Bà la môn</t>
  </si>
  <si>
    <t>Cơ đốc</t>
  </si>
  <si>
    <t>Tổng</t>
  </si>
  <si>
    <t>Tiểu học %</t>
  </si>
  <si>
    <t>TH CS 
%</t>
  </si>
  <si>
    <t>TH 
PT 
%</t>
  </si>
  <si>
    <t>TC CĐ ĐH %</t>
  </si>
  <si>
    <t>Nông dân 
%</t>
  </si>
  <si>
    <t>TP Khác %</t>
  </si>
  <si>
    <t>Bộ đội %</t>
  </si>
  <si>
    <t>Đảng viên    %</t>
  </si>
  <si>
    <t>Chế độ cũ      %</t>
  </si>
  <si>
    <t>c</t>
  </si>
  <si>
    <t>%</t>
  </si>
  <si>
    <t>Năm 2022</t>
  </si>
  <si>
    <t xml:space="preserve"> </t>
  </si>
  <si>
    <t>f</t>
  </si>
  <si>
    <t>So sánh tăng (+), giảm (-) so với năm 2021)</t>
  </si>
  <si>
    <t>+0.51</t>
  </si>
  <si>
    <t>+6.39</t>
  </si>
  <si>
    <t>+2.82</t>
  </si>
  <si>
    <t>+0.37</t>
  </si>
  <si>
    <t>+1.36</t>
  </si>
  <si>
    <t>+2.19</t>
  </si>
  <si>
    <t>+0.27</t>
  </si>
  <si>
    <t>+3.47</t>
  </si>
  <si>
    <t>+0.04</t>
  </si>
  <si>
    <t>+0.31</t>
  </si>
  <si>
    <t>Nơi nhận</t>
  </si>
  <si>
    <t>KT. CHỦ NHIỆM
PHÓ CHỦ NHIỆM</t>
  </si>
  <si>
    <r>
      <rPr>
        <sz val="12"/>
        <color theme="1"/>
        <rFont val="Times New Roman"/>
        <charset val="134"/>
      </rPr>
      <t>-Phòng Tuyên huấn/QK;</t>
    </r>
  </si>
  <si>
    <t>- CH/f;</t>
  </si>
  <si>
    <t>- Thủ trưởng PCT;</t>
  </si>
  <si>
    <t>- Lưu: VT, TH. Ng13.</t>
  </si>
  <si>
    <t>Chất lượng chiến sĩ mới năm &lt;&lt;năm&gt;&gt;</t>
  </si>
  <si>
    <t>Đắk Lắk, ngày      tháng     năm &lt;&lt;năm&gt;&gt;</t>
  </si>
  <si>
    <t>Năm &lt;&lt;năm&gt;&gt;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</si>
</sst>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u/>
      <sz val="13"/>
      <color theme="1"/>
      <name val="Times New Roman"/>
      <charset val="134"/>
    </font>
    <font>
      <i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0"/>
      <color theme="1"/>
      <name val="Times New Roman"/>
      <charset val="163"/>
    </font>
    <font>
      <b/>
      <sz val="12"/>
      <color theme="1"/>
      <name val="Times New Roman"/>
      <charset val="163"/>
    </font>
    <font>
      <b/>
      <sz val="10"/>
      <name val="Times New Roman"/>
      <charset val="163"/>
    </font>
    <font>
      <sz val="10"/>
      <name val="Times New Roman"/>
      <charset val="163"/>
    </font>
    <font>
      <b/>
      <i/>
      <sz val="10"/>
      <name val="Times New Roman"/>
      <charset val="163"/>
    </font>
    <font>
      <sz val="10"/>
      <color theme="1"/>
      <name val="Times New Roman"/>
      <charset val="134"/>
    </font>
    <font>
      <b/>
      <i/>
      <sz val="10"/>
      <color theme="1"/>
      <name val="Times New Roman"/>
      <charset val="163"/>
    </font>
    <font>
      <b/>
      <i/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4"/>
      <color theme="1"/>
      <name val="Times New Roman"/>
      <charset val="134"/>
    </font>
    <font>
      <b/>
      <i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rgb="FFFF0000"/>
      <name val="Times New Roman"/>
      <charset val="163"/>
    </font>
    <font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9" fontId="13" fillId="0" borderId="20" xfId="0" applyNumberFormat="1" applyFont="1" applyBorder="1" applyAlignment="1">
      <alignment horizontal="center" vertical="center"/>
    </xf>
    <xf numFmtId="2" fontId="13" fillId="0" borderId="2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9" fontId="14" fillId="0" borderId="11" xfId="0" applyNumberFormat="1" applyFont="1" applyBorder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/>
    <xf numFmtId="0" fontId="14" fillId="0" borderId="18" xfId="0" applyFont="1" applyBorder="1" applyAlignment="1">
      <alignment horizontal="center" vertical="center" wrapText="1"/>
    </xf>
    <xf numFmtId="3" fontId="19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3" fontId="19" fillId="0" borderId="23" xfId="0" applyNumberFormat="1" applyFont="1" applyBorder="1" applyAlignment="1">
      <alignment horizontal="center" vertical="center" wrapText="1"/>
    </xf>
    <xf numFmtId="2" fontId="10" fillId="0" borderId="25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2" fontId="13" fillId="0" borderId="29" xfId="0" applyNumberFormat="1" applyFont="1" applyBorder="1" applyAlignment="1">
      <alignment horizontal="center" vertical="center"/>
    </xf>
    <xf numFmtId="2" fontId="14" fillId="0" borderId="11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quotePrefix="1" applyFont="1" applyAlignment="1"/>
    <xf numFmtId="0" fontId="18" fillId="0" borderId="0" xfId="0" applyFont="1" applyAlignment="1"/>
    <xf numFmtId="0" fontId="18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6" fillId="0" borderId="0" xfId="0" quotePrefix="1" applyFont="1" applyAlignment="1"/>
    <xf numFmtId="0" fontId="16" fillId="0" borderId="0" xfId="0" applyFont="1" applyAlignment="1"/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333785</xdr:colOff>
      <xdr:row>6</xdr:row>
      <xdr:rowOff>2485</xdr:rowOff>
    </xdr:from>
    <xdr:to>
      <xdr:col>13</xdr:col>
      <xdr:colOff>98973</xdr:colOff>
      <xdr:row>6</xdr:row>
      <xdr:rowOff>2485</xdr:rowOff>
    </xdr:to>
    <xdr:sp macro="" textlink="">
      <xdr:nvSpPr>
        <xdr:cNvPr id="1025" name="Line 1"/>
        <xdr:cNvSpPr>
          <a:spLocks noChangeShapeType="1"/>
        </xdr:cNvSpPr>
      </xdr:nvSpPr>
      <xdr:spPr>
        <a:xfrm>
          <a:off x="4294505" y="1211580"/>
          <a:ext cx="78613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2</xdr:row>
      <xdr:rowOff>0</xdr:rowOff>
    </xdr:from>
    <xdr:to>
      <xdr:col>2</xdr:col>
      <xdr:colOff>273326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522605" y="419100"/>
          <a:ext cx="549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A7" zoomScale="115" zoomScaleNormal="115" workbookViewId="0">
      <selection activeCell="P14" sqref="P14"/>
    </sheetView>
  </sheetViews>
  <sheetFormatPr defaultColWidth="9" defaultRowHeight="15"/>
  <cols>
    <col min="1" max="1" width="5.5703125" customWidth="1"/>
    <col min="2" max="2" width="6.42578125" customWidth="1"/>
    <col min="3" max="3" width="5.5703125" customWidth="1"/>
    <col min="4" max="4" width="6.28515625" customWidth="1"/>
    <col min="5" max="5" width="5.5703125" customWidth="1"/>
    <col min="6" max="6" width="6.140625" customWidth="1"/>
    <col min="7" max="7" width="6.42578125" customWidth="1"/>
    <col min="8" max="8" width="5.85546875" customWidth="1"/>
    <col min="9" max="9" width="5.7109375" customWidth="1"/>
    <col min="10" max="10" width="5.85546875" customWidth="1"/>
    <col min="11" max="15" width="5.140625" customWidth="1"/>
    <col min="16" max="16" width="5.42578125" customWidth="1"/>
    <col min="17" max="17" width="4.28515625" customWidth="1"/>
    <col min="18" max="18" width="5.5703125" customWidth="1"/>
    <col min="19" max="19" width="5.7109375" customWidth="1"/>
    <col min="20" max="20" width="5.140625" customWidth="1"/>
    <col min="21" max="21" width="7.28515625" customWidth="1"/>
    <col min="22" max="22" width="6" customWidth="1"/>
    <col min="23" max="24" width="5.140625" customWidth="1"/>
    <col min="25" max="25" width="5.7109375" customWidth="1"/>
  </cols>
  <sheetData>
    <row r="1" spans="1:29" ht="16.5">
      <c r="A1" s="61" t="s">
        <v>0</v>
      </c>
      <c r="B1" s="61"/>
      <c r="C1" s="61"/>
      <c r="D1" s="61"/>
      <c r="E1" s="62" t="s">
        <v>1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9" ht="16.5">
      <c r="A2" s="62" t="s">
        <v>2</v>
      </c>
      <c r="B2" s="62"/>
      <c r="C2" s="62"/>
      <c r="D2" s="62"/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9" ht="16.5" customHeight="1">
      <c r="A3" s="61" t="s">
        <v>4</v>
      </c>
      <c r="B3" s="61"/>
      <c r="C3" s="61"/>
      <c r="D3" s="61"/>
      <c r="E3" s="64" t="s">
        <v>60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9" ht="12.75" customHeight="1"/>
    <row r="5" spans="1:29" ht="16.5" customHeight="1">
      <c r="A5" s="48" t="s">
        <v>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9" ht="16.5" customHeight="1">
      <c r="A6" s="48" t="s">
        <v>59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1:29" ht="13.5" customHeight="1"/>
    <row r="8" spans="1:29" ht="19.5" customHeight="1">
      <c r="A8" s="58" t="s">
        <v>6</v>
      </c>
      <c r="B8" s="27" t="s">
        <v>7</v>
      </c>
      <c r="C8" s="27" t="s">
        <v>8</v>
      </c>
      <c r="D8" s="27"/>
      <c r="E8" s="27"/>
      <c r="F8" s="29" t="s">
        <v>9</v>
      </c>
      <c r="G8" s="33"/>
      <c r="H8" s="29" t="s">
        <v>10</v>
      </c>
      <c r="I8" s="33"/>
      <c r="J8" s="33"/>
      <c r="K8" s="33"/>
      <c r="L8" s="33"/>
      <c r="M8" s="33"/>
      <c r="N8" s="33"/>
      <c r="O8" s="33"/>
      <c r="P8" s="30"/>
      <c r="Q8" s="27" t="s">
        <v>11</v>
      </c>
      <c r="R8" s="27"/>
      <c r="S8" s="27"/>
      <c r="T8" s="27"/>
      <c r="U8" s="29" t="s">
        <v>12</v>
      </c>
      <c r="V8" s="30"/>
      <c r="W8" s="27" t="s">
        <v>13</v>
      </c>
      <c r="X8" s="27"/>
      <c r="Y8" s="35"/>
    </row>
    <row r="9" spans="1:29" ht="6" customHeight="1">
      <c r="A9" s="59"/>
      <c r="B9" s="28"/>
      <c r="C9" s="28"/>
      <c r="D9" s="28"/>
      <c r="E9" s="28"/>
      <c r="F9" s="31"/>
      <c r="G9" s="34"/>
      <c r="H9" s="31"/>
      <c r="I9" s="34"/>
      <c r="J9" s="34"/>
      <c r="K9" s="34"/>
      <c r="L9" s="34"/>
      <c r="M9" s="34"/>
      <c r="N9" s="34"/>
      <c r="O9" s="34"/>
      <c r="P9" s="32"/>
      <c r="Q9" s="28"/>
      <c r="R9" s="28"/>
      <c r="S9" s="28"/>
      <c r="T9" s="28"/>
      <c r="U9" s="31"/>
      <c r="V9" s="32"/>
      <c r="W9" s="28"/>
      <c r="X9" s="28"/>
      <c r="Y9" s="36"/>
    </row>
    <row r="10" spans="1:29" ht="18.75" customHeight="1">
      <c r="A10" s="59"/>
      <c r="B10" s="28"/>
      <c r="C10" s="28" t="s">
        <v>14</v>
      </c>
      <c r="D10" s="28" t="s">
        <v>15</v>
      </c>
      <c r="E10" s="39" t="s">
        <v>16</v>
      </c>
      <c r="F10" s="28" t="s">
        <v>17</v>
      </c>
      <c r="G10" s="39" t="s">
        <v>18</v>
      </c>
      <c r="H10" s="28" t="s">
        <v>19</v>
      </c>
      <c r="I10" s="28" t="s">
        <v>20</v>
      </c>
      <c r="J10" s="28" t="s">
        <v>21</v>
      </c>
      <c r="K10" s="39" t="s">
        <v>22</v>
      </c>
      <c r="L10" s="28" t="s">
        <v>23</v>
      </c>
      <c r="M10" s="39" t="s">
        <v>24</v>
      </c>
      <c r="N10" s="39" t="s">
        <v>25</v>
      </c>
      <c r="O10" s="39" t="s">
        <v>26</v>
      </c>
      <c r="P10" s="39" t="s">
        <v>27</v>
      </c>
      <c r="Q10" s="28" t="s">
        <v>28</v>
      </c>
      <c r="R10" s="28" t="s">
        <v>29</v>
      </c>
      <c r="S10" s="28" t="s">
        <v>30</v>
      </c>
      <c r="T10" s="28" t="s">
        <v>31</v>
      </c>
      <c r="U10" s="28" t="s">
        <v>32</v>
      </c>
      <c r="V10" s="28" t="s">
        <v>33</v>
      </c>
      <c r="W10" s="28" t="s">
        <v>34</v>
      </c>
      <c r="X10" s="28" t="s">
        <v>35</v>
      </c>
      <c r="Y10" s="36" t="s">
        <v>36</v>
      </c>
    </row>
    <row r="11" spans="1:29" ht="30" customHeight="1">
      <c r="A11" s="60"/>
      <c r="B11" s="37"/>
      <c r="C11" s="37"/>
      <c r="D11" s="37"/>
      <c r="E11" s="40"/>
      <c r="F11" s="37"/>
      <c r="G11" s="40"/>
      <c r="H11" s="37"/>
      <c r="I11" s="37"/>
      <c r="J11" s="37"/>
      <c r="K11" s="40"/>
      <c r="L11" s="37"/>
      <c r="M11" s="40"/>
      <c r="N11" s="40"/>
      <c r="O11" s="40"/>
      <c r="P11" s="40"/>
      <c r="Q11" s="37"/>
      <c r="R11" s="37"/>
      <c r="S11" s="37"/>
      <c r="T11" s="37"/>
      <c r="U11" s="37"/>
      <c r="V11" s="37"/>
      <c r="W11" s="37"/>
      <c r="X11" s="37"/>
      <c r="Y11" s="38"/>
    </row>
    <row r="12" spans="1:29" ht="19.5" customHeight="1">
      <c r="A12" s="49" t="s">
        <v>61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/>
    </row>
    <row r="13" spans="1:29" ht="20.25" customHeight="1">
      <c r="A13" s="1" t="s">
        <v>37</v>
      </c>
      <c r="B13" s="2">
        <v>129</v>
      </c>
      <c r="C13" s="2">
        <v>1</v>
      </c>
      <c r="D13" s="2">
        <v>128</v>
      </c>
      <c r="E13" s="2">
        <v>0</v>
      </c>
      <c r="F13" s="2">
        <v>79</v>
      </c>
      <c r="G13" s="2">
        <v>50</v>
      </c>
      <c r="H13" s="2">
        <v>1</v>
      </c>
      <c r="I13" s="2">
        <v>7</v>
      </c>
      <c r="J13" s="2">
        <v>0</v>
      </c>
      <c r="K13" s="2">
        <v>6</v>
      </c>
      <c r="L13" s="2">
        <v>2</v>
      </c>
      <c r="M13" s="2">
        <v>0</v>
      </c>
      <c r="N13" s="2">
        <v>0</v>
      </c>
      <c r="O13" s="2">
        <v>0</v>
      </c>
      <c r="P13" s="2">
        <f>SUM(H13:O13)</f>
        <v>16</v>
      </c>
      <c r="Q13" s="2">
        <v>3</v>
      </c>
      <c r="R13" s="2">
        <v>72</v>
      </c>
      <c r="S13" s="2">
        <v>46</v>
      </c>
      <c r="T13" s="2">
        <v>8</v>
      </c>
      <c r="U13" s="18">
        <v>129</v>
      </c>
      <c r="V13" s="18">
        <v>0</v>
      </c>
      <c r="W13" s="18">
        <v>0</v>
      </c>
      <c r="X13" s="18">
        <v>3</v>
      </c>
      <c r="Y13" s="22">
        <v>0</v>
      </c>
    </row>
    <row r="14" spans="1:29" ht="21" customHeight="1">
      <c r="A14" s="3" t="s">
        <v>38</v>
      </c>
      <c r="B14" s="4">
        <v>1</v>
      </c>
      <c r="C14" s="5">
        <f>C13/2950*100</f>
        <v>3.3898305084745763E-2</v>
      </c>
      <c r="D14" s="5">
        <f t="shared" ref="D14:Y14" si="0">D13/2950*100</f>
        <v>4.3389830508474576</v>
      </c>
      <c r="E14" s="5">
        <f t="shared" si="0"/>
        <v>0</v>
      </c>
      <c r="F14" s="5">
        <f t="shared" si="0"/>
        <v>2.6779661016949152</v>
      </c>
      <c r="G14" s="5">
        <f t="shared" si="0"/>
        <v>1.6949152542372881</v>
      </c>
      <c r="H14" s="5">
        <f t="shared" si="0"/>
        <v>3.3898305084745763E-2</v>
      </c>
      <c r="I14" s="5">
        <f t="shared" si="0"/>
        <v>0.23728813559322032</v>
      </c>
      <c r="J14" s="5">
        <f t="shared" si="0"/>
        <v>0</v>
      </c>
      <c r="K14" s="5">
        <f t="shared" si="0"/>
        <v>0.20338983050847459</v>
      </c>
      <c r="L14" s="5">
        <f t="shared" si="0"/>
        <v>6.7796610169491525E-2</v>
      </c>
      <c r="M14" s="5">
        <f t="shared" si="0"/>
        <v>0</v>
      </c>
      <c r="N14" s="5">
        <f t="shared" si="0"/>
        <v>0</v>
      </c>
      <c r="O14" s="5">
        <f t="shared" si="0"/>
        <v>0</v>
      </c>
      <c r="P14" s="5">
        <f t="shared" si="0"/>
        <v>0.5423728813559322</v>
      </c>
      <c r="Q14" s="5">
        <f t="shared" si="0"/>
        <v>0.10169491525423729</v>
      </c>
      <c r="R14" s="5">
        <f t="shared" si="0"/>
        <v>2.4406779661016951</v>
      </c>
      <c r="S14" s="5">
        <f t="shared" si="0"/>
        <v>1.5593220338983051</v>
      </c>
      <c r="T14" s="5">
        <f t="shared" si="0"/>
        <v>0.2711864406779661</v>
      </c>
      <c r="U14" s="5">
        <f t="shared" si="0"/>
        <v>4.3728813559322033</v>
      </c>
      <c r="V14" s="5">
        <f t="shared" si="0"/>
        <v>0</v>
      </c>
      <c r="W14" s="5">
        <f t="shared" si="0"/>
        <v>0</v>
      </c>
      <c r="X14" s="5">
        <f t="shared" si="0"/>
        <v>0.10169491525423729</v>
      </c>
      <c r="Y14" s="23">
        <f t="shared" si="0"/>
        <v>0</v>
      </c>
    </row>
    <row r="15" spans="1:29" ht="19.5" customHeight="1">
      <c r="A15" s="52" t="s">
        <v>39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4"/>
      <c r="AC15" t="s">
        <v>40</v>
      </c>
    </row>
    <row r="16" spans="1:29" ht="21.75" customHeight="1">
      <c r="A16" s="6" t="s">
        <v>41</v>
      </c>
      <c r="B16" s="7">
        <v>2955</v>
      </c>
      <c r="C16" s="7">
        <v>17</v>
      </c>
      <c r="D16" s="7">
        <v>2901</v>
      </c>
      <c r="E16" s="7">
        <v>37</v>
      </c>
      <c r="F16" s="7">
        <v>2041</v>
      </c>
      <c r="G16" s="7">
        <v>914</v>
      </c>
      <c r="H16" s="7">
        <v>155</v>
      </c>
      <c r="I16" s="7">
        <v>99</v>
      </c>
      <c r="J16" s="7">
        <v>7</v>
      </c>
      <c r="K16" s="7">
        <v>0</v>
      </c>
      <c r="L16" s="7">
        <v>132</v>
      </c>
      <c r="M16" s="7">
        <v>2</v>
      </c>
      <c r="N16" s="7">
        <v>0</v>
      </c>
      <c r="O16" s="17">
        <v>0</v>
      </c>
      <c r="P16" s="7">
        <f>SUM(H16:O16)</f>
        <v>395</v>
      </c>
      <c r="Q16" s="7">
        <v>15</v>
      </c>
      <c r="R16" s="7">
        <v>1393</v>
      </c>
      <c r="S16" s="7">
        <v>1547</v>
      </c>
      <c r="T16" s="7">
        <v>144</v>
      </c>
      <c r="U16" s="7">
        <v>2692</v>
      </c>
      <c r="V16" s="7">
        <v>263</v>
      </c>
      <c r="W16" s="7">
        <v>1</v>
      </c>
      <c r="X16" s="7">
        <v>26</v>
      </c>
      <c r="Y16" s="24">
        <v>0</v>
      </c>
    </row>
    <row r="17" spans="1:25" ht="21.75" customHeight="1">
      <c r="A17" s="8" t="s">
        <v>38</v>
      </c>
      <c r="B17" s="9">
        <v>1</v>
      </c>
      <c r="C17" s="10">
        <f>C16/B16*100</f>
        <v>0.57529610829103217</v>
      </c>
      <c r="D17" s="10">
        <f>D16/B16*100</f>
        <v>98.172588832487307</v>
      </c>
      <c r="E17" s="10">
        <f>E16/B16*100</f>
        <v>1.2521150592216581</v>
      </c>
      <c r="F17" s="10">
        <f>F16/B16*100</f>
        <v>69.069373942470392</v>
      </c>
      <c r="G17" s="10">
        <f>G16/B16*100</f>
        <v>30.930626057529608</v>
      </c>
      <c r="H17" s="10">
        <f>H16/B16*100</f>
        <v>5.2453468697123524</v>
      </c>
      <c r="I17" s="10">
        <f>I16/B16*100</f>
        <v>3.3502538071065993</v>
      </c>
      <c r="J17" s="10">
        <f>J16/B16*100</f>
        <v>0.23688663282571912</v>
      </c>
      <c r="K17" s="10">
        <f>K16/B16*100</f>
        <v>0</v>
      </c>
      <c r="L17" s="10">
        <f>L16/B16*100</f>
        <v>4.467005076142132</v>
      </c>
      <c r="M17" s="10">
        <f>M16/B16*100</f>
        <v>6.7681895093062605E-2</v>
      </c>
      <c r="N17" s="10">
        <f>N16/B16*100</f>
        <v>0</v>
      </c>
      <c r="O17" s="10">
        <f>O16/B16*100</f>
        <v>0</v>
      </c>
      <c r="P17" s="10">
        <f>P16/B16*100</f>
        <v>13.367174280879865</v>
      </c>
      <c r="Q17" s="10">
        <f>Q16/B16*100</f>
        <v>0.50761421319796951</v>
      </c>
      <c r="R17" s="10">
        <f>R16/B16*100</f>
        <v>47.14043993231811</v>
      </c>
      <c r="S17" s="10">
        <f>S16/B16*100</f>
        <v>52.35194585448393</v>
      </c>
      <c r="T17" s="10">
        <f>T16/B16*100</f>
        <v>4.8730964467005071</v>
      </c>
      <c r="U17" s="10">
        <f>U16/B16*100</f>
        <v>91.099830795262278</v>
      </c>
      <c r="V17" s="10">
        <f>V16/B16*100</f>
        <v>8.9001692047377325</v>
      </c>
      <c r="W17" s="10">
        <f>W16/B16*100</f>
        <v>3.3840947546531303E-2</v>
      </c>
      <c r="X17" s="10">
        <f>X16/B16*100</f>
        <v>0.87986463620981381</v>
      </c>
      <c r="Y17" s="25">
        <f>Y16/B16*100</f>
        <v>0</v>
      </c>
    </row>
    <row r="18" spans="1:25" ht="121.5" customHeight="1">
      <c r="A18" s="11" t="s">
        <v>42</v>
      </c>
      <c r="B18" s="12">
        <v>0</v>
      </c>
      <c r="C18" s="13">
        <f>C14-C17</f>
        <v>-0.54139780320628639</v>
      </c>
      <c r="D18" s="26" t="s">
        <v>43</v>
      </c>
      <c r="E18" s="13">
        <f>E14-E17</f>
        <v>-1.2521150592216581</v>
      </c>
      <c r="F18" s="13">
        <f>F14-F17</f>
        <v>-66.391407840775472</v>
      </c>
      <c r="G18" s="26" t="s">
        <v>44</v>
      </c>
      <c r="H18" s="26" t="s">
        <v>45</v>
      </c>
      <c r="I18" s="13">
        <f>I14-I17</f>
        <v>-3.1129656715133791</v>
      </c>
      <c r="J18" s="13">
        <f>J14-J17</f>
        <v>-0.23688663282571912</v>
      </c>
      <c r="K18" s="13">
        <f>K14-K17</f>
        <v>0.20338983050847459</v>
      </c>
      <c r="L18" s="13">
        <f>L14-L17</f>
        <v>-4.3992084659726407</v>
      </c>
      <c r="M18" s="26" t="s">
        <v>46</v>
      </c>
      <c r="N18" s="26" t="s">
        <v>47</v>
      </c>
      <c r="O18" s="13">
        <f>O14-O17</f>
        <v>0</v>
      </c>
      <c r="P18" s="26" t="s">
        <v>48</v>
      </c>
      <c r="Q18" s="26" t="s">
        <v>49</v>
      </c>
      <c r="R18" s="26" t="s">
        <v>50</v>
      </c>
      <c r="S18" s="13">
        <f>S14-S17</f>
        <v>-50.792623820585625</v>
      </c>
      <c r="T18" s="13">
        <f>T14-T17</f>
        <v>-4.6019100060225409</v>
      </c>
      <c r="U18" s="13">
        <f>U14-U17</f>
        <v>-86.72694943933007</v>
      </c>
      <c r="V18" s="13">
        <f>V14-V17</f>
        <v>-8.9001692047377325</v>
      </c>
      <c r="W18" s="13">
        <f>W14-W17</f>
        <v>-3.3840947546531303E-2</v>
      </c>
      <c r="X18" s="26" t="s">
        <v>51</v>
      </c>
      <c r="Y18" s="26" t="s">
        <v>52</v>
      </c>
    </row>
    <row r="19" spans="1:25" ht="11.25" customHeight="1">
      <c r="A19" s="14"/>
    </row>
    <row r="20" spans="1:25" ht="38.25" customHeight="1">
      <c r="A20" s="55" t="s">
        <v>53</v>
      </c>
      <c r="B20" s="56"/>
      <c r="C20" s="5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57" t="s">
        <v>54</v>
      </c>
      <c r="R20" s="47"/>
      <c r="S20" s="47"/>
      <c r="T20" s="47"/>
      <c r="U20" s="47"/>
      <c r="V20" s="47"/>
      <c r="W20" s="47"/>
      <c r="X20" s="47"/>
      <c r="Y20" s="47"/>
    </row>
    <row r="21" spans="1:25" ht="15.75" customHeight="1">
      <c r="A21" s="41" t="s">
        <v>55</v>
      </c>
      <c r="B21" s="42"/>
      <c r="C21" s="42"/>
      <c r="D21" s="42"/>
      <c r="E21" s="4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9"/>
      <c r="R21" s="20"/>
      <c r="S21" s="20"/>
      <c r="T21" s="20"/>
      <c r="U21" s="20"/>
      <c r="V21" s="20"/>
      <c r="W21" s="20"/>
      <c r="X21" s="20"/>
      <c r="Y21" s="20"/>
    </row>
    <row r="22" spans="1:25" ht="12.75" customHeight="1">
      <c r="A22" s="43" t="s">
        <v>56</v>
      </c>
      <c r="B22" s="44"/>
      <c r="C22" s="44"/>
      <c r="D22" s="4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21"/>
      <c r="V22" s="21"/>
      <c r="W22" s="21"/>
      <c r="X22" s="21"/>
      <c r="Y22" s="21"/>
    </row>
    <row r="23" spans="1:25" ht="13.5" customHeight="1">
      <c r="A23" s="45" t="s">
        <v>57</v>
      </c>
      <c r="B23" s="46"/>
      <c r="C23" s="46"/>
      <c r="D23" s="4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1"/>
      <c r="V23" s="21"/>
      <c r="W23" s="21"/>
      <c r="X23" s="21"/>
      <c r="Y23" s="21"/>
    </row>
    <row r="24" spans="1:25" ht="16.5" customHeight="1">
      <c r="A24" s="43" t="s">
        <v>58</v>
      </c>
      <c r="B24" s="44"/>
      <c r="C24" s="44"/>
      <c r="D24" s="44"/>
      <c r="Q24" s="47"/>
      <c r="R24" s="47"/>
      <c r="S24" s="47"/>
      <c r="T24" s="47"/>
      <c r="U24" s="47"/>
      <c r="V24" s="47"/>
      <c r="W24" s="47"/>
      <c r="X24" s="47"/>
      <c r="Y24" s="47"/>
    </row>
  </sheetData>
  <mergeCells count="48">
    <mergeCell ref="A1:D1"/>
    <mergeCell ref="E1:Y1"/>
    <mergeCell ref="A2:D2"/>
    <mergeCell ref="E2:Y2"/>
    <mergeCell ref="A3:D3"/>
    <mergeCell ref="E3:Y3"/>
    <mergeCell ref="A5:Y5"/>
    <mergeCell ref="A6:Y6"/>
    <mergeCell ref="A12:Y12"/>
    <mergeCell ref="A15:Y15"/>
    <mergeCell ref="A20:C20"/>
    <mergeCell ref="Q20:Y20"/>
    <mergeCell ref="A8:A11"/>
    <mergeCell ref="B8:B11"/>
    <mergeCell ref="C10:C11"/>
    <mergeCell ref="D10:D11"/>
    <mergeCell ref="E10:E11"/>
    <mergeCell ref="F10:F11"/>
    <mergeCell ref="G10:G11"/>
    <mergeCell ref="H10:H11"/>
    <mergeCell ref="I10:I11"/>
    <mergeCell ref="J10:J11"/>
    <mergeCell ref="A21:E21"/>
    <mergeCell ref="A22:D22"/>
    <mergeCell ref="A23:D23"/>
    <mergeCell ref="A24:D24"/>
    <mergeCell ref="Q24:Y24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Q8:T9"/>
    <mergeCell ref="U8:V9"/>
    <mergeCell ref="C8:E9"/>
    <mergeCell ref="H8:P9"/>
    <mergeCell ref="W8:Y9"/>
    <mergeCell ref="F8:G9"/>
  </mergeCells>
  <pageMargins left="0.34" right="0.15748031496063" top="0.47244094488188998" bottom="0.31496062992126" header="0.31496062992126" footer="0.31496062992126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SoftTinHoc.com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BaCuong</dc:creator>
  <cp:lastModifiedBy>Admin</cp:lastModifiedBy>
  <cp:lastPrinted>2022-03-14T03:39:00Z</cp:lastPrinted>
  <dcterms:created xsi:type="dcterms:W3CDTF">2016-02-28T06:32:00Z</dcterms:created>
  <dcterms:modified xsi:type="dcterms:W3CDTF">2025-04-27T08:26:39Z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95BD181A6E5D478384850783F5DB1D40_12</vt:lpwstr>
  </property>
  <property fmtid="{D5CDD505-2E9C-101B-9397-08002B2CF9AE}" pid="3" name="KSOProductBuildVer">
    <vt:lpwstr>1033-12.2.0.13489</vt:lpwstr>
  </property>
</Properties>
</file>