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cuments\rsan\data-raw\"/>
    </mc:Choice>
  </mc:AlternateContent>
  <xr:revisionPtr revIDLastSave="0" documentId="13_ncr:1_{CE49F430-19F4-4471-B0D0-C448F6711E85}" xr6:coauthVersionLast="47" xr6:coauthVersionMax="47" xr10:uidLastSave="{00000000-0000-0000-0000-000000000000}"/>
  <bookViews>
    <workbookView xWindow="5250" yWindow="3075" windowWidth="21600" windowHeight="11385" firstSheet="5" activeTab="6" xr2:uid="{0CFC86DB-33CA-4124-81C0-450F89E5BD3B}"/>
  </bookViews>
  <sheets>
    <sheet name="ColetaEsgoto" sheetId="2" r:id="rId1"/>
    <sheet name="DistribuicaoAgua" sheetId="5" r:id="rId2"/>
    <sheet name="UnidadesProducaoAgua" sheetId="6" r:id="rId3"/>
    <sheet name="ProjetoProducao" sheetId="10" r:id="rId4"/>
    <sheet name="UnidadesTratamentoEsgoto" sheetId="7" r:id="rId5"/>
    <sheet name="ProjetoTratamento" sheetId="8" r:id="rId6"/>
    <sheet name="PredominanciaTipoProducao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8" l="1"/>
  <c r="C7" i="8"/>
  <c r="C148" i="6" l="1"/>
  <c r="C108" i="6"/>
  <c r="C84" i="6"/>
  <c r="C79" i="6"/>
  <c r="C64" i="6"/>
  <c r="C63" i="6"/>
  <c r="C56" i="6"/>
</calcChain>
</file>

<file path=xl/sharedStrings.xml><?xml version="1.0" encoding="utf-8"?>
<sst xmlns="http://schemas.openxmlformats.org/spreadsheetml/2006/main" count="1120" uniqueCount="340">
  <si>
    <t>quantidade</t>
  </si>
  <si>
    <t>tipo</t>
  </si>
  <si>
    <t>codigo</t>
  </si>
  <si>
    <t>SERVIÇOS PRELIMINARES</t>
  </si>
  <si>
    <t>99063</t>
  </si>
  <si>
    <t>DEMOLIÇÕES</t>
  </si>
  <si>
    <t>97635</t>
  </si>
  <si>
    <t>97636</t>
  </si>
  <si>
    <t>102361</t>
  </si>
  <si>
    <t>CARGA/DESCARGA E TRANSPORTE DE ENTULHOS</t>
  </si>
  <si>
    <t>100998</t>
  </si>
  <si>
    <t>CERCA, TAPUMES  E PASSARELAS</t>
  </si>
  <si>
    <t>37524</t>
  </si>
  <si>
    <t>34723</t>
  </si>
  <si>
    <t>PASSARELAS PARA COBERTA DE VALAS PARA PASSAGEM DE VEICULOS</t>
  </si>
  <si>
    <t>88239</t>
  </si>
  <si>
    <t>88262</t>
  </si>
  <si>
    <t>4006</t>
  </si>
  <si>
    <t>5061</t>
  </si>
  <si>
    <t>PASSARELAS PARA COBERTA DE VALAS PARA PASSAGEM DE PEDESTRE</t>
  </si>
  <si>
    <t>ESCAVAÇÃO</t>
  </si>
  <si>
    <t>90082</t>
  </si>
  <si>
    <t>90086</t>
  </si>
  <si>
    <t>90084</t>
  </si>
  <si>
    <t>102355</t>
  </si>
  <si>
    <t>REATERRO DE VALAS</t>
  </si>
  <si>
    <t>93382</t>
  </si>
  <si>
    <t>9439</t>
  </si>
  <si>
    <t>101618</t>
  </si>
  <si>
    <t>101619</t>
  </si>
  <si>
    <t>CARGA, DESCARGA E TRANSPORTE E ESPALHAMENTO DE MATERIAL</t>
  </si>
  <si>
    <t>97917</t>
  </si>
  <si>
    <t>ESCORAMENTO DE VALAS</t>
  </si>
  <si>
    <t>101578</t>
  </si>
  <si>
    <t>101584</t>
  </si>
  <si>
    <t>ESGOTAMENTO DE VALAS</t>
  </si>
  <si>
    <t>40294</t>
  </si>
  <si>
    <t>ASSENTAMENTO DE TUBOS PEÇAS E CONEXÕES</t>
  </si>
  <si>
    <t>90733</t>
  </si>
  <si>
    <t>90734</t>
  </si>
  <si>
    <t>90735</t>
  </si>
  <si>
    <t>90736</t>
  </si>
  <si>
    <t>90737</t>
  </si>
  <si>
    <t>92852</t>
  </si>
  <si>
    <t>92860</t>
  </si>
  <si>
    <t>INTERLIGAÇÕES</t>
  </si>
  <si>
    <t>POCOS E CAIXAS DE VISITA</t>
  </si>
  <si>
    <t>98421</t>
  </si>
  <si>
    <t>98424</t>
  </si>
  <si>
    <t>REPOSIÇÃO DE PAVIMENTAÇÃO</t>
  </si>
  <si>
    <t>101851</t>
  </si>
  <si>
    <t>102098</t>
  </si>
  <si>
    <t>94994</t>
  </si>
  <si>
    <t>94269</t>
  </si>
  <si>
    <t>DIVERSOS</t>
  </si>
  <si>
    <t>TUBOS</t>
  </si>
  <si>
    <t>90694</t>
  </si>
  <si>
    <t>90695</t>
  </si>
  <si>
    <t>90696</t>
  </si>
  <si>
    <t>90697</t>
  </si>
  <si>
    <t>90698</t>
  </si>
  <si>
    <t>92851</t>
  </si>
  <si>
    <t>92859</t>
  </si>
  <si>
    <t>PEÇAS E CONEXÕES</t>
  </si>
  <si>
    <t>6240</t>
  </si>
  <si>
    <t>grupo</t>
  </si>
  <si>
    <t>SERVIÇOS</t>
  </si>
  <si>
    <t>MATERIAIS</t>
  </si>
  <si>
    <t>PORCENTAGEM</t>
  </si>
  <si>
    <t>07a</t>
  </si>
  <si>
    <t>07b</t>
  </si>
  <si>
    <t>08a</t>
  </si>
  <si>
    <t>08b</t>
  </si>
  <si>
    <t>09a</t>
  </si>
  <si>
    <t>09b</t>
  </si>
  <si>
    <t>93590</t>
  </si>
  <si>
    <t>97054</t>
  </si>
  <si>
    <t>93358</t>
  </si>
  <si>
    <t>102284</t>
  </si>
  <si>
    <t>102285</t>
  </si>
  <si>
    <t>94342</t>
  </si>
  <si>
    <t>100973</t>
  </si>
  <si>
    <t>97918</t>
  </si>
  <si>
    <t>101576</t>
  </si>
  <si>
    <t>101582</t>
  </si>
  <si>
    <t>89356</t>
  </si>
  <si>
    <t>89357</t>
  </si>
  <si>
    <t>89448</t>
  </si>
  <si>
    <t>97121</t>
  </si>
  <si>
    <t>97122</t>
  </si>
  <si>
    <t>97123</t>
  </si>
  <si>
    <t>97127</t>
  </si>
  <si>
    <t>97128</t>
  </si>
  <si>
    <t>97129</t>
  </si>
  <si>
    <t>97130</t>
  </si>
  <si>
    <t>97148</t>
  </si>
  <si>
    <t>97151</t>
  </si>
  <si>
    <t>97153</t>
  </si>
  <si>
    <t>88267</t>
  </si>
  <si>
    <t>6111</t>
  </si>
  <si>
    <t>97898</t>
  </si>
  <si>
    <t>97996</t>
  </si>
  <si>
    <t>6243</t>
  </si>
  <si>
    <t>101819</t>
  </si>
  <si>
    <t>94990</t>
  </si>
  <si>
    <t>94273</t>
  </si>
  <si>
    <t>94281</t>
  </si>
  <si>
    <t>88597</t>
  </si>
  <si>
    <t>9868</t>
  </si>
  <si>
    <t>9869</t>
  </si>
  <si>
    <t>9874</t>
  </si>
  <si>
    <t>36084</t>
  </si>
  <si>
    <t>36373</t>
  </si>
  <si>
    <t>36374</t>
  </si>
  <si>
    <t>9828</t>
  </si>
  <si>
    <t>9829</t>
  </si>
  <si>
    <t>9826</t>
  </si>
  <si>
    <t>9827</t>
  </si>
  <si>
    <t>44520</t>
  </si>
  <si>
    <t>44523</t>
  </si>
  <si>
    <t>44542</t>
  </si>
  <si>
    <t>CAIXAS PARA REGISTRO</t>
  </si>
  <si>
    <t>96385</t>
  </si>
  <si>
    <t>93589</t>
  </si>
  <si>
    <t>100324</t>
  </si>
  <si>
    <t>96539</t>
  </si>
  <si>
    <t>92917</t>
  </si>
  <si>
    <t>102487</t>
  </si>
  <si>
    <t>94962</t>
  </si>
  <si>
    <t>102475</t>
  </si>
  <si>
    <t>92593</t>
  </si>
  <si>
    <t>101166</t>
  </si>
  <si>
    <t>99839</t>
  </si>
  <si>
    <t>99861</t>
  </si>
  <si>
    <t>101799</t>
  </si>
  <si>
    <t>87902</t>
  </si>
  <si>
    <t>87527</t>
  </si>
  <si>
    <t>87529</t>
  </si>
  <si>
    <t>98554</t>
  </si>
  <si>
    <t>88489</t>
  </si>
  <si>
    <t>39365</t>
  </si>
  <si>
    <t>11137</t>
  </si>
  <si>
    <t>10698</t>
  </si>
  <si>
    <t>11190</t>
  </si>
  <si>
    <t>91338</t>
  </si>
  <si>
    <t>40527</t>
  </si>
  <si>
    <t>92909</t>
  </si>
  <si>
    <t>94228</t>
  </si>
  <si>
    <t>102718</t>
  </si>
  <si>
    <t>11079</t>
  </si>
  <si>
    <t>42256</t>
  </si>
  <si>
    <t>3742</t>
  </si>
  <si>
    <t>ETA50</t>
  </si>
  <si>
    <t>LOCAÇÃO E CADASTRO</t>
  </si>
  <si>
    <t>CANTEIRO DE OBRAS</t>
  </si>
  <si>
    <t>FORNECIMENTO E MONTAGEM DE MATERIAIS</t>
  </si>
  <si>
    <t>ETA200</t>
  </si>
  <si>
    <t>98524</t>
  </si>
  <si>
    <t>102313</t>
  </si>
  <si>
    <t>92461</t>
  </si>
  <si>
    <t>101793</t>
  </si>
  <si>
    <t>7042</t>
  </si>
  <si>
    <t>102991</t>
  </si>
  <si>
    <t>100656</t>
  </si>
  <si>
    <t>100657</t>
  </si>
  <si>
    <t>96252</t>
  </si>
  <si>
    <t>102478</t>
  </si>
  <si>
    <t>101828</t>
  </si>
  <si>
    <t>41682</t>
  </si>
  <si>
    <t>100576</t>
  </si>
  <si>
    <t>96397</t>
  </si>
  <si>
    <t>96400</t>
  </si>
  <si>
    <t>96402</t>
  </si>
  <si>
    <t>95995</t>
  </si>
  <si>
    <t>89476</t>
  </si>
  <si>
    <t>34377</t>
  </si>
  <si>
    <t>39025</t>
  </si>
  <si>
    <t>98546</t>
  </si>
  <si>
    <t>98504</t>
  </si>
  <si>
    <t>4948</t>
  </si>
  <si>
    <t>101197</t>
  </si>
  <si>
    <t>100222</t>
  </si>
  <si>
    <t>100944</t>
  </si>
  <si>
    <t>100954</t>
  </si>
  <si>
    <t>90469</t>
  </si>
  <si>
    <t>90680</t>
  </si>
  <si>
    <t>93224</t>
  </si>
  <si>
    <t>90674</t>
  </si>
  <si>
    <t>20995</t>
  </si>
  <si>
    <t>87386</t>
  </si>
  <si>
    <t>11075</t>
  </si>
  <si>
    <t>37773</t>
  </si>
  <si>
    <t>90979</t>
  </si>
  <si>
    <t>92106</t>
  </si>
  <si>
    <t>4229</t>
  </si>
  <si>
    <t>97115</t>
  </si>
  <si>
    <t>100896</t>
  </si>
  <si>
    <t>POÇO40</t>
  </si>
  <si>
    <t>TAXA BÁSICA OU DE SERVIÇO</t>
  </si>
  <si>
    <t>TAXA DE TRANSPORTE</t>
  </si>
  <si>
    <t>EEA120</t>
  </si>
  <si>
    <t>98525</t>
  </si>
  <si>
    <t>6079</t>
  </si>
  <si>
    <t>94969</t>
  </si>
  <si>
    <t>96624</t>
  </si>
  <si>
    <t>94275</t>
  </si>
  <si>
    <t>94218</t>
  </si>
  <si>
    <t>99837</t>
  </si>
  <si>
    <t>98560</t>
  </si>
  <si>
    <t>97362</t>
  </si>
  <si>
    <t>97359</t>
  </si>
  <si>
    <t>102138</t>
  </si>
  <si>
    <t>43082</t>
  </si>
  <si>
    <t>10740</t>
  </si>
  <si>
    <t>98522</t>
  </si>
  <si>
    <t>756</t>
  </si>
  <si>
    <t>102136</t>
  </si>
  <si>
    <t>EEA121</t>
  </si>
  <si>
    <t>FORNECIMENTO DE MATERIAIS HIDRÁULICOS</t>
  </si>
  <si>
    <t>INSTALAÇÕES HIDRÁULICAS, ELÉTRICAS, DE FORÇA E CONTROLE</t>
  </si>
  <si>
    <t>97150</t>
  </si>
  <si>
    <t>4922</t>
  </si>
  <si>
    <t>87264</t>
  </si>
  <si>
    <t>101882</t>
  </si>
  <si>
    <t>102121</t>
  </si>
  <si>
    <t>755</t>
  </si>
  <si>
    <t>EEA200</t>
  </si>
  <si>
    <t>102307</t>
  </si>
  <si>
    <t>102312</t>
  </si>
  <si>
    <t>FORNECIMENTO DE MATERIAIS ELÉTRICOS</t>
  </si>
  <si>
    <t>99058</t>
  </si>
  <si>
    <t>90106</t>
  </si>
  <si>
    <t>5800</t>
  </si>
  <si>
    <t>4720</t>
  </si>
  <si>
    <t>1358</t>
  </si>
  <si>
    <t>102734</t>
  </si>
  <si>
    <t>94974</t>
  </si>
  <si>
    <t>650</t>
  </si>
  <si>
    <t>88629</t>
  </si>
  <si>
    <t>87877</t>
  </si>
  <si>
    <t>339</t>
  </si>
  <si>
    <t>11250</t>
  </si>
  <si>
    <t>13393</t>
  </si>
  <si>
    <t>90087</t>
  </si>
  <si>
    <t>90092</t>
  </si>
  <si>
    <t>43681</t>
  </si>
  <si>
    <t>1346</t>
  </si>
  <si>
    <t>36502</t>
  </si>
  <si>
    <t>93598</t>
  </si>
  <si>
    <t>37479</t>
  </si>
  <si>
    <t>10544</t>
  </si>
  <si>
    <t>11235</t>
  </si>
  <si>
    <t>101124</t>
  </si>
  <si>
    <t>97947</t>
  </si>
  <si>
    <t>37525</t>
  </si>
  <si>
    <t>44519</t>
  </si>
  <si>
    <t>11161</t>
  </si>
  <si>
    <t>7744</t>
  </si>
  <si>
    <t>7720</t>
  </si>
  <si>
    <t>101792</t>
  </si>
  <si>
    <t>7253</t>
  </si>
  <si>
    <t>96995</t>
  </si>
  <si>
    <t>99235</t>
  </si>
  <si>
    <t>93395</t>
  </si>
  <si>
    <t>9837</t>
  </si>
  <si>
    <t>100726</t>
  </si>
  <si>
    <t>FORNECIMENTO DE MATERIAIS</t>
  </si>
  <si>
    <t>LEITO DE CARGA E CAIXA DE AREIA</t>
  </si>
  <si>
    <t>2354</t>
  </si>
  <si>
    <t>96533</t>
  </si>
  <si>
    <t>4746</t>
  </si>
  <si>
    <t>101154</t>
  </si>
  <si>
    <t>100974</t>
  </si>
  <si>
    <t>38539</t>
  </si>
  <si>
    <t>94971</t>
  </si>
  <si>
    <t>41936</t>
  </si>
  <si>
    <t>89712</t>
  </si>
  <si>
    <t>36365</t>
  </si>
  <si>
    <t>41930</t>
  </si>
  <si>
    <t>7741</t>
  </si>
  <si>
    <t>41932</t>
  </si>
  <si>
    <t>41934</t>
  </si>
  <si>
    <t>41782</t>
  </si>
  <si>
    <t>93378</t>
  </si>
  <si>
    <t>25067</t>
  </si>
  <si>
    <t>4059</t>
  </si>
  <si>
    <t>98679</t>
  </si>
  <si>
    <t>91341</t>
  </si>
  <si>
    <t>3080</t>
  </si>
  <si>
    <t>3093</t>
  </si>
  <si>
    <t>91305</t>
  </si>
  <si>
    <t>34384</t>
  </si>
  <si>
    <t>7267</t>
  </si>
  <si>
    <t>7194</t>
  </si>
  <si>
    <t>89711</t>
  </si>
  <si>
    <t>103001</t>
  </si>
  <si>
    <t>87777</t>
  </si>
  <si>
    <t>1287</t>
  </si>
  <si>
    <t>102520</t>
  </si>
  <si>
    <t>observacao</t>
  </si>
  <si>
    <t>07</t>
  </si>
  <si>
    <t>08</t>
  </si>
  <si>
    <t>09</t>
  </si>
  <si>
    <t>LAGOA125</t>
  </si>
  <si>
    <t>REATORANA180</t>
  </si>
  <si>
    <t>EE85</t>
  </si>
  <si>
    <t>LODOBAT400</t>
  </si>
  <si>
    <t>cenario</t>
  </si>
  <si>
    <t>vazao</t>
  </si>
  <si>
    <t>AC</t>
  </si>
  <si>
    <t>estado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</si>
  <si>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</si>
  <si>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</si>
  <si>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</si>
  <si>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</si>
  <si>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</si>
  <si>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</si>
  <si>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</si>
  <si>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</si>
  <si>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</si>
  <si>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</si>
  <si>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</si>
  <si>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</si>
  <si>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</si>
  <si>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</si>
  <si>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</si>
  <si>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</si>
  <si>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</si>
  <si>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</si>
  <si>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</si>
  <si>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</si>
  <si>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</si>
  <si>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</si>
  <si>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</si>
  <si>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</si>
  <si>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</si>
  <si>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</si>
  <si>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superficial</t>
  </si>
  <si>
    <t>subterranea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</si>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</sst>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00_);_(* \(#,##0.0000\);_(* &quot;-&quot;??_);_(@_)"/>
    <numFmt numFmtId="165" formatCode="_(* #,##0.000_);_(* \(#,##0.000\);_(* &quot;-&quot;??_);_(@_)"/>
    <numFmt numFmtId="166" formatCode="_-* #,##0.000_-;\-* #,##0.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ill="1" applyBorder="1"/>
    <xf numFmtId="1" fontId="0" fillId="0" borderId="0" xfId="0" quotePrefix="1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left" vertical="justify"/>
    </xf>
    <xf numFmtId="43" fontId="3" fillId="0" borderId="0" xfId="1" applyFont="1" applyFill="1" applyBorder="1" applyAlignment="1">
      <alignment horizontal="center" vertical="center"/>
    </xf>
    <xf numFmtId="0" fontId="0" fillId="0" borderId="0" xfId="0" applyFont="1" applyFill="1" applyBorder="1"/>
    <xf numFmtId="1" fontId="0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1" fontId="3" fillId="0" borderId="0" xfId="0" quotePrefix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3" fillId="0" borderId="0" xfId="0" quotePrefix="1" applyFont="1" applyFill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quotePrefix="1" applyFont="1" applyFill="1" applyBorder="1" applyAlignment="1">
      <alignment horizontal="left" vertical="center"/>
    </xf>
    <xf numFmtId="0" fontId="0" fillId="0" borderId="0" xfId="0" quotePrefix="1" applyFont="1" applyFill="1" applyBorder="1"/>
    <xf numFmtId="0" fontId="0" fillId="0" borderId="0" xfId="0" quotePrefix="1" applyFont="1" applyFill="1" applyBorder="1" applyAlignment="1">
      <alignment horizontal="left"/>
    </xf>
    <xf numFmtId="0" fontId="4" fillId="0" borderId="0" xfId="0" applyFont="1"/>
    <xf numFmtId="0" fontId="0" fillId="0" borderId="0" xfId="0" quotePrefix="1"/>
    <xf numFmtId="0" fontId="0" fillId="0" borderId="0" xfId="0" applyFont="1"/>
    <xf numFmtId="43" fontId="1" fillId="0" borderId="0" xfId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vertical="center"/>
    </xf>
    <xf numFmtId="43" fontId="0" fillId="0" borderId="0" xfId="0" applyNumberFormat="1"/>
  </cellXfs>
  <cellStyles count="6">
    <cellStyle name="Normal" xfId="0" builtinId="0"/>
    <cellStyle name="Normal 2" xfId="3" xr:uid="{934E363C-533A-42B4-907C-5C3F98E23B8F}"/>
    <cellStyle name="Porcentagem 2" xfId="4" xr:uid="{1FE319EC-CD66-449D-A5B9-482CE6CCE3D2}"/>
    <cellStyle name="Vírgula" xfId="1" builtinId="3"/>
    <cellStyle name="Vírgula 2" xfId="5" xr:uid="{7F691E90-32C0-4C82-AFD7-55EE3C934F07}"/>
    <cellStyle name="Vírgula 3" xfId="2" xr:uid="{DEE94263-AF6C-4651-A879-AF244CAD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72BB-8C82-4DC9-80BC-CD0E12B32899}">
  <dimension ref="A1:I55"/>
  <sheetViews>
    <sheetView workbookViewId="0">
      <selection activeCell="C13" sqref="C13"/>
    </sheetView>
  </sheetViews>
  <sheetFormatPr defaultRowHeight="15" x14ac:dyDescent="0.25"/>
  <cols>
    <col min="1" max="1" width="14.7109375" style="5" bestFit="1" customWidth="1"/>
    <col min="2" max="2" width="14.5703125" style="5" customWidth="1"/>
    <col min="3" max="3" width="63.7109375" style="5" bestFit="1" customWidth="1"/>
    <col min="4" max="4" width="11.140625" style="5" bestFit="1" customWidth="1"/>
    <col min="5" max="16384" width="9.140625" style="5"/>
  </cols>
  <sheetData>
    <row r="1" spans="1:9" x14ac:dyDescent="0.25">
      <c r="A1" s="5" t="s">
        <v>2</v>
      </c>
      <c r="B1" s="5" t="s">
        <v>65</v>
      </c>
      <c r="C1" s="5" t="s">
        <v>1</v>
      </c>
      <c r="D1" s="5" t="s">
        <v>69</v>
      </c>
      <c r="E1" s="5" t="s">
        <v>70</v>
      </c>
      <c r="F1" s="5" t="s">
        <v>71</v>
      </c>
      <c r="G1" s="5" t="s">
        <v>72</v>
      </c>
      <c r="H1" s="5" t="s">
        <v>73</v>
      </c>
      <c r="I1" s="5" t="s">
        <v>74</v>
      </c>
    </row>
    <row r="2" spans="1:9" x14ac:dyDescent="0.25">
      <c r="A2" s="2" t="s">
        <v>4</v>
      </c>
      <c r="B2" s="5" t="s">
        <v>66</v>
      </c>
      <c r="C2" s="5" t="s">
        <v>3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</row>
    <row r="3" spans="1:9" x14ac:dyDescent="0.25">
      <c r="A3" s="2" t="s">
        <v>6</v>
      </c>
      <c r="B3" s="5" t="s">
        <v>66</v>
      </c>
      <c r="C3" s="5" t="s">
        <v>5</v>
      </c>
      <c r="D3" s="5">
        <v>0.3</v>
      </c>
      <c r="E3" s="5">
        <v>0.38</v>
      </c>
      <c r="F3" s="5">
        <v>0.32</v>
      </c>
      <c r="G3" s="5">
        <v>0.45</v>
      </c>
      <c r="H3" s="5">
        <v>0.32</v>
      </c>
      <c r="I3" s="5">
        <v>0.46</v>
      </c>
    </row>
    <row r="4" spans="1:9" x14ac:dyDescent="0.25">
      <c r="A4" s="2" t="s">
        <v>7</v>
      </c>
      <c r="B4" s="5" t="s">
        <v>66</v>
      </c>
      <c r="C4" s="5" t="s">
        <v>5</v>
      </c>
      <c r="D4" s="5">
        <v>0.08</v>
      </c>
      <c r="E4" s="5">
        <v>0.23</v>
      </c>
      <c r="F4" s="5">
        <v>0.24</v>
      </c>
      <c r="G4" s="5">
        <v>0.36</v>
      </c>
      <c r="H4" s="5">
        <v>0.32</v>
      </c>
      <c r="I4" s="5">
        <v>0.41</v>
      </c>
    </row>
    <row r="5" spans="1:9" x14ac:dyDescent="0.25">
      <c r="A5" s="2" t="s">
        <v>7</v>
      </c>
      <c r="B5" s="5" t="s">
        <v>66</v>
      </c>
      <c r="C5" s="5" t="s">
        <v>5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</row>
    <row r="6" spans="1:9" x14ac:dyDescent="0.25">
      <c r="A6" s="2" t="s">
        <v>8</v>
      </c>
      <c r="B6" s="5" t="s">
        <v>66</v>
      </c>
      <c r="C6" s="5" t="s">
        <v>5</v>
      </c>
      <c r="D6" s="5">
        <v>0.02</v>
      </c>
      <c r="E6" s="5">
        <v>0.02</v>
      </c>
      <c r="F6" s="5">
        <v>0.02</v>
      </c>
      <c r="G6" s="5">
        <v>0.02</v>
      </c>
      <c r="H6" s="5">
        <v>0.02</v>
      </c>
      <c r="I6" s="5">
        <v>0.02</v>
      </c>
    </row>
    <row r="7" spans="1:9" x14ac:dyDescent="0.25">
      <c r="A7" s="2" t="s">
        <v>8</v>
      </c>
      <c r="B7" s="5" t="s">
        <v>66</v>
      </c>
      <c r="C7" s="5" t="s">
        <v>5</v>
      </c>
      <c r="D7" s="5">
        <v>0.02</v>
      </c>
      <c r="E7" s="5">
        <v>0.02</v>
      </c>
      <c r="F7" s="5">
        <v>0.02</v>
      </c>
      <c r="G7" s="5">
        <v>0.02</v>
      </c>
      <c r="H7" s="5">
        <v>0.02</v>
      </c>
      <c r="I7" s="5">
        <v>0.02</v>
      </c>
    </row>
    <row r="8" spans="1:9" x14ac:dyDescent="0.25">
      <c r="A8" s="2" t="s">
        <v>10</v>
      </c>
      <c r="B8" s="5" t="s">
        <v>66</v>
      </c>
      <c r="C8" s="5" t="s">
        <v>9</v>
      </c>
      <c r="D8" s="5">
        <v>0.13</v>
      </c>
      <c r="E8" s="5">
        <v>0.33</v>
      </c>
      <c r="F8" s="5">
        <v>0.33</v>
      </c>
      <c r="G8" s="5">
        <v>0.46</v>
      </c>
      <c r="H8" s="5">
        <v>0.39</v>
      </c>
      <c r="I8" s="5">
        <v>0.52</v>
      </c>
    </row>
    <row r="9" spans="1:9" x14ac:dyDescent="0.25">
      <c r="A9" s="2" t="s">
        <v>12</v>
      </c>
      <c r="B9" s="5" t="s">
        <v>66</v>
      </c>
      <c r="C9" s="5" t="s">
        <v>11</v>
      </c>
      <c r="D9" s="5">
        <v>1.5</v>
      </c>
      <c r="E9" s="5">
        <v>1.5</v>
      </c>
      <c r="F9" s="5">
        <v>1.5</v>
      </c>
      <c r="G9" s="5">
        <v>1.5</v>
      </c>
      <c r="H9" s="5">
        <v>1.5</v>
      </c>
      <c r="I9" s="5">
        <v>1.5</v>
      </c>
    </row>
    <row r="10" spans="1:9" x14ac:dyDescent="0.25">
      <c r="A10" s="2" t="s">
        <v>13</v>
      </c>
      <c r="B10" s="5" t="s">
        <v>66</v>
      </c>
      <c r="C10" s="5" t="s">
        <v>11</v>
      </c>
      <c r="D10" s="5">
        <v>0.01</v>
      </c>
      <c r="E10" s="5">
        <v>0.01</v>
      </c>
      <c r="F10" s="5">
        <v>0.01</v>
      </c>
      <c r="G10" s="5">
        <v>0.01</v>
      </c>
      <c r="H10" s="5">
        <v>0.01</v>
      </c>
      <c r="I10" s="5">
        <v>0.01</v>
      </c>
    </row>
    <row r="11" spans="1:9" x14ac:dyDescent="0.25">
      <c r="A11" s="2" t="s">
        <v>15</v>
      </c>
      <c r="B11" s="5" t="s">
        <v>66</v>
      </c>
      <c r="C11" s="5" t="s">
        <v>14</v>
      </c>
      <c r="D11" s="5">
        <v>3.5999999999999999E-3</v>
      </c>
      <c r="E11" s="5">
        <v>1.0799999999999999E-2</v>
      </c>
      <c r="F11" s="5">
        <v>1.0799999999999999E-2</v>
      </c>
      <c r="G11" s="5">
        <v>1.0799999999999999E-2</v>
      </c>
      <c r="H11" s="5">
        <v>1.0799999999999999E-2</v>
      </c>
      <c r="I11" s="5">
        <v>1.0799999999999999E-2</v>
      </c>
    </row>
    <row r="12" spans="1:9" x14ac:dyDescent="0.25">
      <c r="A12" s="2" t="s">
        <v>16</v>
      </c>
      <c r="B12" s="5" t="s">
        <v>66</v>
      </c>
      <c r="C12" s="5" t="s">
        <v>14</v>
      </c>
      <c r="D12" s="5">
        <v>3.5999999999999999E-3</v>
      </c>
      <c r="E12" s="5">
        <v>1.0799999999999999E-2</v>
      </c>
      <c r="F12" s="5">
        <v>1.0799999999999999E-2</v>
      </c>
      <c r="G12" s="5">
        <v>1.0799999999999999E-2</v>
      </c>
      <c r="H12" s="5">
        <v>1.0799999999999999E-2</v>
      </c>
      <c r="I12" s="5">
        <v>1.0799999999999999E-2</v>
      </c>
    </row>
    <row r="13" spans="1:9" x14ac:dyDescent="0.25">
      <c r="A13" s="2" t="s">
        <v>17</v>
      </c>
      <c r="B13" s="5" t="s">
        <v>66</v>
      </c>
      <c r="C13" s="5" t="s">
        <v>14</v>
      </c>
      <c r="D13" s="5">
        <v>1.7999999999999998E-4</v>
      </c>
      <c r="E13" s="5">
        <v>5.4000000000000001E-4</v>
      </c>
      <c r="F13" s="5">
        <v>5.4000000000000001E-4</v>
      </c>
      <c r="G13" s="5">
        <v>5.4000000000000001E-4</v>
      </c>
      <c r="H13" s="5">
        <v>5.4000000000000001E-4</v>
      </c>
      <c r="I13" s="5">
        <v>5.4000000000000001E-4</v>
      </c>
    </row>
    <row r="14" spans="1:9" x14ac:dyDescent="0.25">
      <c r="A14" s="2" t="s">
        <v>18</v>
      </c>
      <c r="B14" s="5" t="s">
        <v>66</v>
      </c>
      <c r="C14" s="5" t="s">
        <v>14</v>
      </c>
      <c r="D14" s="5">
        <v>3.5999999999999997E-4</v>
      </c>
      <c r="E14" s="5">
        <v>1.08E-3</v>
      </c>
      <c r="F14" s="5">
        <v>1.08E-3</v>
      </c>
      <c r="G14" s="5">
        <v>1.08E-3</v>
      </c>
      <c r="H14" s="5">
        <v>1.08E-3</v>
      </c>
      <c r="I14" s="5">
        <v>1.08E-3</v>
      </c>
    </row>
    <row r="15" spans="1:9" x14ac:dyDescent="0.25">
      <c r="A15" s="2" t="s">
        <v>15</v>
      </c>
      <c r="B15" s="5" t="s">
        <v>66</v>
      </c>
      <c r="C15" s="5" t="s">
        <v>19</v>
      </c>
      <c r="D15" s="5">
        <v>1.0799999999999999E-2</v>
      </c>
      <c r="E15" s="5">
        <v>3.5999999999999999E-3</v>
      </c>
      <c r="F15" s="5">
        <v>3.5999999999999999E-3</v>
      </c>
      <c r="G15" s="5">
        <v>3.5999999999999999E-3</v>
      </c>
      <c r="H15" s="5">
        <v>3.5999999999999999E-3</v>
      </c>
      <c r="I15" s="5">
        <v>3.5999999999999999E-3</v>
      </c>
    </row>
    <row r="16" spans="1:9" x14ac:dyDescent="0.25">
      <c r="A16" s="2" t="s">
        <v>16</v>
      </c>
      <c r="B16" s="5" t="s">
        <v>66</v>
      </c>
      <c r="C16" s="5" t="s">
        <v>19</v>
      </c>
      <c r="D16" s="5">
        <v>1.0799999999999999E-2</v>
      </c>
      <c r="E16" s="5">
        <v>3.5999999999999999E-3</v>
      </c>
      <c r="F16" s="5">
        <v>3.5999999999999999E-3</v>
      </c>
      <c r="G16" s="5">
        <v>3.5999999999999999E-3</v>
      </c>
      <c r="H16" s="5">
        <v>3.5999999999999999E-3</v>
      </c>
      <c r="I16" s="5">
        <v>3.5999999999999999E-3</v>
      </c>
    </row>
    <row r="17" spans="1:9" x14ac:dyDescent="0.25">
      <c r="A17" s="2" t="s">
        <v>17</v>
      </c>
      <c r="B17" s="5" t="s">
        <v>66</v>
      </c>
      <c r="C17" s="5" t="s">
        <v>19</v>
      </c>
      <c r="D17" s="5">
        <v>2.7E-4</v>
      </c>
      <c r="E17" s="5">
        <v>8.9999999999999992E-5</v>
      </c>
      <c r="F17" s="5">
        <v>8.9999999999999992E-5</v>
      </c>
      <c r="G17" s="5">
        <v>8.9999999999999992E-5</v>
      </c>
      <c r="H17" s="5">
        <v>8.9999999999999992E-5</v>
      </c>
      <c r="I17" s="5">
        <v>8.9999999999999992E-5</v>
      </c>
    </row>
    <row r="18" spans="1:9" x14ac:dyDescent="0.25">
      <c r="A18" s="2" t="s">
        <v>18</v>
      </c>
      <c r="B18" s="5" t="s">
        <v>66</v>
      </c>
      <c r="C18" s="5" t="s">
        <v>19</v>
      </c>
      <c r="D18" s="5">
        <v>1.08E-3</v>
      </c>
      <c r="E18" s="5">
        <v>3.5999999999999997E-4</v>
      </c>
      <c r="F18" s="5">
        <v>3.5999999999999997E-4</v>
      </c>
      <c r="G18" s="5">
        <v>3.5999999999999997E-4</v>
      </c>
      <c r="H18" s="5">
        <v>3.5999999999999997E-4</v>
      </c>
      <c r="I18" s="5">
        <v>3.5999999999999997E-4</v>
      </c>
    </row>
    <row r="19" spans="1:9" x14ac:dyDescent="0.25">
      <c r="A19" s="2" t="s">
        <v>21</v>
      </c>
      <c r="B19" s="5" t="s">
        <v>66</v>
      </c>
      <c r="C19" s="5" t="s">
        <v>20</v>
      </c>
      <c r="D19" s="5">
        <v>0.28000000000000003</v>
      </c>
      <c r="E19" s="5">
        <v>0.26</v>
      </c>
      <c r="F19" s="5">
        <v>0.28999999999999998</v>
      </c>
      <c r="G19" s="5">
        <v>0.31</v>
      </c>
      <c r="H19" s="5">
        <v>0.2</v>
      </c>
      <c r="I19" s="5">
        <v>0.21</v>
      </c>
    </row>
    <row r="20" spans="1:9" x14ac:dyDescent="0.25">
      <c r="A20" s="2" t="s">
        <v>22</v>
      </c>
      <c r="B20" s="5" t="s">
        <v>66</v>
      </c>
      <c r="C20" s="5" t="s">
        <v>20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9" x14ac:dyDescent="0.25">
      <c r="A21" s="2" t="s">
        <v>23</v>
      </c>
      <c r="B21" s="5" t="s">
        <v>66</v>
      </c>
      <c r="C21" s="5" t="s">
        <v>20</v>
      </c>
      <c r="D21" s="5">
        <v>0.64</v>
      </c>
      <c r="E21" s="5">
        <v>0.62</v>
      </c>
      <c r="F21" s="5">
        <v>0.67</v>
      </c>
      <c r="G21" s="5">
        <v>0.72</v>
      </c>
      <c r="H21" s="5">
        <v>0.78</v>
      </c>
      <c r="I21" s="5">
        <v>0.84</v>
      </c>
    </row>
    <row r="22" spans="1:9" x14ac:dyDescent="0.25">
      <c r="A22" s="2" t="s">
        <v>22</v>
      </c>
      <c r="B22" s="5" t="s">
        <v>66</v>
      </c>
      <c r="C22" s="5" t="s">
        <v>20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</row>
    <row r="23" spans="1:9" x14ac:dyDescent="0.25">
      <c r="A23" s="2" t="s">
        <v>24</v>
      </c>
      <c r="B23" s="5" t="s">
        <v>66</v>
      </c>
      <c r="C23" s="5" t="s">
        <v>20</v>
      </c>
      <c r="D23" s="5">
        <v>0</v>
      </c>
      <c r="E23" s="5">
        <v>0.21</v>
      </c>
      <c r="F23" s="5">
        <v>0</v>
      </c>
      <c r="G23" s="5">
        <v>0.25</v>
      </c>
      <c r="H23" s="5">
        <v>0</v>
      </c>
      <c r="I23" s="5">
        <v>0.26</v>
      </c>
    </row>
    <row r="24" spans="1:9" x14ac:dyDescent="0.25">
      <c r="A24" s="2" t="s">
        <v>24</v>
      </c>
      <c r="B24" s="5" t="s">
        <v>66</v>
      </c>
      <c r="C24" s="5" t="s">
        <v>20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</row>
    <row r="25" spans="1:9" x14ac:dyDescent="0.25">
      <c r="A25" s="2" t="s">
        <v>26</v>
      </c>
      <c r="B25" s="5" t="s">
        <v>66</v>
      </c>
      <c r="C25" s="5" t="s">
        <v>25</v>
      </c>
      <c r="D25" s="5">
        <v>0.74</v>
      </c>
      <c r="E25" s="5">
        <v>0.7</v>
      </c>
      <c r="F25" s="5">
        <v>0.75</v>
      </c>
      <c r="G25" s="5">
        <v>0.79</v>
      </c>
      <c r="H25" s="5">
        <v>0.78</v>
      </c>
      <c r="I25" s="5">
        <v>0.83</v>
      </c>
    </row>
    <row r="26" spans="1:9" x14ac:dyDescent="0.25">
      <c r="A26" s="2" t="s">
        <v>27</v>
      </c>
      <c r="B26" s="5" t="s">
        <v>66</v>
      </c>
      <c r="C26" s="5" t="s">
        <v>25</v>
      </c>
      <c r="D26" s="5">
        <v>0.15</v>
      </c>
      <c r="E26" s="5">
        <v>0.36</v>
      </c>
      <c r="F26" s="5">
        <v>0.16</v>
      </c>
      <c r="G26" s="5">
        <v>0.43</v>
      </c>
      <c r="H26" s="5">
        <v>0.16</v>
      </c>
      <c r="I26" s="5">
        <v>0.44</v>
      </c>
    </row>
    <row r="27" spans="1:9" x14ac:dyDescent="0.25">
      <c r="A27" s="2" t="s">
        <v>28</v>
      </c>
      <c r="B27" s="5" t="s">
        <v>66</v>
      </c>
      <c r="C27" s="5" t="s">
        <v>25</v>
      </c>
      <c r="D27" s="5">
        <v>0.01</v>
      </c>
      <c r="E27" s="5">
        <v>0.01</v>
      </c>
      <c r="F27" s="5">
        <v>0.02</v>
      </c>
      <c r="G27" s="5">
        <v>0.03</v>
      </c>
      <c r="H27" s="5">
        <v>0.01</v>
      </c>
      <c r="I27" s="5">
        <v>0.01</v>
      </c>
    </row>
    <row r="28" spans="1:9" x14ac:dyDescent="0.25">
      <c r="A28" s="2" t="s">
        <v>29</v>
      </c>
      <c r="B28" s="5" t="s">
        <v>66</v>
      </c>
      <c r="C28" s="5" t="s">
        <v>25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</row>
    <row r="29" spans="1:9" x14ac:dyDescent="0.25">
      <c r="A29" s="2" t="s">
        <v>31</v>
      </c>
      <c r="B29" s="5" t="s">
        <v>66</v>
      </c>
      <c r="C29" s="5" t="s">
        <v>30</v>
      </c>
      <c r="D29" s="5">
        <v>1.17</v>
      </c>
      <c r="E29" s="5">
        <v>2.54</v>
      </c>
      <c r="F29" s="5">
        <v>1.37</v>
      </c>
      <c r="G29" s="5">
        <v>3.19</v>
      </c>
      <c r="H29" s="5">
        <v>1.3</v>
      </c>
      <c r="I29" s="5">
        <v>3.12</v>
      </c>
    </row>
    <row r="30" spans="1:9" x14ac:dyDescent="0.25">
      <c r="A30" s="2" t="s">
        <v>33</v>
      </c>
      <c r="B30" s="5" t="s">
        <v>66</v>
      </c>
      <c r="C30" s="5" t="s">
        <v>32</v>
      </c>
      <c r="D30" s="5">
        <v>0.24</v>
      </c>
      <c r="E30" s="5">
        <v>0.57999999999999996</v>
      </c>
      <c r="F30" s="5">
        <v>0.24</v>
      </c>
      <c r="G30" s="5">
        <v>0.28999999999999998</v>
      </c>
      <c r="H30" s="5">
        <v>0.24</v>
      </c>
      <c r="I30" s="5">
        <v>0.28999999999999998</v>
      </c>
    </row>
    <row r="31" spans="1:9" x14ac:dyDescent="0.25">
      <c r="A31" s="2" t="s">
        <v>34</v>
      </c>
      <c r="B31" s="5" t="s">
        <v>66</v>
      </c>
      <c r="C31" s="5" t="s">
        <v>32</v>
      </c>
      <c r="D31" s="5">
        <v>0</v>
      </c>
      <c r="E31" s="5">
        <v>0.28999999999999998</v>
      </c>
      <c r="F31" s="5">
        <v>0</v>
      </c>
      <c r="G31" s="5">
        <v>0.43</v>
      </c>
      <c r="H31" s="5">
        <v>0</v>
      </c>
      <c r="I31" s="5">
        <v>0.43</v>
      </c>
    </row>
    <row r="32" spans="1:9" x14ac:dyDescent="0.25">
      <c r="A32" s="2" t="s">
        <v>36</v>
      </c>
      <c r="B32" s="5" t="s">
        <v>66</v>
      </c>
      <c r="C32" s="5" t="s">
        <v>35</v>
      </c>
      <c r="D32" s="5">
        <v>0.03</v>
      </c>
      <c r="E32" s="5">
        <v>0.03</v>
      </c>
      <c r="F32" s="5">
        <v>0.03</v>
      </c>
      <c r="G32" s="5">
        <v>0.03</v>
      </c>
      <c r="H32" s="5">
        <v>0.03</v>
      </c>
      <c r="I32" s="5">
        <v>0.03</v>
      </c>
    </row>
    <row r="33" spans="1:9" x14ac:dyDescent="0.25">
      <c r="A33" s="2" t="s">
        <v>38</v>
      </c>
      <c r="B33" s="5" t="s">
        <v>66</v>
      </c>
      <c r="C33" s="5" t="s">
        <v>37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</row>
    <row r="34" spans="1:9" x14ac:dyDescent="0.25">
      <c r="A34" s="2" t="s">
        <v>39</v>
      </c>
      <c r="B34" s="5" t="s">
        <v>66</v>
      </c>
      <c r="C34" s="5" t="s">
        <v>37</v>
      </c>
      <c r="D34" s="5">
        <v>0.85</v>
      </c>
      <c r="E34" s="5">
        <v>0.85</v>
      </c>
      <c r="F34" s="5">
        <v>0.7</v>
      </c>
      <c r="G34" s="5">
        <v>0.7</v>
      </c>
      <c r="H34" s="5">
        <v>0.6</v>
      </c>
      <c r="I34" s="5">
        <v>0.6</v>
      </c>
    </row>
    <row r="35" spans="1:9" x14ac:dyDescent="0.25">
      <c r="A35" s="2" t="s">
        <v>40</v>
      </c>
      <c r="B35" s="5" t="s">
        <v>66</v>
      </c>
      <c r="C35" s="5" t="s">
        <v>37</v>
      </c>
      <c r="D35" s="5">
        <v>0.1</v>
      </c>
      <c r="E35" s="5">
        <v>0.1</v>
      </c>
      <c r="F35" s="5">
        <v>0.1</v>
      </c>
      <c r="G35" s="5">
        <v>0.1</v>
      </c>
      <c r="H35" s="5">
        <v>0.1</v>
      </c>
      <c r="I35" s="5">
        <v>0.1</v>
      </c>
    </row>
    <row r="36" spans="1:9" x14ac:dyDescent="0.25">
      <c r="A36" s="2" t="s">
        <v>41</v>
      </c>
      <c r="B36" s="5" t="s">
        <v>66</v>
      </c>
      <c r="C36" s="5" t="s">
        <v>37</v>
      </c>
      <c r="D36" s="5">
        <v>0.03</v>
      </c>
      <c r="E36" s="5">
        <v>0.03</v>
      </c>
      <c r="F36" s="5">
        <v>0.1</v>
      </c>
      <c r="G36" s="5">
        <v>0.1</v>
      </c>
      <c r="H36" s="5">
        <v>0.1</v>
      </c>
      <c r="I36" s="5">
        <v>0.1</v>
      </c>
    </row>
    <row r="37" spans="1:9" x14ac:dyDescent="0.25">
      <c r="A37" s="2" t="s">
        <v>42</v>
      </c>
      <c r="B37" s="5" t="s">
        <v>66</v>
      </c>
      <c r="C37" s="5" t="s">
        <v>37</v>
      </c>
      <c r="D37" s="5">
        <v>0.02</v>
      </c>
      <c r="E37" s="5">
        <v>0.02</v>
      </c>
      <c r="F37" s="5">
        <v>0.05</v>
      </c>
      <c r="G37" s="5">
        <v>0.05</v>
      </c>
      <c r="H37" s="5">
        <v>0.1</v>
      </c>
      <c r="I37" s="5">
        <v>0.1</v>
      </c>
    </row>
    <row r="38" spans="1:9" x14ac:dyDescent="0.25">
      <c r="A38" s="2" t="s">
        <v>43</v>
      </c>
      <c r="B38" s="5" t="s">
        <v>66</v>
      </c>
      <c r="C38" s="5" t="s">
        <v>37</v>
      </c>
      <c r="D38" s="5">
        <v>0</v>
      </c>
      <c r="E38" s="5">
        <v>0</v>
      </c>
      <c r="F38" s="5">
        <v>0.05</v>
      </c>
      <c r="G38" s="5">
        <v>0.05</v>
      </c>
      <c r="H38" s="5">
        <v>0.1</v>
      </c>
      <c r="I38" s="5">
        <v>0.1</v>
      </c>
    </row>
    <row r="39" spans="1:9" x14ac:dyDescent="0.25">
      <c r="A39" s="2" t="s">
        <v>44</v>
      </c>
      <c r="B39" s="5" t="s">
        <v>66</v>
      </c>
      <c r="C39" s="5" t="s">
        <v>37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</row>
    <row r="40" spans="1:9" x14ac:dyDescent="0.25">
      <c r="A40" s="2" t="s">
        <v>47</v>
      </c>
      <c r="B40" s="5" t="s">
        <v>66</v>
      </c>
      <c r="C40" s="5" t="s">
        <v>46</v>
      </c>
      <c r="D40" s="5">
        <v>0.02</v>
      </c>
      <c r="E40" s="5">
        <v>0.02</v>
      </c>
      <c r="F40" s="5">
        <v>0.02</v>
      </c>
      <c r="G40" s="5">
        <v>0.02</v>
      </c>
      <c r="H40" s="5">
        <v>0.02</v>
      </c>
      <c r="I40" s="5">
        <v>0.02</v>
      </c>
    </row>
    <row r="41" spans="1:9" x14ac:dyDescent="0.25">
      <c r="A41" s="2" t="s">
        <v>48</v>
      </c>
      <c r="B41" s="5" t="s">
        <v>66</v>
      </c>
      <c r="C41" s="5" t="s">
        <v>46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</row>
    <row r="42" spans="1:9" x14ac:dyDescent="0.25">
      <c r="A42" s="2" t="s">
        <v>50</v>
      </c>
      <c r="B42" s="5" t="s">
        <v>66</v>
      </c>
      <c r="C42" s="5" t="s">
        <v>49</v>
      </c>
      <c r="D42" s="5">
        <v>0.3</v>
      </c>
      <c r="E42" s="5">
        <v>0.38</v>
      </c>
      <c r="F42" s="5">
        <v>0.32</v>
      </c>
      <c r="G42" s="5">
        <v>0.45</v>
      </c>
      <c r="H42" s="5">
        <v>0.32</v>
      </c>
      <c r="I42" s="5">
        <v>0.46</v>
      </c>
    </row>
    <row r="43" spans="1:9" x14ac:dyDescent="0.25">
      <c r="A43" s="2" t="s">
        <v>51</v>
      </c>
      <c r="B43" s="5" t="s">
        <v>66</v>
      </c>
      <c r="C43" s="5" t="s">
        <v>49</v>
      </c>
      <c r="D43" s="5">
        <v>5.6000000000000008E-3</v>
      </c>
      <c r="E43" s="5">
        <v>1.6100000000000003E-2</v>
      </c>
      <c r="F43" s="5">
        <v>1.6800000000000002E-2</v>
      </c>
      <c r="G43" s="5">
        <v>2.52E-2</v>
      </c>
      <c r="H43" s="5">
        <v>2.2400000000000003E-2</v>
      </c>
      <c r="I43" s="5">
        <v>2.87E-2</v>
      </c>
    </row>
    <row r="44" spans="1:9" x14ac:dyDescent="0.25">
      <c r="A44" s="2" t="s">
        <v>52</v>
      </c>
      <c r="B44" s="5" t="s">
        <v>66</v>
      </c>
      <c r="C44" s="5" t="s">
        <v>49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</row>
    <row r="45" spans="1:9" x14ac:dyDescent="0.25">
      <c r="A45" s="2" t="s">
        <v>53</v>
      </c>
      <c r="B45" s="5" t="s">
        <v>66</v>
      </c>
      <c r="C45" s="5" t="s">
        <v>49</v>
      </c>
      <c r="D45" s="5">
        <v>0.02</v>
      </c>
      <c r="E45" s="5">
        <v>0.02</v>
      </c>
      <c r="F45" s="5">
        <v>0.02</v>
      </c>
      <c r="G45" s="5">
        <v>0.02</v>
      </c>
      <c r="H45" s="5">
        <v>0.02</v>
      </c>
      <c r="I45" s="5">
        <v>0.02</v>
      </c>
    </row>
    <row r="46" spans="1:9" x14ac:dyDescent="0.25">
      <c r="A46" s="2" t="s">
        <v>53</v>
      </c>
      <c r="B46" s="5" t="s">
        <v>66</v>
      </c>
      <c r="C46" s="5" t="s">
        <v>49</v>
      </c>
      <c r="D46" s="5">
        <v>0.02</v>
      </c>
      <c r="E46" s="5">
        <v>0.02</v>
      </c>
      <c r="F46" s="5">
        <v>0.02</v>
      </c>
      <c r="G46" s="5">
        <v>0.02</v>
      </c>
      <c r="H46" s="5">
        <v>0.02</v>
      </c>
      <c r="I46" s="5">
        <v>0.02</v>
      </c>
    </row>
    <row r="47" spans="1:9" x14ac:dyDescent="0.25">
      <c r="A47" s="2" t="s">
        <v>56</v>
      </c>
      <c r="B47" s="5" t="s">
        <v>67</v>
      </c>
      <c r="C47" s="5" t="s">
        <v>55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</row>
    <row r="48" spans="1:9" x14ac:dyDescent="0.25">
      <c r="A48" s="2" t="s">
        <v>57</v>
      </c>
      <c r="B48" s="5" t="s">
        <v>67</v>
      </c>
      <c r="C48" s="5" t="s">
        <v>55</v>
      </c>
      <c r="D48" s="5">
        <v>0.89</v>
      </c>
      <c r="E48" s="5">
        <v>0.89</v>
      </c>
      <c r="F48" s="5">
        <v>0.74</v>
      </c>
      <c r="G48" s="5">
        <v>0.74</v>
      </c>
      <c r="H48" s="5">
        <v>0.63</v>
      </c>
      <c r="I48" s="5">
        <v>0.63</v>
      </c>
    </row>
    <row r="49" spans="1:9" x14ac:dyDescent="0.25">
      <c r="A49" s="2" t="s">
        <v>58</v>
      </c>
      <c r="B49" s="5" t="s">
        <v>67</v>
      </c>
      <c r="C49" s="5" t="s">
        <v>55</v>
      </c>
      <c r="D49" s="5">
        <v>0.11</v>
      </c>
      <c r="E49" s="5">
        <v>0.11</v>
      </c>
      <c r="F49" s="5">
        <v>0.11</v>
      </c>
      <c r="G49" s="5">
        <v>0.11</v>
      </c>
      <c r="H49" s="5">
        <v>0.11</v>
      </c>
      <c r="I49" s="5">
        <v>0.11</v>
      </c>
    </row>
    <row r="50" spans="1:9" x14ac:dyDescent="0.25">
      <c r="A50" s="2" t="s">
        <v>59</v>
      </c>
      <c r="B50" s="5" t="s">
        <v>67</v>
      </c>
      <c r="C50" s="5" t="s">
        <v>55</v>
      </c>
      <c r="D50" s="5">
        <v>0.03</v>
      </c>
      <c r="E50" s="5">
        <v>0.03</v>
      </c>
      <c r="F50" s="5">
        <v>0.11</v>
      </c>
      <c r="G50" s="5">
        <v>0.11</v>
      </c>
      <c r="H50" s="5">
        <v>0.11</v>
      </c>
      <c r="I50" s="5">
        <v>0.11</v>
      </c>
    </row>
    <row r="51" spans="1:9" x14ac:dyDescent="0.25">
      <c r="A51" s="2" t="s">
        <v>60</v>
      </c>
      <c r="B51" s="5" t="s">
        <v>67</v>
      </c>
      <c r="C51" s="5" t="s">
        <v>55</v>
      </c>
      <c r="D51" s="5">
        <v>0.02</v>
      </c>
      <c r="E51" s="5">
        <v>0.02</v>
      </c>
      <c r="F51" s="5">
        <v>0.05</v>
      </c>
      <c r="G51" s="5">
        <v>0.05</v>
      </c>
      <c r="H51" s="5">
        <v>0.11</v>
      </c>
      <c r="I51" s="5">
        <v>0.11</v>
      </c>
    </row>
    <row r="52" spans="1:9" x14ac:dyDescent="0.25">
      <c r="A52" s="2" t="s">
        <v>61</v>
      </c>
      <c r="B52" s="5" t="s">
        <v>67</v>
      </c>
      <c r="C52" s="5" t="s">
        <v>55</v>
      </c>
      <c r="D52" s="5">
        <v>0</v>
      </c>
      <c r="E52" s="5">
        <v>0</v>
      </c>
      <c r="F52" s="5">
        <v>0.05</v>
      </c>
      <c r="G52" s="5">
        <v>0.05</v>
      </c>
      <c r="H52" s="5">
        <v>0.11</v>
      </c>
      <c r="I52" s="5">
        <v>0.11</v>
      </c>
    </row>
    <row r="53" spans="1:9" x14ac:dyDescent="0.25">
      <c r="A53" s="2" t="s">
        <v>62</v>
      </c>
      <c r="B53" s="5" t="s">
        <v>67</v>
      </c>
      <c r="C53" s="5" t="s">
        <v>55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</row>
    <row r="54" spans="1:9" x14ac:dyDescent="0.25">
      <c r="A54" s="2" t="s">
        <v>64</v>
      </c>
      <c r="B54" s="5" t="s">
        <v>67</v>
      </c>
      <c r="C54" s="5" t="s">
        <v>63</v>
      </c>
      <c r="D54" s="5">
        <v>0.02</v>
      </c>
      <c r="E54" s="5">
        <v>0.02</v>
      </c>
      <c r="F54" s="5">
        <v>0.02</v>
      </c>
      <c r="G54" s="5">
        <v>0.02</v>
      </c>
      <c r="H54" s="5">
        <v>0.02</v>
      </c>
      <c r="I54" s="5">
        <v>0.02</v>
      </c>
    </row>
    <row r="55" spans="1:9" x14ac:dyDescent="0.25">
      <c r="A55" s="5" t="s">
        <v>68</v>
      </c>
      <c r="B55" s="5" t="s">
        <v>68</v>
      </c>
      <c r="C55" s="5" t="s">
        <v>55</v>
      </c>
      <c r="D55" s="5">
        <v>0.2</v>
      </c>
      <c r="E55" s="5">
        <v>0.2</v>
      </c>
      <c r="F55" s="5">
        <v>0.2</v>
      </c>
      <c r="G55" s="5">
        <v>0.2</v>
      </c>
      <c r="H55" s="5">
        <v>0.2</v>
      </c>
      <c r="I55" s="5">
        <v>0.2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94EA-19CE-4DD0-8A76-48EB50F12D5F}">
  <dimension ref="A1:N126"/>
  <sheetViews>
    <sheetView workbookViewId="0">
      <selection activeCell="K5" sqref="K5"/>
    </sheetView>
  </sheetViews>
  <sheetFormatPr defaultRowHeight="15" x14ac:dyDescent="0.25"/>
  <cols>
    <col min="1" max="2" width="14.7109375" style="5" bestFit="1" customWidth="1"/>
    <col min="3" max="3" width="63.7109375" style="5" bestFit="1" customWidth="1"/>
    <col min="4" max="16384" width="9.140625" style="5"/>
  </cols>
  <sheetData>
    <row r="1" spans="1:14" x14ac:dyDescent="0.25">
      <c r="A1" s="3" t="s">
        <v>2</v>
      </c>
      <c r="B1" s="5" t="s">
        <v>65</v>
      </c>
      <c r="C1" s="5" t="s">
        <v>1</v>
      </c>
      <c r="D1" s="4" t="s">
        <v>69</v>
      </c>
      <c r="E1" s="4" t="s">
        <v>70</v>
      </c>
      <c r="F1" s="4" t="s">
        <v>71</v>
      </c>
      <c r="G1" s="4" t="s">
        <v>72</v>
      </c>
      <c r="H1" s="4" t="s">
        <v>73</v>
      </c>
      <c r="I1" s="4" t="s">
        <v>74</v>
      </c>
      <c r="J1"/>
    </row>
    <row r="2" spans="1:14" x14ac:dyDescent="0.25">
      <c r="A2" s="2" t="s">
        <v>4</v>
      </c>
      <c r="B2" s="5" t="s">
        <v>66</v>
      </c>
      <c r="C2" s="5" t="s">
        <v>3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/>
    </row>
    <row r="3" spans="1:14" x14ac:dyDescent="0.25">
      <c r="A3" s="2" t="s">
        <v>8</v>
      </c>
      <c r="B3" s="5" t="s">
        <v>66</v>
      </c>
      <c r="C3" s="5" t="s">
        <v>5</v>
      </c>
      <c r="D3" s="4">
        <v>0.04</v>
      </c>
      <c r="E3" s="4">
        <v>0.04</v>
      </c>
      <c r="F3" s="4">
        <v>0.04</v>
      </c>
      <c r="G3" s="4">
        <v>0.04</v>
      </c>
      <c r="H3" s="4">
        <v>0.04</v>
      </c>
      <c r="I3" s="4">
        <v>0.04</v>
      </c>
      <c r="J3" s="20"/>
    </row>
    <row r="4" spans="1:14" x14ac:dyDescent="0.25">
      <c r="A4" s="6" t="s">
        <v>75</v>
      </c>
      <c r="B4" s="5" t="s">
        <v>66</v>
      </c>
      <c r="C4" s="5" t="s">
        <v>9</v>
      </c>
      <c r="D4" s="4">
        <v>7.0000000000000007E-2</v>
      </c>
      <c r="E4" s="4">
        <v>0.2</v>
      </c>
      <c r="F4" s="4">
        <v>0.26</v>
      </c>
      <c r="G4" s="4">
        <v>0.39</v>
      </c>
      <c r="H4" s="4">
        <v>0.39</v>
      </c>
      <c r="I4" s="4">
        <v>0.46</v>
      </c>
      <c r="J4" s="20"/>
    </row>
    <row r="5" spans="1:14" x14ac:dyDescent="0.25">
      <c r="A5" s="7" t="s">
        <v>12</v>
      </c>
      <c r="B5" s="5" t="s">
        <v>66</v>
      </c>
      <c r="C5" s="5" t="s">
        <v>11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20"/>
      <c r="K5" s="13"/>
    </row>
    <row r="6" spans="1:14" x14ac:dyDescent="0.25">
      <c r="A6" s="8" t="s">
        <v>76</v>
      </c>
      <c r="B6" s="5" t="s">
        <v>66</v>
      </c>
      <c r="C6" s="5" t="s">
        <v>11</v>
      </c>
      <c r="D6" s="4">
        <v>0.5</v>
      </c>
      <c r="E6" s="4">
        <v>0.5</v>
      </c>
      <c r="F6" s="4">
        <v>0.5</v>
      </c>
      <c r="G6" s="4">
        <v>0.5</v>
      </c>
      <c r="H6" s="4">
        <v>0.5</v>
      </c>
      <c r="I6" s="4">
        <v>0.5</v>
      </c>
      <c r="J6" s="20"/>
    </row>
    <row r="7" spans="1:14" x14ac:dyDescent="0.25">
      <c r="A7" s="2" t="s">
        <v>13</v>
      </c>
      <c r="B7" s="5" t="s">
        <v>66</v>
      </c>
      <c r="C7" s="5" t="s">
        <v>11</v>
      </c>
      <c r="D7" s="4">
        <v>0.01</v>
      </c>
      <c r="E7" s="4">
        <v>0.01</v>
      </c>
      <c r="F7" s="4">
        <v>0.01</v>
      </c>
      <c r="G7" s="4">
        <v>0.01</v>
      </c>
      <c r="H7" s="4">
        <v>0.01</v>
      </c>
      <c r="I7" s="4">
        <v>0.01</v>
      </c>
      <c r="J7" s="20"/>
    </row>
    <row r="8" spans="1:14" x14ac:dyDescent="0.25">
      <c r="A8" s="6" t="s">
        <v>15</v>
      </c>
      <c r="B8" s="5" t="s">
        <v>66</v>
      </c>
      <c r="C8" s="5" t="s">
        <v>14</v>
      </c>
      <c r="D8" s="9">
        <v>3.5999999999999999E-3</v>
      </c>
      <c r="E8" s="9">
        <v>3.5999999999999999E-3</v>
      </c>
      <c r="F8" s="9">
        <v>3.5999999999999999E-3</v>
      </c>
      <c r="G8" s="9">
        <v>3.5999999999999999E-3</v>
      </c>
      <c r="H8" s="9">
        <v>3.5999999999999999E-3</v>
      </c>
      <c r="I8" s="9">
        <v>3.5999999999999999E-3</v>
      </c>
      <c r="J8" s="20"/>
    </row>
    <row r="9" spans="1:14" x14ac:dyDescent="0.25">
      <c r="A9" s="6" t="s">
        <v>16</v>
      </c>
      <c r="B9" s="5" t="s">
        <v>66</v>
      </c>
      <c r="C9" s="5" t="s">
        <v>14</v>
      </c>
      <c r="D9" s="9">
        <v>3.5999999999999999E-3</v>
      </c>
      <c r="E9" s="9">
        <v>3.5999999999999999E-3</v>
      </c>
      <c r="F9" s="9">
        <v>3.5999999999999999E-3</v>
      </c>
      <c r="G9" s="9">
        <v>3.5999999999999999E-3</v>
      </c>
      <c r="H9" s="9">
        <v>3.5999999999999999E-3</v>
      </c>
      <c r="I9" s="9">
        <v>3.5999999999999999E-3</v>
      </c>
      <c r="J9" s="20"/>
    </row>
    <row r="10" spans="1:14" x14ac:dyDescent="0.25">
      <c r="A10" s="2" t="s">
        <v>17</v>
      </c>
      <c r="B10" s="5" t="s">
        <v>66</v>
      </c>
      <c r="C10" s="5" t="s">
        <v>14</v>
      </c>
      <c r="D10" s="9">
        <v>2.0000000000000001E-4</v>
      </c>
      <c r="E10" s="9">
        <v>1.7999999999999998E-4</v>
      </c>
      <c r="F10" s="9">
        <v>1.7999999999999998E-4</v>
      </c>
      <c r="G10" s="9">
        <v>1.7999999999999998E-4</v>
      </c>
      <c r="H10" s="9">
        <v>1.7999999999999998E-4</v>
      </c>
      <c r="I10" s="9">
        <v>1.7999999999999998E-4</v>
      </c>
      <c r="J10" s="20"/>
    </row>
    <row r="11" spans="1:14" x14ac:dyDescent="0.25">
      <c r="A11" s="2" t="s">
        <v>18</v>
      </c>
      <c r="B11" s="5" t="s">
        <v>66</v>
      </c>
      <c r="C11" s="5" t="s">
        <v>14</v>
      </c>
      <c r="D11" s="9">
        <v>4.0000000000000002E-4</v>
      </c>
      <c r="E11" s="9">
        <v>3.5999999999999997E-4</v>
      </c>
      <c r="F11" s="9">
        <v>3.5999999999999997E-4</v>
      </c>
      <c r="G11" s="9">
        <v>3.5999999999999997E-4</v>
      </c>
      <c r="H11" s="9">
        <v>3.5999999999999997E-4</v>
      </c>
      <c r="I11" s="9">
        <v>3.5999999999999997E-4</v>
      </c>
      <c r="J11" s="20"/>
    </row>
    <row r="12" spans="1:14" x14ac:dyDescent="0.25">
      <c r="A12" s="6" t="s">
        <v>15</v>
      </c>
      <c r="B12" s="5" t="s">
        <v>66</v>
      </c>
      <c r="C12" s="5" t="s">
        <v>19</v>
      </c>
      <c r="D12" s="9">
        <v>3.5999999999999999E-3</v>
      </c>
      <c r="E12" s="9">
        <v>3.5999999999999999E-3</v>
      </c>
      <c r="F12" s="9">
        <v>3.5999999999999999E-3</v>
      </c>
      <c r="G12" s="9">
        <v>3.5999999999999999E-3</v>
      </c>
      <c r="H12" s="9">
        <v>3.5999999999999999E-3</v>
      </c>
      <c r="I12" s="9">
        <v>3.5999999999999999E-3</v>
      </c>
      <c r="J12" s="20"/>
    </row>
    <row r="13" spans="1:14" x14ac:dyDescent="0.25">
      <c r="A13" s="6" t="s">
        <v>16</v>
      </c>
      <c r="B13" s="5" t="s">
        <v>66</v>
      </c>
      <c r="C13" s="5" t="s">
        <v>19</v>
      </c>
      <c r="D13" s="9">
        <v>3.5999999999999999E-3</v>
      </c>
      <c r="E13" s="9">
        <v>3.5999999999999999E-3</v>
      </c>
      <c r="F13" s="9">
        <v>3.5999999999999999E-3</v>
      </c>
      <c r="G13" s="9">
        <v>3.5999999999999999E-3</v>
      </c>
      <c r="H13" s="9">
        <v>3.5999999999999999E-3</v>
      </c>
      <c r="I13" s="9">
        <v>3.5999999999999999E-3</v>
      </c>
      <c r="J13" s="20"/>
      <c r="N13" s="13"/>
    </row>
    <row r="14" spans="1:14" x14ac:dyDescent="0.25">
      <c r="A14" s="2" t="s">
        <v>17</v>
      </c>
      <c r="B14" s="5" t="s">
        <v>66</v>
      </c>
      <c r="C14" s="13" t="s">
        <v>19</v>
      </c>
      <c r="D14" s="9">
        <v>1E-4</v>
      </c>
      <c r="E14" s="9">
        <v>8.9999999999999992E-5</v>
      </c>
      <c r="F14" s="9">
        <v>8.9999999999999992E-5</v>
      </c>
      <c r="G14" s="9">
        <v>8.9999999999999992E-5</v>
      </c>
      <c r="H14" s="9">
        <v>8.9999999999999992E-5</v>
      </c>
      <c r="I14" s="9">
        <v>8.9999999999999992E-5</v>
      </c>
      <c r="J14" s="20"/>
    </row>
    <row r="15" spans="1:14" x14ac:dyDescent="0.25">
      <c r="A15" s="2" t="s">
        <v>18</v>
      </c>
      <c r="B15" s="5" t="s">
        <v>66</v>
      </c>
      <c r="C15" s="5" t="s">
        <v>19</v>
      </c>
      <c r="D15" s="9">
        <v>4.0000000000000002E-4</v>
      </c>
      <c r="E15" s="9">
        <v>3.5999999999999997E-4</v>
      </c>
      <c r="F15" s="9">
        <v>3.5999999999999997E-4</v>
      </c>
      <c r="G15" s="9">
        <v>3.5999999999999997E-4</v>
      </c>
      <c r="H15" s="9">
        <v>3.5999999999999997E-4</v>
      </c>
      <c r="I15" s="9">
        <v>3.5999999999999997E-4</v>
      </c>
      <c r="J15" s="20"/>
    </row>
    <row r="16" spans="1:14" x14ac:dyDescent="0.25">
      <c r="A16" s="2" t="s">
        <v>77</v>
      </c>
      <c r="B16" s="5" t="s">
        <v>66</v>
      </c>
      <c r="C16" s="5" t="s">
        <v>20</v>
      </c>
      <c r="D16" s="4">
        <v>0.05</v>
      </c>
      <c r="E16" s="4">
        <v>0.05</v>
      </c>
      <c r="F16" s="4">
        <v>0.05</v>
      </c>
      <c r="G16" s="4">
        <v>7.0000000000000007E-2</v>
      </c>
      <c r="H16" s="4">
        <v>7.0000000000000007E-2</v>
      </c>
      <c r="I16" s="4">
        <v>0.06</v>
      </c>
      <c r="J16" s="20"/>
    </row>
    <row r="17" spans="1:10" x14ac:dyDescent="0.25">
      <c r="A17" s="6" t="s">
        <v>78</v>
      </c>
      <c r="B17" s="5" t="s">
        <v>66</v>
      </c>
      <c r="C17" s="5" t="s">
        <v>20</v>
      </c>
      <c r="D17" s="4">
        <v>0.46</v>
      </c>
      <c r="E17" s="4">
        <v>0.43</v>
      </c>
      <c r="F17" s="4">
        <v>0.49</v>
      </c>
      <c r="G17" s="4">
        <v>0.54</v>
      </c>
      <c r="H17" s="4">
        <v>0.57999999999999996</v>
      </c>
      <c r="I17" s="4">
        <v>0.55000000000000004</v>
      </c>
      <c r="J17" s="20"/>
    </row>
    <row r="18" spans="1:10" x14ac:dyDescent="0.25">
      <c r="A18" s="6" t="s">
        <v>79</v>
      </c>
      <c r="B18" s="5" t="s">
        <v>66</v>
      </c>
      <c r="C18" s="5" t="s">
        <v>20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20"/>
    </row>
    <row r="19" spans="1:10" x14ac:dyDescent="0.25">
      <c r="A19" s="6" t="s">
        <v>24</v>
      </c>
      <c r="B19" s="5" t="s">
        <v>66</v>
      </c>
      <c r="C19" s="5" t="s">
        <v>20</v>
      </c>
      <c r="D19" s="4">
        <v>0</v>
      </c>
      <c r="E19" s="4">
        <v>0.03</v>
      </c>
      <c r="F19" s="4">
        <v>0</v>
      </c>
      <c r="G19" s="4">
        <v>0.03</v>
      </c>
      <c r="H19" s="4">
        <v>0.04</v>
      </c>
      <c r="I19" s="4">
        <v>0.04</v>
      </c>
      <c r="J19" s="20"/>
    </row>
    <row r="20" spans="1:10" x14ac:dyDescent="0.25">
      <c r="A20" s="2" t="s">
        <v>26</v>
      </c>
      <c r="B20" s="5" t="s">
        <v>66</v>
      </c>
      <c r="C20" s="5" t="s">
        <v>25</v>
      </c>
      <c r="D20" s="4">
        <v>0.43</v>
      </c>
      <c r="E20" s="4">
        <v>0.4</v>
      </c>
      <c r="F20" s="4">
        <v>0.46</v>
      </c>
      <c r="G20" s="4">
        <v>0.51</v>
      </c>
      <c r="H20" s="4">
        <v>0.56000000000000005</v>
      </c>
      <c r="I20" s="4">
        <v>0.52</v>
      </c>
      <c r="J20" s="20"/>
    </row>
    <row r="21" spans="1:10" x14ac:dyDescent="0.25">
      <c r="A21" s="6" t="s">
        <v>80</v>
      </c>
      <c r="B21" s="5" t="s">
        <v>66</v>
      </c>
      <c r="C21" s="5" t="s">
        <v>25</v>
      </c>
      <c r="D21" s="4">
        <v>0.06</v>
      </c>
      <c r="E21" s="4">
        <v>0.09</v>
      </c>
      <c r="F21" s="4">
        <v>0.06</v>
      </c>
      <c r="G21" s="4">
        <v>0.1</v>
      </c>
      <c r="H21" s="4">
        <v>7.0000000000000007E-2</v>
      </c>
      <c r="I21" s="4">
        <v>0.11</v>
      </c>
      <c r="J21" s="20"/>
    </row>
    <row r="22" spans="1:10" x14ac:dyDescent="0.25">
      <c r="A22" s="6" t="s">
        <v>28</v>
      </c>
      <c r="B22" s="5" t="s">
        <v>66</v>
      </c>
      <c r="C22" s="5" t="s">
        <v>25</v>
      </c>
      <c r="D22" s="4">
        <v>0.01</v>
      </c>
      <c r="E22" s="4">
        <v>0.01</v>
      </c>
      <c r="F22" s="4">
        <v>0.01</v>
      </c>
      <c r="G22" s="4">
        <v>0.01</v>
      </c>
      <c r="H22" s="4">
        <v>0.01</v>
      </c>
      <c r="I22" s="4">
        <v>0.01</v>
      </c>
      <c r="J22" s="20"/>
    </row>
    <row r="23" spans="1:10" x14ac:dyDescent="0.25">
      <c r="A23" s="6" t="s">
        <v>29</v>
      </c>
      <c r="B23" s="5" t="s">
        <v>66</v>
      </c>
      <c r="C23" s="5" t="s">
        <v>25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20"/>
    </row>
    <row r="24" spans="1:10" x14ac:dyDescent="0.25">
      <c r="A24" s="6" t="s">
        <v>81</v>
      </c>
      <c r="B24" s="5" t="s">
        <v>66</v>
      </c>
      <c r="C24" s="5" t="s">
        <v>30</v>
      </c>
      <c r="D24" s="4">
        <v>0.52</v>
      </c>
      <c r="E24" s="4">
        <v>0.72</v>
      </c>
      <c r="F24" s="4">
        <v>0.52</v>
      </c>
      <c r="G24" s="4">
        <v>0.78</v>
      </c>
      <c r="H24" s="4">
        <v>0.59</v>
      </c>
      <c r="I24" s="4">
        <v>0.85</v>
      </c>
      <c r="J24" s="20"/>
    </row>
    <row r="25" spans="1:10" x14ac:dyDescent="0.25">
      <c r="A25" s="6" t="s">
        <v>82</v>
      </c>
      <c r="B25" s="5" t="s">
        <v>66</v>
      </c>
      <c r="C25" s="5" t="s">
        <v>30</v>
      </c>
      <c r="D25" s="4">
        <v>0.52</v>
      </c>
      <c r="E25" s="4">
        <v>0.72</v>
      </c>
      <c r="F25" s="4">
        <v>0.52</v>
      </c>
      <c r="G25" s="4">
        <v>0.78</v>
      </c>
      <c r="H25" s="4">
        <v>0.59</v>
      </c>
      <c r="I25" s="4">
        <v>0.85</v>
      </c>
      <c r="J25" s="20"/>
    </row>
    <row r="26" spans="1:10" x14ac:dyDescent="0.25">
      <c r="A26" s="6" t="s">
        <v>83</v>
      </c>
      <c r="B26" s="5" t="s">
        <v>66</v>
      </c>
      <c r="C26" s="5" t="s">
        <v>32</v>
      </c>
      <c r="D26" s="4">
        <v>0</v>
      </c>
      <c r="E26" s="4">
        <v>0.09</v>
      </c>
      <c r="F26" s="4">
        <v>0</v>
      </c>
      <c r="G26" s="4">
        <v>0.09</v>
      </c>
      <c r="H26" s="4">
        <v>0</v>
      </c>
      <c r="I26" s="4">
        <v>0.09</v>
      </c>
      <c r="J26" s="20"/>
    </row>
    <row r="27" spans="1:10" x14ac:dyDescent="0.25">
      <c r="A27" s="6" t="s">
        <v>84</v>
      </c>
      <c r="B27" s="5" t="s">
        <v>66</v>
      </c>
      <c r="C27" s="5" t="s">
        <v>32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20"/>
    </row>
    <row r="28" spans="1:10" x14ac:dyDescent="0.25">
      <c r="A28" s="6" t="s">
        <v>36</v>
      </c>
      <c r="B28" s="5" t="s">
        <v>66</v>
      </c>
      <c r="C28" s="5" t="s">
        <v>35</v>
      </c>
      <c r="D28" s="4">
        <v>0.03</v>
      </c>
      <c r="E28" s="4">
        <v>0.03</v>
      </c>
      <c r="F28" s="4">
        <v>0.03</v>
      </c>
      <c r="G28" s="4">
        <v>0.03</v>
      </c>
      <c r="H28" s="4">
        <v>0.03</v>
      </c>
      <c r="I28" s="4">
        <v>0.03</v>
      </c>
      <c r="J28" s="20"/>
    </row>
    <row r="29" spans="1:10" x14ac:dyDescent="0.25">
      <c r="A29" s="2" t="s">
        <v>85</v>
      </c>
      <c r="B29" s="5" t="s">
        <v>66</v>
      </c>
      <c r="C29" s="5" t="s">
        <v>37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20"/>
    </row>
    <row r="30" spans="1:10" x14ac:dyDescent="0.25">
      <c r="A30" s="2" t="s">
        <v>86</v>
      </c>
      <c r="B30" s="5" t="s">
        <v>66</v>
      </c>
      <c r="C30" s="5" t="s">
        <v>37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20"/>
    </row>
    <row r="31" spans="1:10" x14ac:dyDescent="0.25">
      <c r="A31" s="6" t="s">
        <v>87</v>
      </c>
      <c r="B31" s="5" t="s">
        <v>66</v>
      </c>
      <c r="C31" s="5" t="s">
        <v>37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20"/>
    </row>
    <row r="32" spans="1:10" x14ac:dyDescent="0.25">
      <c r="A32" s="6" t="s">
        <v>88</v>
      </c>
      <c r="B32" s="5" t="s">
        <v>66</v>
      </c>
      <c r="C32" s="5" t="s">
        <v>37</v>
      </c>
      <c r="D32" s="4">
        <v>0.5</v>
      </c>
      <c r="E32" s="4">
        <v>0.5</v>
      </c>
      <c r="F32" s="4">
        <v>0.4</v>
      </c>
      <c r="G32" s="4">
        <v>0.4</v>
      </c>
      <c r="H32" s="4">
        <v>0.4</v>
      </c>
      <c r="I32" s="4">
        <v>0.4</v>
      </c>
      <c r="J32" s="20"/>
    </row>
    <row r="33" spans="1:10" x14ac:dyDescent="0.25">
      <c r="A33" s="6" t="s">
        <v>89</v>
      </c>
      <c r="B33" s="5" t="s">
        <v>66</v>
      </c>
      <c r="C33" s="5" t="s">
        <v>37</v>
      </c>
      <c r="D33" s="4">
        <v>0.2</v>
      </c>
      <c r="E33" s="4">
        <v>0.2</v>
      </c>
      <c r="F33" s="4">
        <v>0.3</v>
      </c>
      <c r="G33" s="4">
        <v>0.3</v>
      </c>
      <c r="H33" s="4">
        <v>0.3</v>
      </c>
      <c r="I33" s="4">
        <v>0.3</v>
      </c>
      <c r="J33" s="20"/>
    </row>
    <row r="34" spans="1:10" x14ac:dyDescent="0.25">
      <c r="A34" s="6" t="s">
        <v>90</v>
      </c>
      <c r="B34" s="5" t="s">
        <v>66</v>
      </c>
      <c r="C34" s="5" t="s">
        <v>37</v>
      </c>
      <c r="D34" s="4">
        <v>0.2</v>
      </c>
      <c r="E34" s="4">
        <v>0.2</v>
      </c>
      <c r="F34" s="4">
        <v>0.1</v>
      </c>
      <c r="G34" s="4">
        <v>0.1</v>
      </c>
      <c r="H34" s="4">
        <v>0.1</v>
      </c>
      <c r="I34" s="4">
        <v>0.1</v>
      </c>
      <c r="J34" s="20"/>
    </row>
    <row r="35" spans="1:10" x14ac:dyDescent="0.25">
      <c r="A35" s="6" t="s">
        <v>91</v>
      </c>
      <c r="B35" s="5" t="s">
        <v>66</v>
      </c>
      <c r="C35" s="5" t="s">
        <v>37</v>
      </c>
      <c r="D35" s="4">
        <v>0.1</v>
      </c>
      <c r="E35" s="4">
        <v>0.1</v>
      </c>
      <c r="F35" s="4">
        <v>0.05</v>
      </c>
      <c r="G35" s="4">
        <v>0.05</v>
      </c>
      <c r="H35" s="4">
        <v>0.05</v>
      </c>
      <c r="I35" s="4">
        <v>0.05</v>
      </c>
      <c r="J35" s="20"/>
    </row>
    <row r="36" spans="1:10" x14ac:dyDescent="0.25">
      <c r="A36" s="6" t="s">
        <v>92</v>
      </c>
      <c r="B36" s="5" t="s">
        <v>66</v>
      </c>
      <c r="C36" s="5" t="s">
        <v>37</v>
      </c>
      <c r="D36" s="4">
        <v>0</v>
      </c>
      <c r="E36" s="4">
        <v>0</v>
      </c>
      <c r="F36" s="4">
        <v>0.05</v>
      </c>
      <c r="G36" s="4">
        <v>0.05</v>
      </c>
      <c r="H36" s="4">
        <v>0.05</v>
      </c>
      <c r="I36" s="4">
        <v>0.05</v>
      </c>
      <c r="J36" s="20"/>
    </row>
    <row r="37" spans="1:10" x14ac:dyDescent="0.25">
      <c r="A37" s="6" t="s">
        <v>93</v>
      </c>
      <c r="B37" s="5" t="s">
        <v>66</v>
      </c>
      <c r="C37" s="5" t="s">
        <v>37</v>
      </c>
      <c r="D37" s="4">
        <v>0</v>
      </c>
      <c r="E37" s="4">
        <v>0</v>
      </c>
      <c r="F37" s="4">
        <v>0.05</v>
      </c>
      <c r="G37" s="4">
        <v>0.05</v>
      </c>
      <c r="H37" s="4">
        <v>0.05</v>
      </c>
      <c r="I37" s="4">
        <v>0.05</v>
      </c>
      <c r="J37" s="20"/>
    </row>
    <row r="38" spans="1:10" x14ac:dyDescent="0.25">
      <c r="A38" s="6" t="s">
        <v>94</v>
      </c>
      <c r="B38" s="5" t="s">
        <v>66</v>
      </c>
      <c r="C38" s="5" t="s">
        <v>37</v>
      </c>
      <c r="D38" s="4">
        <v>0</v>
      </c>
      <c r="E38" s="4">
        <v>0</v>
      </c>
      <c r="F38" s="4">
        <v>0.03</v>
      </c>
      <c r="G38" s="4">
        <v>0.03</v>
      </c>
      <c r="H38" s="4">
        <v>0.02</v>
      </c>
      <c r="I38" s="4">
        <v>0.02</v>
      </c>
      <c r="J38" s="20"/>
    </row>
    <row r="39" spans="1:10" x14ac:dyDescent="0.25">
      <c r="A39" s="6" t="s">
        <v>95</v>
      </c>
      <c r="B39" s="5" t="s">
        <v>66</v>
      </c>
      <c r="C39" s="5" t="s">
        <v>37</v>
      </c>
      <c r="D39" s="4">
        <v>0</v>
      </c>
      <c r="E39" s="4">
        <v>0</v>
      </c>
      <c r="F39" s="4">
        <v>0.02</v>
      </c>
      <c r="G39" s="4">
        <v>0.02</v>
      </c>
      <c r="H39" s="4">
        <v>0.01</v>
      </c>
      <c r="I39" s="4">
        <v>0.01</v>
      </c>
      <c r="J39" s="20"/>
    </row>
    <row r="40" spans="1:10" x14ac:dyDescent="0.25">
      <c r="A40" s="6" t="s">
        <v>96</v>
      </c>
      <c r="B40" s="5" t="s">
        <v>66</v>
      </c>
      <c r="C40" s="5" t="s">
        <v>37</v>
      </c>
      <c r="D40" s="4">
        <v>0</v>
      </c>
      <c r="E40" s="4">
        <v>0</v>
      </c>
      <c r="F40" s="4">
        <v>0</v>
      </c>
      <c r="G40" s="4">
        <v>0</v>
      </c>
      <c r="H40" s="4">
        <v>0.01</v>
      </c>
      <c r="I40" s="4">
        <v>0.01</v>
      </c>
      <c r="J40" s="20"/>
    </row>
    <row r="41" spans="1:10" x14ac:dyDescent="0.25">
      <c r="A41" s="6" t="s">
        <v>97</v>
      </c>
      <c r="B41" s="5" t="s">
        <v>66</v>
      </c>
      <c r="C41" s="5" t="s">
        <v>37</v>
      </c>
      <c r="D41" s="4">
        <v>0</v>
      </c>
      <c r="E41" s="4">
        <v>0</v>
      </c>
      <c r="F41" s="4">
        <v>0</v>
      </c>
      <c r="G41" s="4">
        <v>0</v>
      </c>
      <c r="H41" s="4">
        <v>0.01</v>
      </c>
      <c r="I41" s="4">
        <v>0.01</v>
      </c>
      <c r="J41" s="20"/>
    </row>
    <row r="42" spans="1:10" x14ac:dyDescent="0.25">
      <c r="A42" s="10" t="s">
        <v>98</v>
      </c>
      <c r="B42" s="5" t="s">
        <v>66</v>
      </c>
      <c r="C42" s="5" t="s">
        <v>45</v>
      </c>
      <c r="D42" s="9">
        <v>5.1499999999999997E-2</v>
      </c>
      <c r="E42" s="9">
        <v>5.1500000000000004E-2</v>
      </c>
      <c r="F42" s="9">
        <v>4.1200000000000001E-2</v>
      </c>
      <c r="G42" s="9">
        <v>4.1200000000000001E-2</v>
      </c>
      <c r="H42" s="9">
        <v>4.1200000000000001E-2</v>
      </c>
      <c r="I42" s="9">
        <v>4.1200000000000001E-2</v>
      </c>
      <c r="J42" s="20"/>
    </row>
    <row r="43" spans="1:10" x14ac:dyDescent="0.25">
      <c r="A43" s="10" t="s">
        <v>99</v>
      </c>
      <c r="B43" s="5" t="s">
        <v>66</v>
      </c>
      <c r="C43" s="5" t="s">
        <v>45</v>
      </c>
      <c r="D43" s="9">
        <v>5.1499999999999997E-2</v>
      </c>
      <c r="E43" s="9">
        <v>5.1500000000000004E-2</v>
      </c>
      <c r="F43" s="9">
        <v>4.1200000000000001E-2</v>
      </c>
      <c r="G43" s="9">
        <v>4.1200000000000001E-2</v>
      </c>
      <c r="H43" s="9">
        <v>4.1200000000000001E-2</v>
      </c>
      <c r="I43" s="9">
        <v>4.1200000000000001E-2</v>
      </c>
      <c r="J43" s="20"/>
    </row>
    <row r="44" spans="1:10" x14ac:dyDescent="0.25">
      <c r="A44" s="10" t="s">
        <v>98</v>
      </c>
      <c r="B44" s="5" t="s">
        <v>66</v>
      </c>
      <c r="C44" s="5" t="s">
        <v>45</v>
      </c>
      <c r="D44" s="9">
        <v>1.1999999999999999E-3</v>
      </c>
      <c r="E44" s="9">
        <v>1.2300000000000002E-3</v>
      </c>
      <c r="F44" s="9">
        <v>1.2300000000000002E-3</v>
      </c>
      <c r="G44" s="9">
        <v>1.2300000000000002E-3</v>
      </c>
      <c r="H44" s="9">
        <v>1.2300000000000002E-3</v>
      </c>
      <c r="I44" s="9">
        <v>1.2300000000000002E-3</v>
      </c>
      <c r="J44" s="20"/>
    </row>
    <row r="45" spans="1:10" x14ac:dyDescent="0.25">
      <c r="A45" s="10" t="s">
        <v>99</v>
      </c>
      <c r="B45" s="5" t="s">
        <v>66</v>
      </c>
      <c r="C45" s="5" t="s">
        <v>45</v>
      </c>
      <c r="D45" s="9">
        <v>1.1999999999999999E-3</v>
      </c>
      <c r="E45" s="9">
        <v>1.2300000000000002E-3</v>
      </c>
      <c r="F45" s="9">
        <v>1.2300000000000002E-3</v>
      </c>
      <c r="G45" s="9">
        <v>1.2300000000000002E-3</v>
      </c>
      <c r="H45" s="9">
        <v>1.2300000000000002E-3</v>
      </c>
      <c r="I45" s="9">
        <v>1.2300000000000002E-3</v>
      </c>
      <c r="J45" s="20"/>
    </row>
    <row r="46" spans="1:10" x14ac:dyDescent="0.25">
      <c r="A46" s="10" t="s">
        <v>98</v>
      </c>
      <c r="B46" s="5" t="s">
        <v>66</v>
      </c>
      <c r="C46" s="5" t="s">
        <v>45</v>
      </c>
      <c r="D46" s="9">
        <v>0</v>
      </c>
      <c r="E46" s="9">
        <v>0</v>
      </c>
      <c r="F46" s="9">
        <v>1.5440000000000002E-3</v>
      </c>
      <c r="G46" s="9">
        <v>1.5440000000000002E-3</v>
      </c>
      <c r="H46" s="9">
        <v>1.5440000000000002E-3</v>
      </c>
      <c r="I46" s="9">
        <v>1.5440000000000002E-3</v>
      </c>
      <c r="J46" s="20"/>
    </row>
    <row r="47" spans="1:10" x14ac:dyDescent="0.25">
      <c r="A47" s="10" t="s">
        <v>99</v>
      </c>
      <c r="B47" s="5" t="s">
        <v>66</v>
      </c>
      <c r="C47" s="5" t="s">
        <v>45</v>
      </c>
      <c r="D47" s="9">
        <v>0</v>
      </c>
      <c r="E47" s="9">
        <v>0</v>
      </c>
      <c r="F47" s="9">
        <v>1.5440000000000002E-3</v>
      </c>
      <c r="G47" s="9">
        <v>1.5440000000000002E-3</v>
      </c>
      <c r="H47" s="9">
        <v>1.5440000000000002E-3</v>
      </c>
      <c r="I47" s="9">
        <v>1.5440000000000002E-3</v>
      </c>
      <c r="J47" s="20"/>
    </row>
    <row r="48" spans="1:10" x14ac:dyDescent="0.25">
      <c r="A48" s="6" t="s">
        <v>98</v>
      </c>
      <c r="B48" s="5" t="s">
        <v>66</v>
      </c>
      <c r="C48" s="5" t="s">
        <v>45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20"/>
    </row>
    <row r="49" spans="1:11" x14ac:dyDescent="0.25">
      <c r="A49" s="6" t="s">
        <v>99</v>
      </c>
      <c r="B49" s="5" t="s">
        <v>66</v>
      </c>
      <c r="C49" s="5" t="s">
        <v>45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20"/>
    </row>
    <row r="50" spans="1:11" x14ac:dyDescent="0.25">
      <c r="A50" s="6" t="s">
        <v>98</v>
      </c>
      <c r="B50" s="5" t="s">
        <v>66</v>
      </c>
      <c r="C50" s="5" t="s">
        <v>45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20"/>
      <c r="K50" s="13"/>
    </row>
    <row r="51" spans="1:11" x14ac:dyDescent="0.25">
      <c r="A51" s="6" t="s">
        <v>99</v>
      </c>
      <c r="B51" s="5" t="s">
        <v>66</v>
      </c>
      <c r="C51" s="5" t="s">
        <v>45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20"/>
    </row>
    <row r="52" spans="1:11" x14ac:dyDescent="0.25">
      <c r="A52" s="6" t="s">
        <v>100</v>
      </c>
      <c r="B52" s="5" t="s">
        <v>66</v>
      </c>
      <c r="C52" s="5" t="s">
        <v>121</v>
      </c>
      <c r="D52" s="11">
        <v>3.0000000000000001E-3</v>
      </c>
      <c r="E52" s="11">
        <v>3.0000000000000001E-3</v>
      </c>
      <c r="F52" s="11">
        <v>3.0000000000000001E-3</v>
      </c>
      <c r="G52" s="11">
        <v>2.7000000000000001E-3</v>
      </c>
      <c r="H52" s="11">
        <v>2.7000000000000001E-3</v>
      </c>
      <c r="I52" s="11">
        <v>2.7000000000000001E-3</v>
      </c>
      <c r="J52" s="20"/>
    </row>
    <row r="53" spans="1:11" x14ac:dyDescent="0.25">
      <c r="A53" s="2" t="s">
        <v>101</v>
      </c>
      <c r="B53" s="5" t="s">
        <v>66</v>
      </c>
      <c r="C53" s="5" t="s">
        <v>121</v>
      </c>
      <c r="D53" s="11">
        <v>0</v>
      </c>
      <c r="E53" s="11">
        <v>0</v>
      </c>
      <c r="F53" s="11">
        <v>1E-3</v>
      </c>
      <c r="G53" s="11">
        <v>1E-3</v>
      </c>
      <c r="H53" s="9">
        <v>0</v>
      </c>
      <c r="I53" s="9">
        <v>4.0000000000000002E-4</v>
      </c>
      <c r="J53" s="20"/>
    </row>
    <row r="54" spans="1:11" x14ac:dyDescent="0.25">
      <c r="A54" s="2" t="s">
        <v>102</v>
      </c>
      <c r="B54" s="5" t="s">
        <v>66</v>
      </c>
      <c r="C54" s="5" t="s">
        <v>121</v>
      </c>
      <c r="D54" s="11">
        <v>0</v>
      </c>
      <c r="E54" s="11">
        <v>0</v>
      </c>
      <c r="F54" s="11">
        <v>1E-3</v>
      </c>
      <c r="G54" s="11">
        <v>1E-3</v>
      </c>
      <c r="H54" s="9">
        <v>0</v>
      </c>
      <c r="I54" s="9">
        <v>4.0000000000000002E-4</v>
      </c>
      <c r="J54" s="20"/>
    </row>
    <row r="55" spans="1:11" x14ac:dyDescent="0.25">
      <c r="A55" s="2" t="s">
        <v>101</v>
      </c>
      <c r="B55" s="5" t="s">
        <v>66</v>
      </c>
      <c r="C55" s="5" t="s">
        <v>121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5.0000000000000002E-5</v>
      </c>
      <c r="J55" s="20"/>
    </row>
    <row r="56" spans="1:11" x14ac:dyDescent="0.25">
      <c r="A56" s="2" t="s">
        <v>102</v>
      </c>
      <c r="B56" s="5" t="s">
        <v>66</v>
      </c>
      <c r="C56" s="5" t="s">
        <v>121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5.0000000000000002E-5</v>
      </c>
      <c r="J56" s="20"/>
    </row>
    <row r="57" spans="1:11" x14ac:dyDescent="0.25">
      <c r="A57" s="6" t="s">
        <v>103</v>
      </c>
      <c r="B57" s="5" t="s">
        <v>66</v>
      </c>
      <c r="C57" s="5" t="s">
        <v>49</v>
      </c>
      <c r="D57" s="4">
        <v>0.23</v>
      </c>
      <c r="E57" s="4">
        <v>0.28999999999999998</v>
      </c>
      <c r="F57" s="4">
        <v>0.24</v>
      </c>
      <c r="G57" s="4">
        <v>0.35</v>
      </c>
      <c r="H57" s="4">
        <v>0.28000000000000003</v>
      </c>
      <c r="I57" s="11">
        <v>0.36</v>
      </c>
      <c r="J57" s="20"/>
    </row>
    <row r="58" spans="1:11" x14ac:dyDescent="0.25">
      <c r="A58" s="6" t="s">
        <v>51</v>
      </c>
      <c r="B58" s="5" t="s">
        <v>66</v>
      </c>
      <c r="C58" s="5" t="s">
        <v>49</v>
      </c>
      <c r="D58">
        <v>4.2000000000000006E-3</v>
      </c>
      <c r="E58" s="4">
        <v>1.1900000000000003E-2</v>
      </c>
      <c r="F58" s="4">
        <v>1.26E-2</v>
      </c>
      <c r="G58" s="4">
        <v>1.9600000000000003E-2</v>
      </c>
      <c r="H58" s="4">
        <v>1.9600000000000003E-2</v>
      </c>
      <c r="I58" s="11">
        <v>2.2400000000000003E-2</v>
      </c>
      <c r="J58" s="20"/>
    </row>
    <row r="59" spans="1:11" x14ac:dyDescent="0.25">
      <c r="A59" s="6" t="s">
        <v>104</v>
      </c>
      <c r="B59" s="5" t="s">
        <v>66</v>
      </c>
      <c r="C59" s="5" t="s">
        <v>49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4.9000000000000007E-3</v>
      </c>
      <c r="J59" s="20"/>
    </row>
    <row r="60" spans="1:11" x14ac:dyDescent="0.25">
      <c r="A60" s="2" t="s">
        <v>105</v>
      </c>
      <c r="B60" s="5" t="s">
        <v>66</v>
      </c>
      <c r="C60" s="5" t="s">
        <v>49</v>
      </c>
      <c r="D60" s="4">
        <v>0.02</v>
      </c>
      <c r="E60" s="4">
        <v>0.02</v>
      </c>
      <c r="F60" s="4">
        <v>0.02</v>
      </c>
      <c r="G60" s="4">
        <v>0.02</v>
      </c>
      <c r="H60" s="4">
        <v>0.02</v>
      </c>
      <c r="I60" s="11">
        <v>0.02</v>
      </c>
      <c r="J60" s="20"/>
    </row>
    <row r="61" spans="1:11" x14ac:dyDescent="0.25">
      <c r="A61" s="6" t="s">
        <v>106</v>
      </c>
      <c r="B61" s="5" t="s">
        <v>66</v>
      </c>
      <c r="C61" s="5" t="s">
        <v>49</v>
      </c>
      <c r="D61" s="4">
        <v>0.02</v>
      </c>
      <c r="E61" s="4">
        <v>0.02</v>
      </c>
      <c r="F61" s="4">
        <v>0.02</v>
      </c>
      <c r="G61" s="4">
        <v>0.02</v>
      </c>
      <c r="H61" s="4">
        <v>0.02</v>
      </c>
      <c r="I61" s="11">
        <v>0.02</v>
      </c>
      <c r="J61" s="20"/>
    </row>
    <row r="62" spans="1:11" x14ac:dyDescent="0.25">
      <c r="A62" s="2" t="s">
        <v>107</v>
      </c>
      <c r="B62" s="5" t="s">
        <v>66</v>
      </c>
      <c r="C62" s="5" t="s">
        <v>54</v>
      </c>
      <c r="D62" s="11">
        <v>2.1000000000000001E-2</v>
      </c>
      <c r="E62" s="11">
        <v>2.1000000000000001E-2</v>
      </c>
      <c r="F62" s="11">
        <v>2.1000000000000001E-2</v>
      </c>
      <c r="G62" s="11">
        <v>2.1000000000000001E-2</v>
      </c>
      <c r="H62" s="11">
        <v>2.1000000000000001E-2</v>
      </c>
      <c r="I62" s="11">
        <v>2.1000000000000001E-2</v>
      </c>
      <c r="J62" s="20"/>
    </row>
    <row r="63" spans="1:11" x14ac:dyDescent="0.25">
      <c r="A63" s="12" t="s">
        <v>108</v>
      </c>
      <c r="B63" s="5" t="s">
        <v>67</v>
      </c>
      <c r="C63" s="5" t="s">
        <v>55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20"/>
    </row>
    <row r="64" spans="1:11" x14ac:dyDescent="0.25">
      <c r="A64" s="12" t="s">
        <v>109</v>
      </c>
      <c r="B64" s="5" t="s">
        <v>67</v>
      </c>
      <c r="C64" s="5" t="s">
        <v>55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20"/>
    </row>
    <row r="65" spans="1:10" x14ac:dyDescent="0.25">
      <c r="A65" s="12" t="s">
        <v>110</v>
      </c>
      <c r="B65" s="5" t="s">
        <v>67</v>
      </c>
      <c r="C65" s="5" t="s">
        <v>55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20"/>
    </row>
    <row r="66" spans="1:10" x14ac:dyDescent="0.25">
      <c r="A66" s="12" t="s">
        <v>111</v>
      </c>
      <c r="B66" s="5" t="s">
        <v>67</v>
      </c>
      <c r="C66" s="5" t="s">
        <v>55</v>
      </c>
      <c r="D66" s="4">
        <v>0.53</v>
      </c>
      <c r="E66" s="4">
        <v>0.53</v>
      </c>
      <c r="F66" s="4">
        <v>0.42</v>
      </c>
      <c r="G66" s="4">
        <v>0.42</v>
      </c>
      <c r="H66" s="4">
        <v>0.42</v>
      </c>
      <c r="I66" s="4">
        <v>0.42</v>
      </c>
      <c r="J66" s="20"/>
    </row>
    <row r="67" spans="1:10" x14ac:dyDescent="0.25">
      <c r="A67" s="12" t="s">
        <v>112</v>
      </c>
      <c r="B67" s="5" t="s">
        <v>67</v>
      </c>
      <c r="C67" s="5" t="s">
        <v>55</v>
      </c>
      <c r="D67" s="4">
        <v>0.21</v>
      </c>
      <c r="E67" s="4">
        <v>0.21</v>
      </c>
      <c r="F67" s="4">
        <v>0.32</v>
      </c>
      <c r="G67" s="4">
        <v>0.32</v>
      </c>
      <c r="H67" s="4">
        <v>0.32</v>
      </c>
      <c r="I67" s="4">
        <v>0.32</v>
      </c>
      <c r="J67" s="20"/>
    </row>
    <row r="68" spans="1:10" x14ac:dyDescent="0.25">
      <c r="A68" s="12" t="s">
        <v>113</v>
      </c>
      <c r="B68" s="5" t="s">
        <v>67</v>
      </c>
      <c r="C68" s="5" t="s">
        <v>55</v>
      </c>
      <c r="D68" s="4">
        <v>0.21</v>
      </c>
      <c r="E68" s="4">
        <v>0.21</v>
      </c>
      <c r="F68" s="4">
        <v>0.11</v>
      </c>
      <c r="G68" s="4">
        <v>0.11</v>
      </c>
      <c r="H68" s="4">
        <v>0.11</v>
      </c>
      <c r="I68" s="4">
        <v>0.11</v>
      </c>
      <c r="J68" s="20"/>
    </row>
    <row r="69" spans="1:10" x14ac:dyDescent="0.25">
      <c r="A69" s="12" t="s">
        <v>114</v>
      </c>
      <c r="B69" s="5" t="s">
        <v>67</v>
      </c>
      <c r="C69" s="5" t="s">
        <v>55</v>
      </c>
      <c r="D69" s="4">
        <v>0.11</v>
      </c>
      <c r="E69" s="4">
        <v>0.11</v>
      </c>
      <c r="F69" s="4">
        <v>0.05</v>
      </c>
      <c r="G69" s="4">
        <v>0.05</v>
      </c>
      <c r="H69" s="4">
        <v>0.05</v>
      </c>
      <c r="I69" s="4">
        <v>0.05</v>
      </c>
      <c r="J69" s="20"/>
    </row>
    <row r="70" spans="1:10" x14ac:dyDescent="0.25">
      <c r="A70" s="12" t="s">
        <v>115</v>
      </c>
      <c r="B70" s="5" t="s">
        <v>67</v>
      </c>
      <c r="C70" s="5" t="s">
        <v>55</v>
      </c>
      <c r="D70" s="4">
        <v>0</v>
      </c>
      <c r="E70" s="4">
        <v>0</v>
      </c>
      <c r="F70" s="4">
        <v>0.05</v>
      </c>
      <c r="G70" s="4">
        <v>0.05</v>
      </c>
      <c r="H70" s="4">
        <v>0.05</v>
      </c>
      <c r="I70" s="4">
        <v>0.05</v>
      </c>
      <c r="J70" s="20"/>
    </row>
    <row r="71" spans="1:10" x14ac:dyDescent="0.25">
      <c r="A71" s="12" t="s">
        <v>116</v>
      </c>
      <c r="B71" s="5" t="s">
        <v>67</v>
      </c>
      <c r="C71" s="5" t="s">
        <v>55</v>
      </c>
      <c r="D71" s="4">
        <v>0</v>
      </c>
      <c r="E71" s="4">
        <v>0</v>
      </c>
      <c r="F71" s="4">
        <v>0.05</v>
      </c>
      <c r="G71" s="4">
        <v>0.05</v>
      </c>
      <c r="H71" s="4">
        <v>0.05</v>
      </c>
      <c r="I71" s="4">
        <v>0.05</v>
      </c>
      <c r="J71" s="20"/>
    </row>
    <row r="72" spans="1:10" x14ac:dyDescent="0.25">
      <c r="A72" s="12" t="s">
        <v>117</v>
      </c>
      <c r="B72" s="5" t="s">
        <v>67</v>
      </c>
      <c r="C72" s="5" t="s">
        <v>55</v>
      </c>
      <c r="D72" s="4">
        <v>0</v>
      </c>
      <c r="E72" s="4">
        <v>0</v>
      </c>
      <c r="F72" s="4">
        <v>0.03</v>
      </c>
      <c r="G72" s="4">
        <v>0.03</v>
      </c>
      <c r="H72" s="4">
        <v>0.02</v>
      </c>
      <c r="I72" s="4">
        <v>0.02</v>
      </c>
      <c r="J72" s="20"/>
    </row>
    <row r="73" spans="1:10" x14ac:dyDescent="0.25">
      <c r="A73" s="2" t="s">
        <v>118</v>
      </c>
      <c r="B73" s="5" t="s">
        <v>67</v>
      </c>
      <c r="C73" s="5" t="s">
        <v>55</v>
      </c>
      <c r="D73" s="4">
        <v>0</v>
      </c>
      <c r="E73" s="4">
        <v>0</v>
      </c>
      <c r="F73" s="4">
        <v>0.02</v>
      </c>
      <c r="G73" s="4">
        <v>0.02</v>
      </c>
      <c r="H73" s="4">
        <v>0.01</v>
      </c>
      <c r="I73" s="4">
        <v>0.01</v>
      </c>
      <c r="J73" s="20"/>
    </row>
    <row r="74" spans="1:10" x14ac:dyDescent="0.25">
      <c r="A74" s="2" t="s">
        <v>119</v>
      </c>
      <c r="B74" s="5" t="s">
        <v>67</v>
      </c>
      <c r="C74" s="5" t="s">
        <v>55</v>
      </c>
      <c r="D74" s="4">
        <v>0</v>
      </c>
      <c r="E74" s="4">
        <v>0</v>
      </c>
      <c r="F74" s="4">
        <v>0</v>
      </c>
      <c r="G74" s="4">
        <v>0</v>
      </c>
      <c r="H74" s="4">
        <v>0.01</v>
      </c>
      <c r="I74" s="4">
        <v>0.01</v>
      </c>
      <c r="J74" s="20"/>
    </row>
    <row r="75" spans="1:10" x14ac:dyDescent="0.25">
      <c r="A75" s="2" t="s">
        <v>120</v>
      </c>
      <c r="B75" s="5" t="s">
        <v>67</v>
      </c>
      <c r="C75" s="5" t="s">
        <v>55</v>
      </c>
      <c r="D75" s="4">
        <v>0</v>
      </c>
      <c r="E75" s="4">
        <v>0</v>
      </c>
      <c r="F75" s="4">
        <v>0</v>
      </c>
      <c r="G75" s="4">
        <v>0</v>
      </c>
      <c r="H75" s="4">
        <v>0.01</v>
      </c>
      <c r="I75" s="4">
        <v>0.01</v>
      </c>
      <c r="J75" s="20"/>
    </row>
    <row r="76" spans="1:10" x14ac:dyDescent="0.25">
      <c r="A76" s="5" t="s">
        <v>68</v>
      </c>
      <c r="B76" s="5" t="s">
        <v>68</v>
      </c>
      <c r="C76" s="5" t="s">
        <v>55</v>
      </c>
      <c r="D76" s="5">
        <v>0.2</v>
      </c>
      <c r="E76" s="5">
        <v>0.2</v>
      </c>
      <c r="F76" s="5">
        <v>0.2</v>
      </c>
      <c r="G76" s="5">
        <v>0.2</v>
      </c>
      <c r="H76" s="5">
        <v>0.2</v>
      </c>
      <c r="I76" s="5">
        <v>0.2</v>
      </c>
      <c r="J76" s="20"/>
    </row>
    <row r="77" spans="1:10" x14ac:dyDescent="0.25">
      <c r="J77" s="20"/>
    </row>
    <row r="78" spans="1:10" x14ac:dyDescent="0.25">
      <c r="J78" s="20"/>
    </row>
    <row r="79" spans="1:10" x14ac:dyDescent="0.25">
      <c r="J79" s="20"/>
    </row>
    <row r="80" spans="1:10" x14ac:dyDescent="0.25">
      <c r="J80" s="20"/>
    </row>
    <row r="81" spans="10:10" x14ac:dyDescent="0.25">
      <c r="J81" s="20"/>
    </row>
    <row r="82" spans="10:10" x14ac:dyDescent="0.25">
      <c r="J82" s="20"/>
    </row>
    <row r="83" spans="10:10" x14ac:dyDescent="0.25">
      <c r="J83" s="20"/>
    </row>
    <row r="84" spans="10:10" x14ac:dyDescent="0.25">
      <c r="J84" s="20"/>
    </row>
    <row r="85" spans="10:10" x14ac:dyDescent="0.25">
      <c r="J85" s="20"/>
    </row>
    <row r="86" spans="10:10" x14ac:dyDescent="0.25">
      <c r="J86" s="20"/>
    </row>
    <row r="87" spans="10:10" x14ac:dyDescent="0.25">
      <c r="J87" s="20"/>
    </row>
    <row r="88" spans="10:10" x14ac:dyDescent="0.25">
      <c r="J88" s="20"/>
    </row>
    <row r="89" spans="10:10" x14ac:dyDescent="0.25">
      <c r="J89" s="20"/>
    </row>
    <row r="90" spans="10:10" x14ac:dyDescent="0.25">
      <c r="J90" s="20"/>
    </row>
    <row r="91" spans="10:10" x14ac:dyDescent="0.25">
      <c r="J91" s="20"/>
    </row>
    <row r="92" spans="10:10" x14ac:dyDescent="0.25">
      <c r="J92" s="20"/>
    </row>
    <row r="93" spans="10:10" x14ac:dyDescent="0.25">
      <c r="J93" s="20"/>
    </row>
    <row r="94" spans="10:10" x14ac:dyDescent="0.25">
      <c r="J94" s="20"/>
    </row>
    <row r="95" spans="10:10" x14ac:dyDescent="0.25">
      <c r="J95" s="20"/>
    </row>
    <row r="96" spans="10:10" x14ac:dyDescent="0.25">
      <c r="J96" s="20"/>
    </row>
    <row r="97" spans="10:10" x14ac:dyDescent="0.25">
      <c r="J97" s="20"/>
    </row>
    <row r="98" spans="10:10" x14ac:dyDescent="0.25">
      <c r="J98" s="20"/>
    </row>
    <row r="99" spans="10:10" x14ac:dyDescent="0.25">
      <c r="J99" s="20"/>
    </row>
    <row r="100" spans="10:10" x14ac:dyDescent="0.25">
      <c r="J100" s="20"/>
    </row>
    <row r="101" spans="10:10" x14ac:dyDescent="0.25">
      <c r="J101" s="20"/>
    </row>
    <row r="102" spans="10:10" x14ac:dyDescent="0.25">
      <c r="J102" s="20"/>
    </row>
    <row r="103" spans="10:10" x14ac:dyDescent="0.25">
      <c r="J103" s="20"/>
    </row>
    <row r="104" spans="10:10" x14ac:dyDescent="0.25">
      <c r="J104" s="20"/>
    </row>
    <row r="105" spans="10:10" x14ac:dyDescent="0.25">
      <c r="J105" s="20"/>
    </row>
    <row r="106" spans="10:10" x14ac:dyDescent="0.25">
      <c r="J106" s="20"/>
    </row>
    <row r="107" spans="10:10" x14ac:dyDescent="0.25">
      <c r="J107" s="20"/>
    </row>
    <row r="108" spans="10:10" x14ac:dyDescent="0.25">
      <c r="J108" s="20"/>
    </row>
    <row r="109" spans="10:10" x14ac:dyDescent="0.25">
      <c r="J109" s="20"/>
    </row>
    <row r="110" spans="10:10" x14ac:dyDescent="0.25">
      <c r="J110" s="20"/>
    </row>
    <row r="111" spans="10:10" x14ac:dyDescent="0.25">
      <c r="J111" s="20"/>
    </row>
    <row r="112" spans="10:10" x14ac:dyDescent="0.25">
      <c r="J112" s="20"/>
    </row>
    <row r="113" spans="10:10" x14ac:dyDescent="0.25">
      <c r="J113" s="20"/>
    </row>
    <row r="114" spans="10:10" x14ac:dyDescent="0.25">
      <c r="J114" s="20"/>
    </row>
    <row r="115" spans="10:10" x14ac:dyDescent="0.25">
      <c r="J115" s="20"/>
    </row>
    <row r="116" spans="10:10" x14ac:dyDescent="0.25">
      <c r="J116" s="20"/>
    </row>
    <row r="117" spans="10:10" x14ac:dyDescent="0.25">
      <c r="J117" s="20"/>
    </row>
    <row r="118" spans="10:10" x14ac:dyDescent="0.25">
      <c r="J118" s="20"/>
    </row>
    <row r="119" spans="10:10" x14ac:dyDescent="0.25">
      <c r="J119" s="20"/>
    </row>
    <row r="120" spans="10:10" x14ac:dyDescent="0.25">
      <c r="J120" s="20"/>
    </row>
    <row r="121" spans="10:10" x14ac:dyDescent="0.25">
      <c r="J121" s="20"/>
    </row>
    <row r="122" spans="10:10" x14ac:dyDescent="0.25">
      <c r="J122" s="20"/>
    </row>
    <row r="123" spans="10:10" x14ac:dyDescent="0.25">
      <c r="J123" s="20"/>
    </row>
    <row r="124" spans="10:10" x14ac:dyDescent="0.25">
      <c r="J124" s="20"/>
    </row>
    <row r="125" spans="10:10" x14ac:dyDescent="0.25">
      <c r="J125" s="20"/>
    </row>
    <row r="126" spans="10:10" x14ac:dyDescent="0.25">
      <c r="J126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AB152-0D2D-473A-953C-F2E96FEAC462}">
  <dimension ref="A1:F171"/>
  <sheetViews>
    <sheetView workbookViewId="0">
      <selection activeCell="B2" sqref="B2"/>
    </sheetView>
  </sheetViews>
  <sheetFormatPr defaultRowHeight="15" x14ac:dyDescent="0.25"/>
  <cols>
    <col min="1" max="1" width="14.7109375" style="1" bestFit="1" customWidth="1"/>
    <col min="2" max="2" width="9.140625" style="1"/>
    <col min="3" max="3" width="12.85546875" style="1" bestFit="1" customWidth="1"/>
    <col min="4" max="4" width="12.85546875" style="1" customWidth="1"/>
    <col min="5" max="5" width="57.7109375" style="1" bestFit="1" customWidth="1"/>
    <col min="6" max="16384" width="9.140625" style="1"/>
  </cols>
  <sheetData>
    <row r="1" spans="1:6" x14ac:dyDescent="0.25">
      <c r="A1" s="5" t="s">
        <v>2</v>
      </c>
      <c r="B1" s="5" t="s">
        <v>339</v>
      </c>
      <c r="C1" s="5" t="s">
        <v>0</v>
      </c>
      <c r="D1" s="5" t="s">
        <v>308</v>
      </c>
      <c r="E1" s="5" t="s">
        <v>299</v>
      </c>
      <c r="F1" s="5"/>
    </row>
    <row r="2" spans="1:6" x14ac:dyDescent="0.25">
      <c r="A2" s="14" t="s">
        <v>77</v>
      </c>
      <c r="B2" s="5" t="s">
        <v>152</v>
      </c>
      <c r="C2" s="5">
        <v>22</v>
      </c>
      <c r="D2" s="5">
        <v>50</v>
      </c>
      <c r="E2" s="5"/>
    </row>
    <row r="3" spans="1:6" x14ac:dyDescent="0.25">
      <c r="A3" s="2" t="s">
        <v>122</v>
      </c>
      <c r="B3" s="5" t="s">
        <v>152</v>
      </c>
      <c r="C3" s="5">
        <v>370</v>
      </c>
      <c r="D3" s="5">
        <v>50</v>
      </c>
      <c r="E3" s="5"/>
    </row>
    <row r="4" spans="1:6" x14ac:dyDescent="0.25">
      <c r="A4" s="2" t="s">
        <v>123</v>
      </c>
      <c r="B4" s="5" t="s">
        <v>152</v>
      </c>
      <c r="C4" s="5">
        <v>530</v>
      </c>
      <c r="D4" s="5">
        <v>50</v>
      </c>
      <c r="E4" s="5"/>
    </row>
    <row r="5" spans="1:6" x14ac:dyDescent="0.25">
      <c r="A5" s="2" t="s">
        <v>124</v>
      </c>
      <c r="B5" s="5" t="s">
        <v>152</v>
      </c>
      <c r="C5" s="5">
        <v>3</v>
      </c>
      <c r="D5" s="5">
        <v>50</v>
      </c>
      <c r="E5" s="5"/>
    </row>
    <row r="6" spans="1:6" x14ac:dyDescent="0.25">
      <c r="A6" s="2" t="s">
        <v>125</v>
      </c>
      <c r="B6" s="5" t="s">
        <v>152</v>
      </c>
      <c r="C6" s="5">
        <v>1180</v>
      </c>
      <c r="D6" s="5">
        <v>50</v>
      </c>
      <c r="E6" s="5"/>
    </row>
    <row r="7" spans="1:6" x14ac:dyDescent="0.25">
      <c r="A7" s="2" t="s">
        <v>126</v>
      </c>
      <c r="B7" s="5" t="s">
        <v>152</v>
      </c>
      <c r="C7" s="5">
        <v>1180</v>
      </c>
      <c r="D7" s="5">
        <v>50</v>
      </c>
      <c r="E7" s="5"/>
    </row>
    <row r="8" spans="1:6" x14ac:dyDescent="0.25">
      <c r="A8" s="2" t="s">
        <v>127</v>
      </c>
      <c r="B8" s="5" t="s">
        <v>152</v>
      </c>
      <c r="C8" s="5">
        <v>43</v>
      </c>
      <c r="D8" s="5">
        <v>50</v>
      </c>
      <c r="E8" s="5"/>
    </row>
    <row r="9" spans="1:6" x14ac:dyDescent="0.25">
      <c r="A9" s="2" t="s">
        <v>128</v>
      </c>
      <c r="B9" s="5" t="s">
        <v>152</v>
      </c>
      <c r="C9" s="5">
        <v>23</v>
      </c>
      <c r="D9" s="5">
        <v>50</v>
      </c>
      <c r="E9" s="5"/>
    </row>
    <row r="10" spans="1:6" x14ac:dyDescent="0.25">
      <c r="A10" s="2" t="s">
        <v>129</v>
      </c>
      <c r="B10" s="5" t="s">
        <v>152</v>
      </c>
      <c r="C10" s="5">
        <v>145</v>
      </c>
      <c r="D10" s="5">
        <v>50</v>
      </c>
      <c r="E10" s="5"/>
    </row>
    <row r="11" spans="1:6" x14ac:dyDescent="0.25">
      <c r="A11" s="2" t="s">
        <v>130</v>
      </c>
      <c r="B11" s="5" t="s">
        <v>152</v>
      </c>
      <c r="C11" s="5">
        <v>4710</v>
      </c>
      <c r="D11" s="5">
        <v>50</v>
      </c>
      <c r="E11" s="5"/>
    </row>
    <row r="12" spans="1:6" x14ac:dyDescent="0.25">
      <c r="A12" s="2" t="s">
        <v>131</v>
      </c>
      <c r="B12" s="5" t="s">
        <v>152</v>
      </c>
      <c r="C12" s="5">
        <v>101</v>
      </c>
      <c r="D12" s="5">
        <v>50</v>
      </c>
      <c r="E12" s="5"/>
    </row>
    <row r="13" spans="1:6" x14ac:dyDescent="0.25">
      <c r="A13" s="2" t="s">
        <v>132</v>
      </c>
      <c r="B13" s="5" t="s">
        <v>152</v>
      </c>
      <c r="C13" s="5">
        <v>100</v>
      </c>
      <c r="D13" s="5">
        <v>50</v>
      </c>
      <c r="E13" s="5"/>
    </row>
    <row r="14" spans="1:6" x14ac:dyDescent="0.25">
      <c r="A14" s="2" t="s">
        <v>133</v>
      </c>
      <c r="B14" s="5" t="s">
        <v>152</v>
      </c>
      <c r="C14" s="5">
        <v>26</v>
      </c>
      <c r="D14" s="5">
        <v>50</v>
      </c>
      <c r="E14" s="5"/>
    </row>
    <row r="15" spans="1:6" x14ac:dyDescent="0.25">
      <c r="A15" s="2" t="s">
        <v>134</v>
      </c>
      <c r="B15" s="5" t="s">
        <v>152</v>
      </c>
      <c r="C15" s="5">
        <v>1</v>
      </c>
      <c r="D15" s="5">
        <v>50</v>
      </c>
      <c r="E15" s="5"/>
    </row>
    <row r="16" spans="1:6" x14ac:dyDescent="0.25">
      <c r="A16" s="2" t="s">
        <v>135</v>
      </c>
      <c r="B16" s="5" t="s">
        <v>152</v>
      </c>
      <c r="C16" s="5">
        <v>580</v>
      </c>
      <c r="D16" s="5">
        <v>50</v>
      </c>
      <c r="E16" s="5"/>
    </row>
    <row r="17" spans="1:5" x14ac:dyDescent="0.25">
      <c r="A17" s="2" t="s">
        <v>136</v>
      </c>
      <c r="B17" s="5" t="s">
        <v>152</v>
      </c>
      <c r="C17" s="5">
        <v>580</v>
      </c>
      <c r="D17" s="5">
        <v>50</v>
      </c>
      <c r="E17" s="5"/>
    </row>
    <row r="18" spans="1:5" x14ac:dyDescent="0.25">
      <c r="A18" s="2" t="s">
        <v>137</v>
      </c>
      <c r="B18" s="5" t="s">
        <v>152</v>
      </c>
      <c r="C18" s="5">
        <v>580</v>
      </c>
      <c r="D18" s="5">
        <v>50</v>
      </c>
      <c r="E18" s="5"/>
    </row>
    <row r="19" spans="1:5" x14ac:dyDescent="0.25">
      <c r="A19" s="2" t="s">
        <v>138</v>
      </c>
      <c r="B19" s="5" t="s">
        <v>152</v>
      </c>
      <c r="C19" s="5">
        <v>750</v>
      </c>
      <c r="D19" s="5">
        <v>50</v>
      </c>
      <c r="E19" s="5"/>
    </row>
    <row r="20" spans="1:5" x14ac:dyDescent="0.25">
      <c r="A20" s="2" t="s">
        <v>139</v>
      </c>
      <c r="B20" s="5" t="s">
        <v>152</v>
      </c>
      <c r="C20" s="5">
        <v>750</v>
      </c>
      <c r="D20" s="5">
        <v>50</v>
      </c>
      <c r="E20" s="5"/>
    </row>
    <row r="21" spans="1:5" x14ac:dyDescent="0.25">
      <c r="A21" s="2" t="s">
        <v>140</v>
      </c>
      <c r="B21" s="5" t="s">
        <v>152</v>
      </c>
      <c r="C21" s="5">
        <v>16</v>
      </c>
      <c r="D21" s="5">
        <v>50</v>
      </c>
      <c r="E21" s="5"/>
    </row>
    <row r="22" spans="1:5" x14ac:dyDescent="0.25">
      <c r="A22" s="2" t="s">
        <v>141</v>
      </c>
      <c r="B22" s="5" t="s">
        <v>152</v>
      </c>
      <c r="C22" s="5">
        <v>0.9</v>
      </c>
      <c r="D22" s="5">
        <v>50</v>
      </c>
      <c r="E22" s="5"/>
    </row>
    <row r="23" spans="1:5" x14ac:dyDescent="0.25">
      <c r="A23" s="2" t="s">
        <v>142</v>
      </c>
      <c r="B23" s="5" t="s">
        <v>152</v>
      </c>
      <c r="C23" s="5">
        <v>402</v>
      </c>
      <c r="D23" s="5">
        <v>50</v>
      </c>
      <c r="E23" s="5"/>
    </row>
    <row r="24" spans="1:5" x14ac:dyDescent="0.25">
      <c r="A24" s="2" t="s">
        <v>143</v>
      </c>
      <c r="B24" s="5" t="s">
        <v>152</v>
      </c>
      <c r="C24" s="5">
        <v>88</v>
      </c>
      <c r="D24" s="5">
        <v>50</v>
      </c>
      <c r="E24" s="5"/>
    </row>
    <row r="25" spans="1:5" x14ac:dyDescent="0.25">
      <c r="A25" s="2" t="s">
        <v>141</v>
      </c>
      <c r="B25" s="5" t="s">
        <v>152</v>
      </c>
      <c r="C25" s="5">
        <v>1</v>
      </c>
      <c r="D25" s="5">
        <v>50</v>
      </c>
      <c r="E25" s="5"/>
    </row>
    <row r="26" spans="1:5" x14ac:dyDescent="0.25">
      <c r="A26" s="2" t="s">
        <v>144</v>
      </c>
      <c r="B26" s="5" t="s">
        <v>152</v>
      </c>
      <c r="C26" s="5">
        <v>2.56</v>
      </c>
      <c r="D26" s="5">
        <v>50</v>
      </c>
      <c r="E26" s="5"/>
    </row>
    <row r="27" spans="1:5" x14ac:dyDescent="0.25">
      <c r="A27" s="2" t="s">
        <v>145</v>
      </c>
      <c r="B27" s="5" t="s">
        <v>152</v>
      </c>
      <c r="C27" s="5">
        <v>6</v>
      </c>
      <c r="D27" s="5">
        <v>50</v>
      </c>
      <c r="E27" s="5"/>
    </row>
    <row r="28" spans="1:5" x14ac:dyDescent="0.25">
      <c r="A28" s="2" t="s">
        <v>146</v>
      </c>
      <c r="B28" s="5" t="s">
        <v>152</v>
      </c>
      <c r="C28" s="5">
        <v>1</v>
      </c>
      <c r="D28" s="5">
        <v>50</v>
      </c>
      <c r="E28" s="5"/>
    </row>
    <row r="29" spans="1:5" x14ac:dyDescent="0.25">
      <c r="A29" s="2" t="s">
        <v>147</v>
      </c>
      <c r="B29" s="5" t="s">
        <v>152</v>
      </c>
      <c r="C29" s="5">
        <v>23</v>
      </c>
      <c r="D29" s="5">
        <v>50</v>
      </c>
      <c r="E29" s="5"/>
    </row>
    <row r="30" spans="1:5" x14ac:dyDescent="0.25">
      <c r="A30" s="2" t="s">
        <v>148</v>
      </c>
      <c r="B30" s="5" t="s">
        <v>152</v>
      </c>
      <c r="C30" s="5">
        <v>4.2</v>
      </c>
      <c r="D30" s="5">
        <v>50</v>
      </c>
      <c r="E30" s="5"/>
    </row>
    <row r="31" spans="1:5" x14ac:dyDescent="0.25">
      <c r="A31" s="2" t="s">
        <v>149</v>
      </c>
      <c r="B31" s="5" t="s">
        <v>152</v>
      </c>
      <c r="C31" s="5">
        <v>5</v>
      </c>
      <c r="D31" s="5">
        <v>50</v>
      </c>
      <c r="E31" s="5"/>
    </row>
    <row r="32" spans="1:5" x14ac:dyDescent="0.25">
      <c r="A32" s="2" t="s">
        <v>150</v>
      </c>
      <c r="B32" s="5" t="s">
        <v>152</v>
      </c>
      <c r="C32" s="5">
        <v>7052.6315789473683</v>
      </c>
      <c r="D32" s="5">
        <v>50</v>
      </c>
      <c r="E32" s="5"/>
    </row>
    <row r="33" spans="1:5" x14ac:dyDescent="0.25">
      <c r="A33" s="2" t="s">
        <v>151</v>
      </c>
      <c r="B33" s="5" t="s">
        <v>152</v>
      </c>
      <c r="C33" s="5">
        <v>17</v>
      </c>
      <c r="D33" s="5">
        <v>50</v>
      </c>
      <c r="E33" s="5"/>
    </row>
    <row r="34" spans="1:5" x14ac:dyDescent="0.25">
      <c r="A34" s="6" t="s">
        <v>68</v>
      </c>
      <c r="B34" s="5" t="s">
        <v>152</v>
      </c>
      <c r="C34" s="5">
        <v>5.0000000000000001E-3</v>
      </c>
      <c r="D34" s="5">
        <v>50</v>
      </c>
      <c r="E34" s="5" t="s">
        <v>153</v>
      </c>
    </row>
    <row r="35" spans="1:5" x14ac:dyDescent="0.25">
      <c r="A35" s="6" t="s">
        <v>68</v>
      </c>
      <c r="B35" s="5" t="s">
        <v>152</v>
      </c>
      <c r="C35" s="5">
        <v>0.02</v>
      </c>
      <c r="D35" s="5">
        <v>50</v>
      </c>
      <c r="E35" s="5" t="s">
        <v>154</v>
      </c>
    </row>
    <row r="36" spans="1:5" x14ac:dyDescent="0.25">
      <c r="A36" s="6" t="s">
        <v>68</v>
      </c>
      <c r="B36" s="5" t="s">
        <v>152</v>
      </c>
      <c r="C36" s="5">
        <v>0.2</v>
      </c>
      <c r="D36" s="5">
        <v>50</v>
      </c>
      <c r="E36" s="5" t="s">
        <v>155</v>
      </c>
    </row>
    <row r="37" spans="1:5" x14ac:dyDescent="0.25">
      <c r="A37" s="14" t="s">
        <v>157</v>
      </c>
      <c r="B37" s="5" t="s">
        <v>156</v>
      </c>
      <c r="C37" s="4">
        <v>22500</v>
      </c>
      <c r="D37" s="4">
        <v>200</v>
      </c>
      <c r="E37" s="5"/>
    </row>
    <row r="38" spans="1:5" x14ac:dyDescent="0.25">
      <c r="A38" s="14" t="s">
        <v>158</v>
      </c>
      <c r="B38" s="5" t="s">
        <v>156</v>
      </c>
      <c r="C38" s="4">
        <v>25655</v>
      </c>
      <c r="D38" s="4">
        <v>200</v>
      </c>
      <c r="E38" s="5"/>
    </row>
    <row r="39" spans="1:5" x14ac:dyDescent="0.25">
      <c r="A39" s="14" t="s">
        <v>122</v>
      </c>
      <c r="B39" s="5" t="s">
        <v>156</v>
      </c>
      <c r="C39" s="4">
        <v>1340</v>
      </c>
      <c r="D39" s="4">
        <v>200</v>
      </c>
      <c r="E39" s="5"/>
    </row>
    <row r="40" spans="1:5" x14ac:dyDescent="0.25">
      <c r="A40" s="14" t="s">
        <v>81</v>
      </c>
      <c r="B40" s="5" t="s">
        <v>156</v>
      </c>
      <c r="C40" s="4">
        <v>21700</v>
      </c>
      <c r="D40" s="4">
        <v>200</v>
      </c>
      <c r="E40" s="5"/>
    </row>
    <row r="41" spans="1:5" x14ac:dyDescent="0.25">
      <c r="A41" s="14" t="s">
        <v>123</v>
      </c>
      <c r="B41" s="5" t="s">
        <v>156</v>
      </c>
      <c r="C41" s="4">
        <v>3950</v>
      </c>
      <c r="D41" s="4">
        <v>200</v>
      </c>
      <c r="E41" s="5"/>
    </row>
    <row r="42" spans="1:5" x14ac:dyDescent="0.25">
      <c r="A42" s="14" t="s">
        <v>159</v>
      </c>
      <c r="B42" s="5" t="s">
        <v>156</v>
      </c>
      <c r="C42" s="4">
        <v>225</v>
      </c>
      <c r="D42" s="4">
        <v>200</v>
      </c>
      <c r="E42" s="5"/>
    </row>
    <row r="43" spans="1:5" x14ac:dyDescent="0.25">
      <c r="A43" s="14" t="s">
        <v>160</v>
      </c>
      <c r="B43" s="5" t="s">
        <v>156</v>
      </c>
      <c r="C43" s="4">
        <v>422</v>
      </c>
      <c r="D43" s="4">
        <v>200</v>
      </c>
      <c r="E43" s="5"/>
    </row>
    <row r="44" spans="1:5" x14ac:dyDescent="0.25">
      <c r="A44" s="14" t="s">
        <v>161</v>
      </c>
      <c r="B44" s="5" t="s">
        <v>156</v>
      </c>
      <c r="C44" s="4">
        <v>600</v>
      </c>
      <c r="D44" s="4">
        <v>200</v>
      </c>
      <c r="E44" s="5"/>
    </row>
    <row r="45" spans="1:5" x14ac:dyDescent="0.25">
      <c r="A45" s="14" t="s">
        <v>162</v>
      </c>
      <c r="B45" s="5" t="s">
        <v>156</v>
      </c>
      <c r="C45" s="4">
        <v>3</v>
      </c>
      <c r="D45" s="4">
        <v>200</v>
      </c>
      <c r="E45" s="5"/>
    </row>
    <row r="46" spans="1:5" x14ac:dyDescent="0.25">
      <c r="A46" s="14" t="s">
        <v>163</v>
      </c>
      <c r="B46" s="5" t="s">
        <v>156</v>
      </c>
      <c r="C46" s="4">
        <v>3600</v>
      </c>
      <c r="D46" s="4">
        <v>200</v>
      </c>
      <c r="E46" s="5"/>
    </row>
    <row r="47" spans="1:5" x14ac:dyDescent="0.25">
      <c r="A47" s="14" t="s">
        <v>164</v>
      </c>
      <c r="B47" s="5" t="s">
        <v>156</v>
      </c>
      <c r="C47" s="4">
        <v>1700</v>
      </c>
      <c r="D47" s="4">
        <v>200</v>
      </c>
      <c r="E47" s="5"/>
    </row>
    <row r="48" spans="1:5" x14ac:dyDescent="0.25">
      <c r="A48" s="14" t="s">
        <v>125</v>
      </c>
      <c r="B48" s="5" t="s">
        <v>156</v>
      </c>
      <c r="C48" s="4">
        <v>12200</v>
      </c>
      <c r="D48" s="4">
        <v>200</v>
      </c>
      <c r="E48" s="5"/>
    </row>
    <row r="49" spans="1:5" x14ac:dyDescent="0.25">
      <c r="A49" s="14" t="s">
        <v>165</v>
      </c>
      <c r="B49" s="5" t="s">
        <v>156</v>
      </c>
      <c r="C49" s="4">
        <v>550</v>
      </c>
      <c r="D49" s="4">
        <v>200</v>
      </c>
      <c r="E49" s="5"/>
    </row>
    <row r="50" spans="1:5" x14ac:dyDescent="0.25">
      <c r="A50" s="14" t="s">
        <v>126</v>
      </c>
      <c r="B50" s="5" t="s">
        <v>156</v>
      </c>
      <c r="C50" s="4">
        <v>246300</v>
      </c>
      <c r="D50" s="4">
        <v>200</v>
      </c>
      <c r="E50" s="5"/>
    </row>
    <row r="51" spans="1:5" x14ac:dyDescent="0.25">
      <c r="A51" s="14" t="s">
        <v>128</v>
      </c>
      <c r="B51" s="5" t="s">
        <v>156</v>
      </c>
      <c r="C51" s="4">
        <v>222</v>
      </c>
      <c r="D51" s="4">
        <v>200</v>
      </c>
      <c r="E51" s="5"/>
    </row>
    <row r="52" spans="1:5" x14ac:dyDescent="0.25">
      <c r="A52" s="14" t="s">
        <v>166</v>
      </c>
      <c r="B52" s="5" t="s">
        <v>156</v>
      </c>
      <c r="C52" s="4">
        <v>2705</v>
      </c>
      <c r="D52" s="4">
        <v>200</v>
      </c>
      <c r="E52" s="5"/>
    </row>
    <row r="53" spans="1:5" x14ac:dyDescent="0.25">
      <c r="A53" s="14" t="s">
        <v>167</v>
      </c>
      <c r="B53" s="5" t="s">
        <v>156</v>
      </c>
      <c r="C53" s="4">
        <v>1265</v>
      </c>
      <c r="D53" s="4">
        <v>200</v>
      </c>
      <c r="E53" s="5"/>
    </row>
    <row r="54" spans="1:5" x14ac:dyDescent="0.25">
      <c r="A54" s="14" t="s">
        <v>105</v>
      </c>
      <c r="B54" s="5" t="s">
        <v>156</v>
      </c>
      <c r="C54" s="4">
        <v>1175</v>
      </c>
      <c r="D54" s="4">
        <v>200</v>
      </c>
      <c r="E54" s="5"/>
    </row>
    <row r="55" spans="1:5" x14ac:dyDescent="0.25">
      <c r="A55" s="14" t="s">
        <v>168</v>
      </c>
      <c r="B55" s="5" t="s">
        <v>156</v>
      </c>
      <c r="C55" s="4">
        <v>1175</v>
      </c>
      <c r="D55" s="4">
        <v>200</v>
      </c>
      <c r="E55" s="5"/>
    </row>
    <row r="56" spans="1:5" x14ac:dyDescent="0.25">
      <c r="A56" s="14" t="s">
        <v>106</v>
      </c>
      <c r="B56" s="5" t="s">
        <v>156</v>
      </c>
      <c r="C56" s="4">
        <f>65/0.045</f>
        <v>1444.4444444444446</v>
      </c>
      <c r="D56" s="4">
        <v>200</v>
      </c>
      <c r="E56" s="5"/>
    </row>
    <row r="57" spans="1:5" x14ac:dyDescent="0.25">
      <c r="A57" s="14" t="s">
        <v>169</v>
      </c>
      <c r="B57" s="5" t="s">
        <v>156</v>
      </c>
      <c r="C57" s="4">
        <v>3020</v>
      </c>
      <c r="D57" s="4">
        <v>200</v>
      </c>
      <c r="E57" s="5"/>
    </row>
    <row r="58" spans="1:5" x14ac:dyDescent="0.25">
      <c r="A58" s="14" t="s">
        <v>170</v>
      </c>
      <c r="B58" s="5" t="s">
        <v>156</v>
      </c>
      <c r="C58" s="4">
        <v>302</v>
      </c>
      <c r="D58" s="4">
        <v>200</v>
      </c>
      <c r="E58" s="5"/>
    </row>
    <row r="59" spans="1:5" x14ac:dyDescent="0.25">
      <c r="A59" s="14" t="s">
        <v>171</v>
      </c>
      <c r="B59" s="5" t="s">
        <v>156</v>
      </c>
      <c r="C59" s="4">
        <v>302</v>
      </c>
      <c r="D59" s="4">
        <v>200</v>
      </c>
      <c r="E59" s="5"/>
    </row>
    <row r="60" spans="1:5" x14ac:dyDescent="0.25">
      <c r="A60" s="14" t="s">
        <v>172</v>
      </c>
      <c r="B60" s="5" t="s">
        <v>156</v>
      </c>
      <c r="C60" s="4">
        <v>6050</v>
      </c>
      <c r="D60" s="4">
        <v>200</v>
      </c>
      <c r="E60" s="5"/>
    </row>
    <row r="61" spans="1:5" x14ac:dyDescent="0.25">
      <c r="A61" s="14" t="s">
        <v>173</v>
      </c>
      <c r="B61" s="5" t="s">
        <v>156</v>
      </c>
      <c r="C61" s="4">
        <v>240</v>
      </c>
      <c r="D61" s="4">
        <v>200</v>
      </c>
      <c r="E61" s="5"/>
    </row>
    <row r="62" spans="1:5" x14ac:dyDescent="0.25">
      <c r="A62" s="14" t="s">
        <v>174</v>
      </c>
      <c r="B62" s="5" t="s">
        <v>156</v>
      </c>
      <c r="C62" s="4">
        <v>890</v>
      </c>
      <c r="D62" s="4">
        <v>200</v>
      </c>
      <c r="E62" s="5"/>
    </row>
    <row r="63" spans="1:5" x14ac:dyDescent="0.25">
      <c r="A63" s="14" t="s">
        <v>175</v>
      </c>
      <c r="B63" s="5" t="s">
        <v>156</v>
      </c>
      <c r="C63" s="4">
        <f>86/0.48</f>
        <v>179.16666666666669</v>
      </c>
      <c r="D63" s="4">
        <v>200</v>
      </c>
      <c r="E63" s="5"/>
    </row>
    <row r="64" spans="1:5" x14ac:dyDescent="0.25">
      <c r="A64" s="14" t="s">
        <v>176</v>
      </c>
      <c r="B64" s="5" t="s">
        <v>156</v>
      </c>
      <c r="C64" s="4">
        <f>72/1.08</f>
        <v>66.666666666666657</v>
      </c>
      <c r="D64" s="4">
        <v>200</v>
      </c>
      <c r="E64" s="5"/>
    </row>
    <row r="65" spans="1:5" x14ac:dyDescent="0.25">
      <c r="A65" s="14" t="s">
        <v>177</v>
      </c>
      <c r="B65" s="5" t="s">
        <v>156</v>
      </c>
      <c r="C65" s="4">
        <v>2660</v>
      </c>
      <c r="D65" s="4">
        <v>200</v>
      </c>
      <c r="E65" s="5"/>
    </row>
    <row r="66" spans="1:5" x14ac:dyDescent="0.25">
      <c r="A66" s="14" t="s">
        <v>178</v>
      </c>
      <c r="B66" s="5" t="s">
        <v>156</v>
      </c>
      <c r="C66" s="4">
        <v>1500</v>
      </c>
      <c r="D66" s="4">
        <v>200</v>
      </c>
      <c r="E66" s="5"/>
    </row>
    <row r="67" spans="1:5" x14ac:dyDescent="0.25">
      <c r="A67" s="14" t="s">
        <v>179</v>
      </c>
      <c r="B67" s="5" t="s">
        <v>156</v>
      </c>
      <c r="C67" s="4">
        <v>9</v>
      </c>
      <c r="D67" s="4">
        <v>200</v>
      </c>
      <c r="E67" s="5"/>
    </row>
    <row r="68" spans="1:5" x14ac:dyDescent="0.25">
      <c r="A68" s="14" t="s">
        <v>180</v>
      </c>
      <c r="B68" s="5" t="s">
        <v>156</v>
      </c>
      <c r="C68" s="4">
        <v>1000</v>
      </c>
      <c r="D68" s="4">
        <v>200</v>
      </c>
      <c r="E68" s="5"/>
    </row>
    <row r="69" spans="1:5" x14ac:dyDescent="0.25">
      <c r="A69" s="6" t="s">
        <v>68</v>
      </c>
      <c r="B69" s="5" t="s">
        <v>156</v>
      </c>
      <c r="C69" s="5">
        <v>5.0000000000000001E-3</v>
      </c>
      <c r="D69" s="4">
        <v>200</v>
      </c>
      <c r="E69" s="5" t="s">
        <v>153</v>
      </c>
    </row>
    <row r="70" spans="1:5" x14ac:dyDescent="0.25">
      <c r="A70" s="6" t="s">
        <v>68</v>
      </c>
      <c r="B70" s="5" t="s">
        <v>156</v>
      </c>
      <c r="C70" s="5">
        <v>0.02</v>
      </c>
      <c r="D70" s="4">
        <v>200</v>
      </c>
      <c r="E70" s="5" t="s">
        <v>154</v>
      </c>
    </row>
    <row r="71" spans="1:5" x14ac:dyDescent="0.25">
      <c r="A71" s="6" t="s">
        <v>68</v>
      </c>
      <c r="B71" s="5" t="s">
        <v>156</v>
      </c>
      <c r="C71" s="5">
        <v>0.4</v>
      </c>
      <c r="D71" s="4">
        <v>200</v>
      </c>
      <c r="E71" s="5" t="s">
        <v>155</v>
      </c>
    </row>
    <row r="72" spans="1:5" x14ac:dyDescent="0.25">
      <c r="A72" s="14" t="s">
        <v>181</v>
      </c>
      <c r="B72" s="5" t="s">
        <v>197</v>
      </c>
      <c r="C72" s="4">
        <v>34.200000000000003</v>
      </c>
      <c r="D72" s="4">
        <v>40</v>
      </c>
      <c r="E72" s="5"/>
    </row>
    <row r="73" spans="1:5" x14ac:dyDescent="0.25">
      <c r="A73" s="14" t="s">
        <v>182</v>
      </c>
      <c r="B73" s="5" t="s">
        <v>197</v>
      </c>
      <c r="C73" s="4">
        <v>9120</v>
      </c>
      <c r="D73" s="4">
        <v>40</v>
      </c>
      <c r="E73" s="5"/>
    </row>
    <row r="74" spans="1:5" x14ac:dyDescent="0.25">
      <c r="A74" s="14" t="s">
        <v>183</v>
      </c>
      <c r="B74" s="5" t="s">
        <v>197</v>
      </c>
      <c r="C74" s="4">
        <v>400</v>
      </c>
      <c r="D74" s="4">
        <v>40</v>
      </c>
      <c r="E74" s="5"/>
    </row>
    <row r="75" spans="1:5" x14ac:dyDescent="0.25">
      <c r="A75" s="14" t="s">
        <v>184</v>
      </c>
      <c r="B75" s="5" t="s">
        <v>197</v>
      </c>
      <c r="C75" s="4">
        <v>1500</v>
      </c>
      <c r="D75" s="4">
        <v>40</v>
      </c>
      <c r="E75" s="5"/>
    </row>
    <row r="76" spans="1:5" x14ac:dyDescent="0.25">
      <c r="A76" s="14" t="s">
        <v>185</v>
      </c>
      <c r="B76" s="5" t="s">
        <v>197</v>
      </c>
      <c r="C76" s="4">
        <v>393</v>
      </c>
      <c r="D76" s="4">
        <v>40</v>
      </c>
      <c r="E76" s="5"/>
    </row>
    <row r="77" spans="1:5" x14ac:dyDescent="0.25">
      <c r="A77" s="14" t="s">
        <v>186</v>
      </c>
      <c r="B77" s="5" t="s">
        <v>197</v>
      </c>
      <c r="C77" s="4">
        <v>18</v>
      </c>
      <c r="D77" s="4">
        <v>40</v>
      </c>
      <c r="E77" s="5"/>
    </row>
    <row r="78" spans="1:5" x14ac:dyDescent="0.25">
      <c r="A78" s="14" t="s">
        <v>187</v>
      </c>
      <c r="B78" s="5" t="s">
        <v>197</v>
      </c>
      <c r="C78" s="4">
        <v>190</v>
      </c>
      <c r="D78" s="4">
        <v>40</v>
      </c>
      <c r="E78" s="5"/>
    </row>
    <row r="79" spans="1:5" x14ac:dyDescent="0.25">
      <c r="A79" s="14" t="s">
        <v>188</v>
      </c>
      <c r="B79" s="5" t="s">
        <v>197</v>
      </c>
      <c r="C79" s="4">
        <f>18+65</f>
        <v>83</v>
      </c>
      <c r="D79" s="4">
        <v>40</v>
      </c>
      <c r="E79" s="5"/>
    </row>
    <row r="80" spans="1:5" x14ac:dyDescent="0.25">
      <c r="A80" s="14" t="s">
        <v>189</v>
      </c>
      <c r="B80" s="5" t="s">
        <v>197</v>
      </c>
      <c r="C80" s="4">
        <v>1.6</v>
      </c>
      <c r="D80" s="4">
        <v>40</v>
      </c>
      <c r="E80" s="5"/>
    </row>
    <row r="81" spans="1:5" x14ac:dyDescent="0.25">
      <c r="A81" s="14" t="s">
        <v>190</v>
      </c>
      <c r="B81" s="5" t="s">
        <v>197</v>
      </c>
      <c r="C81" s="4">
        <v>32</v>
      </c>
      <c r="D81" s="4">
        <v>40</v>
      </c>
      <c r="E81" s="5"/>
    </row>
    <row r="82" spans="1:5" x14ac:dyDescent="0.25">
      <c r="A82" s="14" t="s">
        <v>191</v>
      </c>
      <c r="B82" s="5" t="s">
        <v>197</v>
      </c>
      <c r="C82" s="4">
        <v>1</v>
      </c>
      <c r="D82" s="4">
        <v>40</v>
      </c>
      <c r="E82" s="5"/>
    </row>
    <row r="83" spans="1:5" x14ac:dyDescent="0.25">
      <c r="A83" s="14" t="s">
        <v>192</v>
      </c>
      <c r="B83" s="5" t="s">
        <v>197</v>
      </c>
      <c r="C83" s="4">
        <v>40</v>
      </c>
      <c r="D83" s="4">
        <v>40</v>
      </c>
      <c r="E83" s="5"/>
    </row>
    <row r="84" spans="1:5" x14ac:dyDescent="0.25">
      <c r="A84" s="14" t="s">
        <v>193</v>
      </c>
      <c r="B84" s="5" t="s">
        <v>197</v>
      </c>
      <c r="C84" s="4">
        <f>15+36</f>
        <v>51</v>
      </c>
      <c r="D84" s="4">
        <v>40</v>
      </c>
      <c r="E84" s="5"/>
    </row>
    <row r="85" spans="1:5" x14ac:dyDescent="0.25">
      <c r="A85" s="14" t="s">
        <v>194</v>
      </c>
      <c r="B85" s="5" t="s">
        <v>197</v>
      </c>
      <c r="C85" s="4">
        <v>80</v>
      </c>
      <c r="D85" s="4">
        <v>40</v>
      </c>
      <c r="E85" s="5"/>
    </row>
    <row r="86" spans="1:5" x14ac:dyDescent="0.25">
      <c r="A86" s="14" t="s">
        <v>195</v>
      </c>
      <c r="B86" s="5" t="s">
        <v>197</v>
      </c>
      <c r="C86" s="4">
        <v>200</v>
      </c>
      <c r="D86" s="4">
        <v>40</v>
      </c>
      <c r="E86" s="5"/>
    </row>
    <row r="87" spans="1:5" x14ac:dyDescent="0.25">
      <c r="A87" s="14" t="s">
        <v>196</v>
      </c>
      <c r="B87" s="5" t="s">
        <v>197</v>
      </c>
      <c r="C87" s="4">
        <v>210</v>
      </c>
      <c r="D87" s="4">
        <v>40</v>
      </c>
      <c r="E87" s="5"/>
    </row>
    <row r="88" spans="1:5" x14ac:dyDescent="0.25">
      <c r="A88" s="8" t="s">
        <v>68</v>
      </c>
      <c r="B88" s="5" t="s">
        <v>197</v>
      </c>
      <c r="C88" s="4">
        <v>0.01</v>
      </c>
      <c r="D88" s="4">
        <v>40</v>
      </c>
      <c r="E88" s="5" t="s">
        <v>198</v>
      </c>
    </row>
    <row r="89" spans="1:5" x14ac:dyDescent="0.25">
      <c r="A89" s="8" t="s">
        <v>68</v>
      </c>
      <c r="B89" s="5" t="s">
        <v>197</v>
      </c>
      <c r="C89" s="4">
        <v>0.03</v>
      </c>
      <c r="D89" s="4">
        <v>40</v>
      </c>
      <c r="E89" s="5" t="s">
        <v>154</v>
      </c>
    </row>
    <row r="90" spans="1:5" x14ac:dyDescent="0.25">
      <c r="A90" s="8" t="s">
        <v>68</v>
      </c>
      <c r="B90" s="5" t="s">
        <v>197</v>
      </c>
      <c r="C90" s="15">
        <v>2E-3</v>
      </c>
      <c r="D90" s="4">
        <v>40</v>
      </c>
      <c r="E90" s="5" t="s">
        <v>199</v>
      </c>
    </row>
    <row r="91" spans="1:5" x14ac:dyDescent="0.25">
      <c r="A91" s="14" t="s">
        <v>157</v>
      </c>
      <c r="B91" s="5" t="s">
        <v>200</v>
      </c>
      <c r="C91" s="4">
        <v>600</v>
      </c>
      <c r="D91" s="4">
        <v>120</v>
      </c>
      <c r="E91" s="5"/>
    </row>
    <row r="92" spans="1:5" x14ac:dyDescent="0.25">
      <c r="A92" s="14" t="s">
        <v>201</v>
      </c>
      <c r="B92" s="5" t="s">
        <v>200</v>
      </c>
      <c r="C92" s="4">
        <v>600</v>
      </c>
      <c r="D92" s="4">
        <v>120</v>
      </c>
      <c r="E92" s="5"/>
    </row>
    <row r="93" spans="1:5" x14ac:dyDescent="0.25">
      <c r="A93" s="14" t="s">
        <v>202</v>
      </c>
      <c r="B93" s="5" t="s">
        <v>200</v>
      </c>
      <c r="C93" s="4">
        <v>520</v>
      </c>
      <c r="D93" s="4">
        <v>200</v>
      </c>
      <c r="E93" s="5"/>
    </row>
    <row r="94" spans="1:5" x14ac:dyDescent="0.25">
      <c r="A94" s="14" t="s">
        <v>77</v>
      </c>
      <c r="B94" s="5" t="s">
        <v>200</v>
      </c>
      <c r="C94" s="4">
        <v>24</v>
      </c>
      <c r="D94" s="4">
        <v>200</v>
      </c>
      <c r="E94" s="5"/>
    </row>
    <row r="95" spans="1:5" x14ac:dyDescent="0.25">
      <c r="A95" s="14" t="s">
        <v>122</v>
      </c>
      <c r="B95" s="5" t="s">
        <v>200</v>
      </c>
      <c r="C95" s="4">
        <v>520</v>
      </c>
      <c r="D95" s="4">
        <v>200</v>
      </c>
      <c r="E95" s="13"/>
    </row>
    <row r="96" spans="1:5" x14ac:dyDescent="0.25">
      <c r="A96" s="14" t="s">
        <v>123</v>
      </c>
      <c r="B96" s="5" t="s">
        <v>200</v>
      </c>
      <c r="C96" s="4">
        <v>1450</v>
      </c>
      <c r="D96" s="4">
        <v>200</v>
      </c>
      <c r="E96" s="5"/>
    </row>
    <row r="97" spans="1:5" x14ac:dyDescent="0.25">
      <c r="A97" s="14" t="s">
        <v>125</v>
      </c>
      <c r="B97" s="5" t="s">
        <v>200</v>
      </c>
      <c r="C97" s="4">
        <v>215</v>
      </c>
      <c r="D97" s="4">
        <v>200</v>
      </c>
      <c r="E97" s="5"/>
    </row>
    <row r="98" spans="1:5" x14ac:dyDescent="0.25">
      <c r="A98" s="14" t="s">
        <v>126</v>
      </c>
      <c r="B98" s="5" t="s">
        <v>200</v>
      </c>
      <c r="C98" s="4">
        <v>2500</v>
      </c>
      <c r="D98" s="4">
        <v>200</v>
      </c>
      <c r="E98" s="5"/>
    </row>
    <row r="99" spans="1:5" x14ac:dyDescent="0.25">
      <c r="A99" s="14" t="s">
        <v>203</v>
      </c>
      <c r="B99" s="5" t="s">
        <v>200</v>
      </c>
      <c r="C99" s="4">
        <v>32</v>
      </c>
      <c r="D99" s="4">
        <v>200</v>
      </c>
      <c r="E99" s="5"/>
    </row>
    <row r="100" spans="1:5" x14ac:dyDescent="0.25">
      <c r="A100" s="14" t="s">
        <v>130</v>
      </c>
      <c r="B100" s="5" t="s">
        <v>200</v>
      </c>
      <c r="C100" s="4">
        <v>1800</v>
      </c>
      <c r="D100" s="4">
        <v>200</v>
      </c>
      <c r="E100" s="5"/>
    </row>
    <row r="101" spans="1:5" x14ac:dyDescent="0.25">
      <c r="A101" s="14" t="s">
        <v>204</v>
      </c>
      <c r="B101" s="5" t="s">
        <v>200</v>
      </c>
      <c r="C101" s="4">
        <v>8</v>
      </c>
      <c r="D101" s="4">
        <v>200</v>
      </c>
      <c r="E101" s="5"/>
    </row>
    <row r="102" spans="1:5" x14ac:dyDescent="0.25">
      <c r="A102" s="14" t="s">
        <v>168</v>
      </c>
      <c r="B102" s="5" t="s">
        <v>200</v>
      </c>
      <c r="C102" s="4">
        <v>42</v>
      </c>
      <c r="D102" s="4">
        <v>200</v>
      </c>
      <c r="E102" s="5"/>
    </row>
    <row r="103" spans="1:5" x14ac:dyDescent="0.25">
      <c r="A103" s="14" t="s">
        <v>104</v>
      </c>
      <c r="B103" s="5" t="s">
        <v>200</v>
      </c>
      <c r="C103" s="4">
        <v>3.85</v>
      </c>
      <c r="D103" s="4">
        <v>200</v>
      </c>
      <c r="E103" s="5"/>
    </row>
    <row r="104" spans="1:5" x14ac:dyDescent="0.25">
      <c r="A104" s="14" t="s">
        <v>205</v>
      </c>
      <c r="B104" s="5" t="s">
        <v>200</v>
      </c>
      <c r="C104" s="4">
        <v>42</v>
      </c>
      <c r="D104" s="4">
        <v>200</v>
      </c>
      <c r="E104" s="5"/>
    </row>
    <row r="105" spans="1:5" x14ac:dyDescent="0.25">
      <c r="A105" s="14" t="s">
        <v>131</v>
      </c>
      <c r="B105" s="5" t="s">
        <v>200</v>
      </c>
      <c r="C105" s="4">
        <v>5</v>
      </c>
      <c r="D105" s="4">
        <v>200</v>
      </c>
      <c r="E105" s="5"/>
    </row>
    <row r="106" spans="1:5" x14ac:dyDescent="0.25">
      <c r="A106" s="14" t="s">
        <v>174</v>
      </c>
      <c r="B106" s="5" t="s">
        <v>200</v>
      </c>
      <c r="C106" s="4">
        <v>122</v>
      </c>
      <c r="D106" s="4">
        <v>200</v>
      </c>
      <c r="E106" s="5"/>
    </row>
    <row r="107" spans="1:5" x14ac:dyDescent="0.25">
      <c r="A107" s="14" t="s">
        <v>206</v>
      </c>
      <c r="B107" s="5" t="s">
        <v>200</v>
      </c>
      <c r="C107" s="4">
        <v>94</v>
      </c>
      <c r="D107" s="4">
        <v>200</v>
      </c>
      <c r="E107" s="5"/>
    </row>
    <row r="108" spans="1:5" x14ac:dyDescent="0.25">
      <c r="A108" s="14" t="s">
        <v>143</v>
      </c>
      <c r="B108" s="5" t="s">
        <v>200</v>
      </c>
      <c r="C108" s="4">
        <f>12/0.36</f>
        <v>33.333333333333336</v>
      </c>
      <c r="D108" s="4">
        <v>200</v>
      </c>
      <c r="E108" s="5"/>
    </row>
    <row r="109" spans="1:5" x14ac:dyDescent="0.25">
      <c r="A109" s="14" t="s">
        <v>207</v>
      </c>
      <c r="B109" s="5" t="s">
        <v>200</v>
      </c>
      <c r="C109" s="4">
        <v>6</v>
      </c>
      <c r="D109" s="4">
        <v>200</v>
      </c>
      <c r="E109" s="5"/>
    </row>
    <row r="110" spans="1:5" x14ac:dyDescent="0.25">
      <c r="A110" s="14" t="s">
        <v>133</v>
      </c>
      <c r="B110" s="5" t="s">
        <v>200</v>
      </c>
      <c r="C110" s="4">
        <v>16</v>
      </c>
      <c r="D110" s="4">
        <v>200</v>
      </c>
      <c r="E110" s="5"/>
    </row>
    <row r="111" spans="1:5" x14ac:dyDescent="0.25">
      <c r="A111" s="14" t="s">
        <v>135</v>
      </c>
      <c r="B111" s="5" t="s">
        <v>200</v>
      </c>
      <c r="C111" s="4">
        <v>130</v>
      </c>
      <c r="D111" s="4">
        <v>200</v>
      </c>
      <c r="E111" s="5"/>
    </row>
    <row r="112" spans="1:5" x14ac:dyDescent="0.25">
      <c r="A112" s="14" t="s">
        <v>136</v>
      </c>
      <c r="B112" s="5" t="s">
        <v>200</v>
      </c>
      <c r="C112" s="4">
        <v>130</v>
      </c>
      <c r="D112" s="4">
        <v>200</v>
      </c>
      <c r="E112" s="5"/>
    </row>
    <row r="113" spans="1:5" x14ac:dyDescent="0.25">
      <c r="A113" s="14" t="s">
        <v>137</v>
      </c>
      <c r="B113" s="5" t="s">
        <v>200</v>
      </c>
      <c r="C113" s="4">
        <v>130</v>
      </c>
      <c r="D113" s="4">
        <v>200</v>
      </c>
      <c r="E113" s="5"/>
    </row>
    <row r="114" spans="1:5" x14ac:dyDescent="0.25">
      <c r="A114" s="14" t="s">
        <v>208</v>
      </c>
      <c r="B114" s="5" t="s">
        <v>200</v>
      </c>
      <c r="C114" s="4">
        <v>130</v>
      </c>
      <c r="D114" s="4">
        <v>200</v>
      </c>
      <c r="E114" s="5"/>
    </row>
    <row r="115" spans="1:5" x14ac:dyDescent="0.25">
      <c r="A115" s="14" t="s">
        <v>139</v>
      </c>
      <c r="B115" s="5" t="s">
        <v>200</v>
      </c>
      <c r="C115" s="4">
        <v>130</v>
      </c>
      <c r="D115" s="4">
        <v>200</v>
      </c>
      <c r="E115" s="5"/>
    </row>
    <row r="116" spans="1:5" x14ac:dyDescent="0.25">
      <c r="A116" s="14" t="s">
        <v>209</v>
      </c>
      <c r="B116" s="5" t="s">
        <v>200</v>
      </c>
      <c r="C116" s="4">
        <v>1</v>
      </c>
      <c r="D116" s="4">
        <v>200</v>
      </c>
      <c r="E116" s="5"/>
    </row>
    <row r="117" spans="1:5" x14ac:dyDescent="0.25">
      <c r="A117" s="14" t="s">
        <v>210</v>
      </c>
      <c r="B117" s="5" t="s">
        <v>200</v>
      </c>
      <c r="C117" s="4">
        <v>1</v>
      </c>
      <c r="D117" s="4">
        <v>200</v>
      </c>
      <c r="E117" s="5"/>
    </row>
    <row r="118" spans="1:5" x14ac:dyDescent="0.25">
      <c r="A118" s="14" t="s">
        <v>211</v>
      </c>
      <c r="B118" s="5" t="s">
        <v>200</v>
      </c>
      <c r="C118" s="4">
        <v>2</v>
      </c>
      <c r="D118" s="4">
        <v>200</v>
      </c>
      <c r="E118" s="5"/>
    </row>
    <row r="119" spans="1:5" x14ac:dyDescent="0.25">
      <c r="A119" s="14" t="s">
        <v>212</v>
      </c>
      <c r="B119" s="5" t="s">
        <v>200</v>
      </c>
      <c r="C119" s="4">
        <v>12</v>
      </c>
      <c r="D119" s="4">
        <v>200</v>
      </c>
      <c r="E119" s="5"/>
    </row>
    <row r="120" spans="1:5" x14ac:dyDescent="0.25">
      <c r="A120" s="14" t="s">
        <v>213</v>
      </c>
      <c r="B120" s="5" t="s">
        <v>200</v>
      </c>
      <c r="C120" s="4">
        <v>1</v>
      </c>
      <c r="D120" s="4">
        <v>200</v>
      </c>
      <c r="E120" s="5"/>
    </row>
    <row r="121" spans="1:5" x14ac:dyDescent="0.25">
      <c r="A121" s="14" t="s">
        <v>179</v>
      </c>
      <c r="B121" s="5" t="s">
        <v>200</v>
      </c>
      <c r="C121" s="4">
        <v>8</v>
      </c>
      <c r="D121" s="4">
        <v>200</v>
      </c>
      <c r="E121" s="5"/>
    </row>
    <row r="122" spans="1:5" x14ac:dyDescent="0.25">
      <c r="A122" s="14" t="s">
        <v>180</v>
      </c>
      <c r="B122" s="5" t="s">
        <v>200</v>
      </c>
      <c r="C122" s="4">
        <v>78</v>
      </c>
      <c r="D122" s="4">
        <v>200</v>
      </c>
      <c r="E122" s="5"/>
    </row>
    <row r="123" spans="1:5" x14ac:dyDescent="0.25">
      <c r="A123" s="14" t="s">
        <v>214</v>
      </c>
      <c r="B123" s="5" t="s">
        <v>200</v>
      </c>
      <c r="C123" s="4">
        <v>18</v>
      </c>
      <c r="D123" s="4">
        <v>200</v>
      </c>
      <c r="E123" s="5"/>
    </row>
    <row r="124" spans="1:5" x14ac:dyDescent="0.25">
      <c r="A124" s="14" t="s">
        <v>178</v>
      </c>
      <c r="B124" s="5" t="s">
        <v>200</v>
      </c>
      <c r="C124" s="4">
        <v>360</v>
      </c>
      <c r="D124" s="4">
        <v>200</v>
      </c>
      <c r="E124" s="5"/>
    </row>
    <row r="125" spans="1:5" x14ac:dyDescent="0.25">
      <c r="A125" s="14" t="s">
        <v>215</v>
      </c>
      <c r="B125" s="5" t="s">
        <v>200</v>
      </c>
      <c r="C125" s="4">
        <v>2</v>
      </c>
      <c r="D125" s="4">
        <v>200</v>
      </c>
      <c r="E125" s="5"/>
    </row>
    <row r="126" spans="1:5" x14ac:dyDescent="0.25">
      <c r="A126" s="14" t="s">
        <v>216</v>
      </c>
      <c r="B126" s="5" t="s">
        <v>200</v>
      </c>
      <c r="C126" s="4">
        <v>1</v>
      </c>
      <c r="D126" s="4">
        <v>200</v>
      </c>
      <c r="E126" s="5"/>
    </row>
    <row r="127" spans="1:5" x14ac:dyDescent="0.25">
      <c r="A127" s="8" t="s">
        <v>68</v>
      </c>
      <c r="B127" s="5" t="s">
        <v>200</v>
      </c>
      <c r="C127" s="15">
        <v>8.0000000000000002E-3</v>
      </c>
      <c r="D127" s="4">
        <v>200</v>
      </c>
      <c r="E127" s="5" t="s">
        <v>153</v>
      </c>
    </row>
    <row r="128" spans="1:5" x14ac:dyDescent="0.25">
      <c r="A128" s="8" t="s">
        <v>68</v>
      </c>
      <c r="B128" s="5" t="s">
        <v>200</v>
      </c>
      <c r="C128" s="4">
        <v>0.01</v>
      </c>
      <c r="D128" s="4">
        <v>200</v>
      </c>
      <c r="E128" s="5" t="s">
        <v>154</v>
      </c>
    </row>
    <row r="129" spans="1:5" x14ac:dyDescent="0.25">
      <c r="A129" s="8" t="s">
        <v>68</v>
      </c>
      <c r="B129" s="5" t="s">
        <v>217</v>
      </c>
      <c r="C129" s="4">
        <v>0.02</v>
      </c>
      <c r="D129" s="4">
        <v>200</v>
      </c>
      <c r="E129" s="5" t="s">
        <v>229</v>
      </c>
    </row>
    <row r="130" spans="1:5" x14ac:dyDescent="0.25">
      <c r="A130" s="8" t="s">
        <v>68</v>
      </c>
      <c r="B130" s="5" t="s">
        <v>200</v>
      </c>
      <c r="C130" s="4">
        <v>7.0000000000000007E-2</v>
      </c>
      <c r="D130" s="4">
        <v>200</v>
      </c>
      <c r="E130" s="5" t="s">
        <v>218</v>
      </c>
    </row>
    <row r="131" spans="1:5" x14ac:dyDescent="0.25">
      <c r="A131" s="8" t="s">
        <v>68</v>
      </c>
      <c r="B131" s="5" t="s">
        <v>200</v>
      </c>
      <c r="C131" s="4">
        <v>0.1</v>
      </c>
      <c r="D131" s="4">
        <v>200</v>
      </c>
      <c r="E131" s="5" t="s">
        <v>219</v>
      </c>
    </row>
    <row r="132" spans="1:5" x14ac:dyDescent="0.25">
      <c r="A132" s="14" t="s">
        <v>12</v>
      </c>
      <c r="B132" s="5" t="s">
        <v>226</v>
      </c>
      <c r="C132" s="4">
        <v>83</v>
      </c>
      <c r="D132" s="4">
        <v>200</v>
      </c>
      <c r="E132" s="5"/>
    </row>
    <row r="133" spans="1:5" x14ac:dyDescent="0.25">
      <c r="A133" s="14" t="s">
        <v>227</v>
      </c>
      <c r="B133" s="5" t="s">
        <v>226</v>
      </c>
      <c r="C133" s="4">
        <v>552</v>
      </c>
      <c r="D133" s="4">
        <v>200</v>
      </c>
      <c r="E133" s="5"/>
    </row>
    <row r="134" spans="1:5" x14ac:dyDescent="0.25">
      <c r="A134" s="14" t="s">
        <v>228</v>
      </c>
      <c r="B134" s="5" t="s">
        <v>226</v>
      </c>
      <c r="C134" s="4">
        <v>345</v>
      </c>
      <c r="D134" s="4">
        <v>200</v>
      </c>
      <c r="E134" s="5"/>
    </row>
    <row r="135" spans="1:5" x14ac:dyDescent="0.25">
      <c r="A135" s="14" t="s">
        <v>122</v>
      </c>
      <c r="B135" s="5" t="s">
        <v>226</v>
      </c>
      <c r="C135" s="4">
        <v>585</v>
      </c>
      <c r="D135" s="4">
        <v>200</v>
      </c>
      <c r="E135" s="5"/>
    </row>
    <row r="136" spans="1:5" x14ac:dyDescent="0.25">
      <c r="A136" s="14" t="s">
        <v>123</v>
      </c>
      <c r="B136" s="5" t="s">
        <v>226</v>
      </c>
      <c r="C136" s="4">
        <v>1450</v>
      </c>
      <c r="D136" s="4">
        <v>200</v>
      </c>
      <c r="E136" s="5"/>
    </row>
    <row r="137" spans="1:5" x14ac:dyDescent="0.25">
      <c r="A137" s="14" t="s">
        <v>161</v>
      </c>
      <c r="B137" s="5" t="s">
        <v>226</v>
      </c>
      <c r="C137" s="4">
        <v>300</v>
      </c>
      <c r="D137" s="4">
        <v>200</v>
      </c>
      <c r="E137" s="5"/>
    </row>
    <row r="138" spans="1:5" x14ac:dyDescent="0.25">
      <c r="A138" s="14" t="s">
        <v>163</v>
      </c>
      <c r="B138" s="5" t="s">
        <v>226</v>
      </c>
      <c r="C138" s="4">
        <v>93</v>
      </c>
      <c r="D138" s="4">
        <v>200</v>
      </c>
      <c r="E138" s="5"/>
    </row>
    <row r="139" spans="1:5" x14ac:dyDescent="0.25">
      <c r="A139" s="14" t="s">
        <v>124</v>
      </c>
      <c r="B139" s="5" t="s">
        <v>226</v>
      </c>
      <c r="C139" s="4">
        <v>93</v>
      </c>
      <c r="D139" s="4">
        <v>200</v>
      </c>
      <c r="E139" s="5"/>
    </row>
    <row r="140" spans="1:5" x14ac:dyDescent="0.25">
      <c r="A140" s="14" t="s">
        <v>125</v>
      </c>
      <c r="B140" s="5" t="s">
        <v>226</v>
      </c>
      <c r="C140" s="4">
        <v>267</v>
      </c>
      <c r="D140" s="4">
        <v>200</v>
      </c>
      <c r="E140" s="5"/>
    </row>
    <row r="141" spans="1:5" x14ac:dyDescent="0.25">
      <c r="A141" s="14" t="s">
        <v>126</v>
      </c>
      <c r="B141" s="5" t="s">
        <v>226</v>
      </c>
      <c r="C141" s="4">
        <v>3158</v>
      </c>
      <c r="D141" s="4">
        <v>200</v>
      </c>
      <c r="E141" s="5"/>
    </row>
    <row r="142" spans="1:5" x14ac:dyDescent="0.25">
      <c r="A142" s="14" t="s">
        <v>166</v>
      </c>
      <c r="B142" s="5" t="s">
        <v>226</v>
      </c>
      <c r="C142" s="4">
        <v>25.5</v>
      </c>
      <c r="D142" s="4">
        <v>200</v>
      </c>
      <c r="E142" s="5"/>
    </row>
    <row r="143" spans="1:5" x14ac:dyDescent="0.25">
      <c r="A143" s="14" t="s">
        <v>220</v>
      </c>
      <c r="B143" s="5" t="s">
        <v>226</v>
      </c>
      <c r="C143" s="4">
        <v>30</v>
      </c>
      <c r="D143" s="4">
        <v>200</v>
      </c>
      <c r="E143" s="5"/>
    </row>
    <row r="144" spans="1:5" x14ac:dyDescent="0.25">
      <c r="A144" s="2" t="s">
        <v>130</v>
      </c>
      <c r="B144" s="5" t="s">
        <v>226</v>
      </c>
      <c r="C144" s="4">
        <v>6764</v>
      </c>
      <c r="D144" s="4">
        <v>200</v>
      </c>
      <c r="E144" s="5"/>
    </row>
    <row r="145" spans="1:5" x14ac:dyDescent="0.25">
      <c r="A145" s="2" t="s">
        <v>104</v>
      </c>
      <c r="B145" s="5" t="s">
        <v>226</v>
      </c>
      <c r="C145" s="4">
        <v>28</v>
      </c>
      <c r="D145" s="4">
        <v>200</v>
      </c>
      <c r="E145" s="5"/>
    </row>
    <row r="146" spans="1:5" x14ac:dyDescent="0.25">
      <c r="A146" s="2" t="s">
        <v>174</v>
      </c>
      <c r="B146" s="5" t="s">
        <v>226</v>
      </c>
      <c r="C146" s="4">
        <v>200</v>
      </c>
      <c r="D146" s="4">
        <v>200</v>
      </c>
      <c r="E146" s="5"/>
    </row>
    <row r="147" spans="1:5" x14ac:dyDescent="0.25">
      <c r="A147" s="2" t="s">
        <v>206</v>
      </c>
      <c r="B147" s="5" t="s">
        <v>226</v>
      </c>
      <c r="C147" s="4">
        <v>112</v>
      </c>
      <c r="D147" s="4">
        <v>200</v>
      </c>
      <c r="E147" s="5"/>
    </row>
    <row r="148" spans="1:5" x14ac:dyDescent="0.25">
      <c r="A148" s="2" t="s">
        <v>176</v>
      </c>
      <c r="B148" s="5" t="s">
        <v>226</v>
      </c>
      <c r="C148" s="4">
        <f>1.68/1.87</f>
        <v>0.89839572192513362</v>
      </c>
      <c r="D148" s="4">
        <v>200</v>
      </c>
      <c r="E148" s="5"/>
    </row>
    <row r="149" spans="1:5" x14ac:dyDescent="0.25">
      <c r="A149" s="2" t="s">
        <v>221</v>
      </c>
      <c r="B149" s="5" t="s">
        <v>226</v>
      </c>
      <c r="C149" s="4">
        <v>4.2</v>
      </c>
      <c r="D149" s="4">
        <v>200</v>
      </c>
      <c r="E149" s="5"/>
    </row>
    <row r="150" spans="1:5" x14ac:dyDescent="0.25">
      <c r="A150" s="2" t="s">
        <v>132</v>
      </c>
      <c r="B150" s="5" t="s">
        <v>226</v>
      </c>
      <c r="C150" s="4">
        <v>5.8</v>
      </c>
      <c r="D150" s="4">
        <v>200</v>
      </c>
      <c r="E150" s="5"/>
    </row>
    <row r="151" spans="1:5" x14ac:dyDescent="0.25">
      <c r="A151" s="2" t="s">
        <v>133</v>
      </c>
      <c r="B151" s="5" t="s">
        <v>226</v>
      </c>
      <c r="C151" s="4">
        <v>5.3</v>
      </c>
      <c r="D151" s="4">
        <v>200</v>
      </c>
      <c r="E151" s="5"/>
    </row>
    <row r="152" spans="1:5" x14ac:dyDescent="0.25">
      <c r="A152" s="2" t="s">
        <v>135</v>
      </c>
      <c r="B152" s="5" t="s">
        <v>226</v>
      </c>
      <c r="C152" s="4">
        <v>336</v>
      </c>
      <c r="D152" s="4">
        <v>200</v>
      </c>
      <c r="E152" s="5"/>
    </row>
    <row r="153" spans="1:5" x14ac:dyDescent="0.25">
      <c r="A153" s="2" t="s">
        <v>136</v>
      </c>
      <c r="B153" s="5" t="s">
        <v>226</v>
      </c>
      <c r="C153" s="4">
        <v>336</v>
      </c>
      <c r="D153" s="4">
        <v>200</v>
      </c>
      <c r="E153" s="5"/>
    </row>
    <row r="154" spans="1:5" x14ac:dyDescent="0.25">
      <c r="A154" s="2" t="s">
        <v>137</v>
      </c>
      <c r="B154" s="5" t="s">
        <v>226</v>
      </c>
      <c r="C154" s="4">
        <v>336</v>
      </c>
      <c r="D154" s="4">
        <v>200</v>
      </c>
      <c r="E154" s="5"/>
    </row>
    <row r="155" spans="1:5" x14ac:dyDescent="0.25">
      <c r="A155" s="2" t="s">
        <v>222</v>
      </c>
      <c r="B155" s="5" t="s">
        <v>226</v>
      </c>
      <c r="C155" s="4">
        <v>80</v>
      </c>
      <c r="D155" s="4">
        <v>200</v>
      </c>
      <c r="E155" s="5"/>
    </row>
    <row r="156" spans="1:5" x14ac:dyDescent="0.25">
      <c r="A156" s="2" t="s">
        <v>208</v>
      </c>
      <c r="B156" s="5" t="s">
        <v>226</v>
      </c>
      <c r="C156" s="4">
        <v>221</v>
      </c>
      <c r="D156" s="4">
        <v>200</v>
      </c>
      <c r="E156" s="5"/>
    </row>
    <row r="157" spans="1:5" x14ac:dyDescent="0.25">
      <c r="A157" s="2" t="s">
        <v>177</v>
      </c>
      <c r="B157" s="5" t="s">
        <v>226</v>
      </c>
      <c r="C157" s="4">
        <v>295</v>
      </c>
      <c r="D157" s="4">
        <v>200</v>
      </c>
      <c r="E157" s="5"/>
    </row>
    <row r="158" spans="1:5" x14ac:dyDescent="0.25">
      <c r="A158" s="2" t="s">
        <v>139</v>
      </c>
      <c r="B158" s="5" t="s">
        <v>226</v>
      </c>
      <c r="C158" s="4">
        <v>257</v>
      </c>
      <c r="D158" s="4">
        <v>200</v>
      </c>
      <c r="E158" s="5"/>
    </row>
    <row r="159" spans="1:5" x14ac:dyDescent="0.25">
      <c r="A159" s="2" t="s">
        <v>223</v>
      </c>
      <c r="B159" s="5" t="s">
        <v>226</v>
      </c>
      <c r="C159" s="4">
        <v>1</v>
      </c>
      <c r="D159" s="4">
        <v>200</v>
      </c>
      <c r="E159" s="5"/>
    </row>
    <row r="160" spans="1:5" x14ac:dyDescent="0.25">
      <c r="A160" s="2" t="s">
        <v>224</v>
      </c>
      <c r="B160" s="5" t="s">
        <v>226</v>
      </c>
      <c r="C160" s="4">
        <v>2</v>
      </c>
      <c r="D160" s="4">
        <v>200</v>
      </c>
      <c r="E160" s="5"/>
    </row>
    <row r="161" spans="1:5" x14ac:dyDescent="0.25">
      <c r="A161" s="2" t="s">
        <v>211</v>
      </c>
      <c r="B161" s="5" t="s">
        <v>226</v>
      </c>
      <c r="C161" s="4">
        <v>2</v>
      </c>
      <c r="D161" s="4">
        <v>200</v>
      </c>
      <c r="E161" s="5"/>
    </row>
    <row r="162" spans="1:5" x14ac:dyDescent="0.25">
      <c r="A162" s="2" t="s">
        <v>212</v>
      </c>
      <c r="B162" s="5" t="s">
        <v>226</v>
      </c>
      <c r="C162" s="4">
        <v>145</v>
      </c>
      <c r="D162" s="4">
        <v>200</v>
      </c>
      <c r="E162" s="5"/>
    </row>
    <row r="163" spans="1:5" x14ac:dyDescent="0.25">
      <c r="A163" s="14" t="s">
        <v>213</v>
      </c>
      <c r="B163" s="5" t="s">
        <v>226</v>
      </c>
      <c r="C163" s="4">
        <v>1</v>
      </c>
      <c r="D163" s="4">
        <v>200</v>
      </c>
      <c r="E163" s="5"/>
    </row>
    <row r="164" spans="1:5" x14ac:dyDescent="0.25">
      <c r="A164" s="2" t="s">
        <v>225</v>
      </c>
      <c r="B164" s="5" t="s">
        <v>226</v>
      </c>
      <c r="C164" s="4">
        <v>2</v>
      </c>
      <c r="D164" s="4">
        <v>200</v>
      </c>
      <c r="E164" s="5"/>
    </row>
    <row r="165" spans="1:5" x14ac:dyDescent="0.25">
      <c r="A165" s="2" t="s">
        <v>215</v>
      </c>
      <c r="B165" s="5" t="s">
        <v>226</v>
      </c>
      <c r="C165" s="4">
        <v>2</v>
      </c>
      <c r="D165" s="4">
        <v>200</v>
      </c>
      <c r="E165" s="5"/>
    </row>
    <row r="166" spans="1:5" x14ac:dyDescent="0.25">
      <c r="A166" s="2" t="s">
        <v>216</v>
      </c>
      <c r="B166" s="5" t="s">
        <v>226</v>
      </c>
      <c r="C166" s="4">
        <v>2</v>
      </c>
      <c r="D166" s="4">
        <v>200</v>
      </c>
      <c r="E166" s="5"/>
    </row>
    <row r="167" spans="1:5" x14ac:dyDescent="0.25">
      <c r="A167" s="6" t="s">
        <v>68</v>
      </c>
      <c r="B167" s="5" t="s">
        <v>226</v>
      </c>
      <c r="C167" s="15">
        <v>8.0000000000000002E-3</v>
      </c>
      <c r="D167" s="4">
        <v>200</v>
      </c>
      <c r="E167" s="5" t="s">
        <v>153</v>
      </c>
    </row>
    <row r="168" spans="1:5" x14ac:dyDescent="0.25">
      <c r="A168" s="6" t="s">
        <v>68</v>
      </c>
      <c r="B168" s="5" t="s">
        <v>226</v>
      </c>
      <c r="C168" s="4">
        <v>0.01</v>
      </c>
      <c r="D168" s="4">
        <v>200</v>
      </c>
      <c r="E168" s="5" t="s">
        <v>154</v>
      </c>
    </row>
    <row r="169" spans="1:5" x14ac:dyDescent="0.25">
      <c r="A169" s="6" t="s">
        <v>68</v>
      </c>
      <c r="B169" s="5" t="s">
        <v>226</v>
      </c>
      <c r="C169" s="4">
        <v>0.02</v>
      </c>
      <c r="D169" s="4">
        <v>200</v>
      </c>
      <c r="E169" s="5" t="s">
        <v>229</v>
      </c>
    </row>
    <row r="170" spans="1:5" x14ac:dyDescent="0.25">
      <c r="A170" s="6" t="s">
        <v>68</v>
      </c>
      <c r="B170" s="5" t="s">
        <v>226</v>
      </c>
      <c r="C170" s="4">
        <v>7.0000000000000007E-2</v>
      </c>
      <c r="D170" s="4">
        <v>200</v>
      </c>
      <c r="E170" s="5" t="s">
        <v>218</v>
      </c>
    </row>
    <row r="171" spans="1:5" x14ac:dyDescent="0.25">
      <c r="A171" s="6" t="s">
        <v>68</v>
      </c>
      <c r="B171" s="5" t="s">
        <v>226</v>
      </c>
      <c r="C171" s="4">
        <v>0.1</v>
      </c>
      <c r="D171" s="4">
        <v>200</v>
      </c>
      <c r="E171" s="5" t="s">
        <v>219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2C1D-EA5D-4E9A-B39E-5519CFB5B3C9}">
  <dimension ref="A1:F15"/>
  <sheetViews>
    <sheetView workbookViewId="0">
      <selection activeCell="D10" sqref="D10"/>
    </sheetView>
  </sheetViews>
  <sheetFormatPr defaultRowHeight="15" x14ac:dyDescent="0.25"/>
  <cols>
    <col min="3" max="3" width="11.7109375" bestFit="1" customWidth="1"/>
    <col min="4" max="4" width="11.140625" bestFit="1" customWidth="1"/>
  </cols>
  <sheetData>
    <row r="1" spans="1:6" x14ac:dyDescent="0.25">
      <c r="A1" t="s">
        <v>307</v>
      </c>
      <c r="B1" t="s">
        <v>339</v>
      </c>
      <c r="C1" t="s">
        <v>1</v>
      </c>
      <c r="D1" t="s">
        <v>0</v>
      </c>
    </row>
    <row r="2" spans="1:6" x14ac:dyDescent="0.25">
      <c r="A2" s="21" t="s">
        <v>300</v>
      </c>
      <c r="B2" t="s">
        <v>152</v>
      </c>
      <c r="C2" t="s">
        <v>337</v>
      </c>
      <c r="D2">
        <v>1</v>
      </c>
    </row>
    <row r="3" spans="1:6" x14ac:dyDescent="0.25">
      <c r="A3" s="21" t="s">
        <v>300</v>
      </c>
      <c r="B3" t="s">
        <v>200</v>
      </c>
      <c r="C3" t="s">
        <v>337</v>
      </c>
      <c r="D3">
        <v>1.3</v>
      </c>
    </row>
    <row r="4" spans="1:6" x14ac:dyDescent="0.25">
      <c r="A4" s="21" t="s">
        <v>300</v>
      </c>
      <c r="B4" t="s">
        <v>197</v>
      </c>
      <c r="C4" t="s">
        <v>338</v>
      </c>
      <c r="D4">
        <v>1</v>
      </c>
    </row>
    <row r="5" spans="1:6" x14ac:dyDescent="0.25">
      <c r="A5" s="21" t="s">
        <v>300</v>
      </c>
      <c r="B5" t="s">
        <v>200</v>
      </c>
      <c r="C5" t="s">
        <v>338</v>
      </c>
      <c r="D5">
        <v>1</v>
      </c>
    </row>
    <row r="6" spans="1:6" x14ac:dyDescent="0.25">
      <c r="A6" s="21" t="s">
        <v>301</v>
      </c>
      <c r="B6" s="22" t="s">
        <v>156</v>
      </c>
      <c r="C6" t="s">
        <v>337</v>
      </c>
      <c r="D6">
        <v>0.85410668628439301</v>
      </c>
    </row>
    <row r="7" spans="1:6" x14ac:dyDescent="0.25">
      <c r="A7" s="21" t="s">
        <v>301</v>
      </c>
      <c r="B7" s="22" t="s">
        <v>226</v>
      </c>
      <c r="C7" t="s">
        <v>337</v>
      </c>
      <c r="D7">
        <v>1.3</v>
      </c>
    </row>
    <row r="8" spans="1:6" x14ac:dyDescent="0.25">
      <c r="A8" s="21" t="s">
        <v>301</v>
      </c>
      <c r="B8" s="22" t="s">
        <v>197</v>
      </c>
      <c r="C8" t="s">
        <v>338</v>
      </c>
      <c r="D8">
        <v>1</v>
      </c>
    </row>
    <row r="9" spans="1:6" x14ac:dyDescent="0.25">
      <c r="A9" s="21" t="s">
        <v>301</v>
      </c>
      <c r="B9" t="s">
        <v>226</v>
      </c>
      <c r="C9" t="s">
        <v>338</v>
      </c>
      <c r="D9">
        <v>1</v>
      </c>
    </row>
    <row r="10" spans="1:6" x14ac:dyDescent="0.25">
      <c r="A10" s="21" t="s">
        <v>302</v>
      </c>
      <c r="B10" t="s">
        <v>156</v>
      </c>
      <c r="C10" t="s">
        <v>337</v>
      </c>
      <c r="D10">
        <v>0.54955911741631303</v>
      </c>
      <c r="F10" s="20"/>
    </row>
    <row r="11" spans="1:6" x14ac:dyDescent="0.25">
      <c r="A11" s="21" t="s">
        <v>302</v>
      </c>
      <c r="B11" t="s">
        <v>226</v>
      </c>
      <c r="C11" t="s">
        <v>337</v>
      </c>
      <c r="D11">
        <v>1.3</v>
      </c>
    </row>
    <row r="12" spans="1:6" x14ac:dyDescent="0.25">
      <c r="A12" s="21" t="s">
        <v>302</v>
      </c>
      <c r="B12" t="s">
        <v>197</v>
      </c>
      <c r="C12" t="s">
        <v>338</v>
      </c>
      <c r="D12">
        <v>1</v>
      </c>
    </row>
    <row r="13" spans="1:6" x14ac:dyDescent="0.25">
      <c r="A13" s="21" t="s">
        <v>302</v>
      </c>
      <c r="B13" t="s">
        <v>226</v>
      </c>
      <c r="C13" t="s">
        <v>338</v>
      </c>
      <c r="D13">
        <v>1</v>
      </c>
    </row>
    <row r="15" spans="1:6" x14ac:dyDescent="0.25">
      <c r="D15" s="22"/>
      <c r="F15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4A26-A699-4345-B968-4DD499C34A80}">
  <dimension ref="A1:F125"/>
  <sheetViews>
    <sheetView workbookViewId="0">
      <selection activeCell="B2" sqref="B2"/>
    </sheetView>
  </sheetViews>
  <sheetFormatPr defaultRowHeight="15" x14ac:dyDescent="0.25"/>
  <cols>
    <col min="1" max="1" width="14.7109375" style="16" bestFit="1" customWidth="1"/>
    <col min="2" max="2" width="16" style="5" bestFit="1" customWidth="1"/>
    <col min="3" max="3" width="12.85546875" style="5" bestFit="1" customWidth="1"/>
    <col min="4" max="4" width="31.5703125" style="5" bestFit="1" customWidth="1"/>
    <col min="5" max="16384" width="9.140625" style="5"/>
  </cols>
  <sheetData>
    <row r="1" spans="1:5" x14ac:dyDescent="0.25">
      <c r="A1" s="5" t="s">
        <v>2</v>
      </c>
      <c r="B1" s="5" t="s">
        <v>339</v>
      </c>
      <c r="C1" s="5" t="s">
        <v>0</v>
      </c>
      <c r="D1" s="5" t="s">
        <v>299</v>
      </c>
      <c r="E1" s="5" t="s">
        <v>308</v>
      </c>
    </row>
    <row r="2" spans="1:5" x14ac:dyDescent="0.25">
      <c r="A2" s="18" t="s">
        <v>77</v>
      </c>
      <c r="B2" s="5" t="s">
        <v>305</v>
      </c>
      <c r="C2" s="5">
        <v>2.5</v>
      </c>
      <c r="E2" s="5">
        <v>85</v>
      </c>
    </row>
    <row r="3" spans="1:5" x14ac:dyDescent="0.25">
      <c r="A3" s="18" t="s">
        <v>243</v>
      </c>
      <c r="B3" s="5" t="s">
        <v>305</v>
      </c>
      <c r="C3" s="5">
        <v>33.25</v>
      </c>
      <c r="E3" s="5">
        <v>85</v>
      </c>
    </row>
    <row r="4" spans="1:5" x14ac:dyDescent="0.25">
      <c r="A4" s="18" t="s">
        <v>244</v>
      </c>
      <c r="B4" s="5" t="s">
        <v>305</v>
      </c>
      <c r="C4" s="5">
        <v>33.25</v>
      </c>
      <c r="E4" s="5">
        <v>85</v>
      </c>
    </row>
    <row r="5" spans="1:5" x14ac:dyDescent="0.25">
      <c r="A5" s="18" t="s">
        <v>244</v>
      </c>
      <c r="B5" s="5" t="s">
        <v>305</v>
      </c>
      <c r="C5" s="5">
        <v>15</v>
      </c>
      <c r="E5" s="5">
        <v>85</v>
      </c>
    </row>
    <row r="6" spans="1:5" x14ac:dyDescent="0.25">
      <c r="A6" s="18" t="s">
        <v>166</v>
      </c>
      <c r="B6" s="5" t="s">
        <v>305</v>
      </c>
      <c r="C6" s="5">
        <v>14</v>
      </c>
      <c r="E6" s="5">
        <v>85</v>
      </c>
    </row>
    <row r="7" spans="1:5" x14ac:dyDescent="0.25">
      <c r="A7" s="18" t="s">
        <v>133</v>
      </c>
      <c r="B7" s="5" t="s">
        <v>305</v>
      </c>
      <c r="C7" s="5">
        <v>9.1999999999999993</v>
      </c>
      <c r="E7" s="5">
        <v>85</v>
      </c>
    </row>
    <row r="8" spans="1:5" x14ac:dyDescent="0.25">
      <c r="A8" s="18" t="s">
        <v>245</v>
      </c>
      <c r="B8" s="5" t="s">
        <v>305</v>
      </c>
      <c r="C8" s="5">
        <v>8</v>
      </c>
      <c r="E8" s="5">
        <v>85</v>
      </c>
    </row>
    <row r="9" spans="1:5" x14ac:dyDescent="0.25">
      <c r="A9" s="18" t="s">
        <v>246</v>
      </c>
      <c r="B9" s="5" t="s">
        <v>305</v>
      </c>
      <c r="C9" s="5">
        <v>12</v>
      </c>
      <c r="E9" s="5">
        <v>85</v>
      </c>
    </row>
    <row r="10" spans="1:5" x14ac:dyDescent="0.25">
      <c r="A10" s="18" t="s">
        <v>138</v>
      </c>
      <c r="B10" s="5" t="s">
        <v>305</v>
      </c>
      <c r="C10" s="5">
        <v>78</v>
      </c>
      <c r="E10" s="5">
        <v>85</v>
      </c>
    </row>
    <row r="11" spans="1:5" x14ac:dyDescent="0.25">
      <c r="A11" s="18" t="s">
        <v>223</v>
      </c>
      <c r="B11" s="5" t="s">
        <v>305</v>
      </c>
      <c r="C11" s="5">
        <v>1</v>
      </c>
      <c r="E11" s="5">
        <v>85</v>
      </c>
    </row>
    <row r="12" spans="1:5" x14ac:dyDescent="0.25">
      <c r="A12" s="18" t="s">
        <v>247</v>
      </c>
      <c r="B12" s="5" t="s">
        <v>305</v>
      </c>
      <c r="C12" s="5">
        <v>2</v>
      </c>
      <c r="E12" s="5">
        <v>85</v>
      </c>
    </row>
    <row r="13" spans="1:5" x14ac:dyDescent="0.25">
      <c r="A13" s="18" t="s">
        <v>191</v>
      </c>
      <c r="B13" s="5" t="s">
        <v>305</v>
      </c>
      <c r="C13" s="5">
        <v>2</v>
      </c>
      <c r="E13" s="5">
        <v>85</v>
      </c>
    </row>
    <row r="14" spans="1:5" x14ac:dyDescent="0.25">
      <c r="A14" s="18" t="s">
        <v>231</v>
      </c>
      <c r="B14" s="5" t="s">
        <v>305</v>
      </c>
      <c r="C14" s="5">
        <v>160</v>
      </c>
      <c r="E14" s="5">
        <v>85</v>
      </c>
    </row>
    <row r="15" spans="1:5" x14ac:dyDescent="0.25">
      <c r="A15" s="18" t="s">
        <v>26</v>
      </c>
      <c r="B15" s="5" t="s">
        <v>305</v>
      </c>
      <c r="C15" s="5">
        <v>120</v>
      </c>
      <c r="E15" s="5">
        <v>85</v>
      </c>
    </row>
    <row r="16" spans="1:5" x14ac:dyDescent="0.25">
      <c r="A16" s="18" t="s">
        <v>248</v>
      </c>
      <c r="B16" s="5" t="s">
        <v>305</v>
      </c>
      <c r="C16" s="5">
        <v>620</v>
      </c>
      <c r="E16" s="5">
        <v>85</v>
      </c>
    </row>
    <row r="17" spans="1:5" x14ac:dyDescent="0.25">
      <c r="A17" s="18" t="s">
        <v>232</v>
      </c>
      <c r="B17" s="5" t="s">
        <v>305</v>
      </c>
      <c r="C17" s="5">
        <v>720</v>
      </c>
      <c r="E17" s="5">
        <v>85</v>
      </c>
    </row>
    <row r="18" spans="1:5" x14ac:dyDescent="0.25">
      <c r="A18" s="18" t="s">
        <v>233</v>
      </c>
      <c r="B18" s="5" t="s">
        <v>305</v>
      </c>
      <c r="C18" s="5">
        <v>2</v>
      </c>
      <c r="E18" s="5">
        <v>85</v>
      </c>
    </row>
    <row r="19" spans="1:5" x14ac:dyDescent="0.25">
      <c r="A19" s="18" t="s">
        <v>234</v>
      </c>
      <c r="B19" s="5" t="s">
        <v>305</v>
      </c>
      <c r="C19" s="5">
        <v>4</v>
      </c>
      <c r="E19" s="5">
        <v>85</v>
      </c>
    </row>
    <row r="20" spans="1:5" x14ac:dyDescent="0.25">
      <c r="A20" s="18" t="s">
        <v>235</v>
      </c>
      <c r="B20" s="5" t="s">
        <v>305</v>
      </c>
      <c r="C20" s="5">
        <v>800</v>
      </c>
      <c r="E20" s="5">
        <v>85</v>
      </c>
    </row>
    <row r="21" spans="1:5" x14ac:dyDescent="0.25">
      <c r="A21" s="18" t="s">
        <v>236</v>
      </c>
      <c r="B21" s="5" t="s">
        <v>305</v>
      </c>
      <c r="C21" s="5">
        <v>3</v>
      </c>
      <c r="E21" s="5">
        <v>85</v>
      </c>
    </row>
    <row r="22" spans="1:5" x14ac:dyDescent="0.25">
      <c r="A22" s="18" t="s">
        <v>249</v>
      </c>
      <c r="B22" s="5" t="s">
        <v>305</v>
      </c>
      <c r="C22" s="5">
        <v>6.9</v>
      </c>
      <c r="E22" s="5">
        <v>85</v>
      </c>
    </row>
    <row r="23" spans="1:5" x14ac:dyDescent="0.25">
      <c r="A23" s="18" t="s">
        <v>237</v>
      </c>
      <c r="B23" s="5" t="s">
        <v>305</v>
      </c>
      <c r="C23" s="5">
        <v>10</v>
      </c>
      <c r="E23" s="5">
        <v>85</v>
      </c>
    </row>
    <row r="24" spans="1:5" x14ac:dyDescent="0.25">
      <c r="A24" s="18" t="s">
        <v>238</v>
      </c>
      <c r="B24" s="5" t="s">
        <v>305</v>
      </c>
      <c r="C24" s="5">
        <v>1.3</v>
      </c>
      <c r="E24" s="5">
        <v>85</v>
      </c>
    </row>
    <row r="25" spans="1:5" x14ac:dyDescent="0.25">
      <c r="A25" s="18" t="s">
        <v>239</v>
      </c>
      <c r="B25" s="5" t="s">
        <v>305</v>
      </c>
      <c r="C25" s="5">
        <v>23</v>
      </c>
      <c r="E25" s="5">
        <v>85</v>
      </c>
    </row>
    <row r="26" spans="1:5" x14ac:dyDescent="0.25">
      <c r="A26" s="18" t="s">
        <v>241</v>
      </c>
      <c r="B26" s="5" t="s">
        <v>305</v>
      </c>
      <c r="C26" s="5">
        <v>1</v>
      </c>
      <c r="D26" s="13"/>
      <c r="E26" s="5">
        <v>85</v>
      </c>
    </row>
    <row r="27" spans="1:5" x14ac:dyDescent="0.25">
      <c r="A27" s="18" t="s">
        <v>240</v>
      </c>
      <c r="B27" s="5" t="s">
        <v>305</v>
      </c>
      <c r="C27" s="5">
        <v>50</v>
      </c>
      <c r="E27" s="5">
        <v>85</v>
      </c>
    </row>
    <row r="28" spans="1:5" x14ac:dyDescent="0.25">
      <c r="A28" s="18" t="s">
        <v>242</v>
      </c>
      <c r="B28" s="5" t="s">
        <v>305</v>
      </c>
      <c r="C28" s="5">
        <v>1</v>
      </c>
      <c r="E28" s="5">
        <v>85</v>
      </c>
    </row>
    <row r="29" spans="1:5" x14ac:dyDescent="0.25">
      <c r="A29" s="16" t="s">
        <v>68</v>
      </c>
      <c r="B29" s="5" t="s">
        <v>305</v>
      </c>
      <c r="C29" s="5">
        <v>0.01</v>
      </c>
      <c r="D29" s="5" t="s">
        <v>154</v>
      </c>
      <c r="E29" s="5">
        <v>85</v>
      </c>
    </row>
    <row r="30" spans="1:5" x14ac:dyDescent="0.25">
      <c r="A30" s="16" t="s">
        <v>68</v>
      </c>
      <c r="B30" s="5" t="s">
        <v>305</v>
      </c>
      <c r="C30" s="5">
        <v>5.0000000000000001E-3</v>
      </c>
      <c r="D30" s="5" t="s">
        <v>153</v>
      </c>
      <c r="E30" s="5">
        <v>85</v>
      </c>
    </row>
    <row r="31" spans="1:5" x14ac:dyDescent="0.25">
      <c r="A31" s="18" t="s">
        <v>230</v>
      </c>
      <c r="B31" s="5" t="s">
        <v>303</v>
      </c>
      <c r="C31" s="5">
        <v>24</v>
      </c>
      <c r="E31" s="5">
        <v>125</v>
      </c>
    </row>
    <row r="32" spans="1:5" x14ac:dyDescent="0.25">
      <c r="A32" s="18" t="s">
        <v>201</v>
      </c>
      <c r="B32" s="5" t="s">
        <v>303</v>
      </c>
      <c r="C32" s="5">
        <v>150240</v>
      </c>
      <c r="E32" s="5">
        <v>125</v>
      </c>
    </row>
    <row r="33" spans="1:5" x14ac:dyDescent="0.25">
      <c r="A33" s="18" t="s">
        <v>231</v>
      </c>
      <c r="B33" s="5" t="s">
        <v>303</v>
      </c>
      <c r="C33" s="5">
        <v>640</v>
      </c>
      <c r="E33" s="5">
        <v>125</v>
      </c>
    </row>
    <row r="34" spans="1:5" x14ac:dyDescent="0.25">
      <c r="A34" s="18" t="s">
        <v>26</v>
      </c>
      <c r="B34" s="5" t="s">
        <v>303</v>
      </c>
      <c r="C34" s="5">
        <v>98000</v>
      </c>
      <c r="E34" s="5">
        <v>125</v>
      </c>
    </row>
    <row r="35" spans="1:5" x14ac:dyDescent="0.25">
      <c r="A35" s="18" t="s">
        <v>248</v>
      </c>
      <c r="B35" s="5" t="s">
        <v>303</v>
      </c>
      <c r="C35" s="5">
        <v>3800</v>
      </c>
      <c r="E35" s="5">
        <v>125</v>
      </c>
    </row>
    <row r="36" spans="1:5" x14ac:dyDescent="0.25">
      <c r="A36" s="18" t="s">
        <v>232</v>
      </c>
      <c r="B36" s="5" t="s">
        <v>303</v>
      </c>
      <c r="C36" s="5">
        <v>150</v>
      </c>
      <c r="E36" s="5">
        <v>125</v>
      </c>
    </row>
    <row r="37" spans="1:5" x14ac:dyDescent="0.25">
      <c r="A37" s="18" t="s">
        <v>250</v>
      </c>
      <c r="B37" s="5" t="s">
        <v>303</v>
      </c>
      <c r="C37" s="5">
        <v>3900</v>
      </c>
      <c r="E37" s="5">
        <v>125</v>
      </c>
    </row>
    <row r="38" spans="1:5" x14ac:dyDescent="0.25">
      <c r="A38" s="18" t="s">
        <v>233</v>
      </c>
      <c r="B38" s="5" t="s">
        <v>303</v>
      </c>
      <c r="C38" s="5">
        <v>2</v>
      </c>
      <c r="E38" s="5">
        <v>125</v>
      </c>
    </row>
    <row r="39" spans="1:5" x14ac:dyDescent="0.25">
      <c r="A39" s="18" t="s">
        <v>235</v>
      </c>
      <c r="B39" s="5" t="s">
        <v>303</v>
      </c>
      <c r="C39" s="5">
        <v>100</v>
      </c>
      <c r="E39" s="5">
        <v>125</v>
      </c>
    </row>
    <row r="40" spans="1:5" x14ac:dyDescent="0.25">
      <c r="A40" s="18" t="s">
        <v>204</v>
      </c>
      <c r="B40" s="5" t="s">
        <v>303</v>
      </c>
      <c r="C40" s="5">
        <v>1132</v>
      </c>
      <c r="E40" s="5">
        <v>125</v>
      </c>
    </row>
    <row r="41" spans="1:5" x14ac:dyDescent="0.25">
      <c r="A41" s="18" t="s">
        <v>251</v>
      </c>
      <c r="B41" s="5" t="s">
        <v>303</v>
      </c>
      <c r="C41" s="5">
        <v>13</v>
      </c>
      <c r="E41" s="5">
        <v>125</v>
      </c>
    </row>
    <row r="42" spans="1:5" x14ac:dyDescent="0.25">
      <c r="A42" s="18" t="s">
        <v>201</v>
      </c>
      <c r="B42" s="5" t="s">
        <v>303</v>
      </c>
      <c r="C42" s="5">
        <v>150240</v>
      </c>
      <c r="E42" s="5">
        <v>125</v>
      </c>
    </row>
    <row r="43" spans="1:5" x14ac:dyDescent="0.25">
      <c r="A43" s="18" t="s">
        <v>252</v>
      </c>
      <c r="B43" s="5" t="s">
        <v>303</v>
      </c>
      <c r="C43" s="5">
        <v>245000</v>
      </c>
      <c r="E43" s="5">
        <v>125</v>
      </c>
    </row>
    <row r="44" spans="1:5" x14ac:dyDescent="0.25">
      <c r="A44" s="18" t="s">
        <v>122</v>
      </c>
      <c r="B44" s="5" t="s">
        <v>303</v>
      </c>
      <c r="C44" s="5">
        <v>115</v>
      </c>
      <c r="E44" s="5">
        <v>125</v>
      </c>
    </row>
    <row r="45" spans="1:5" x14ac:dyDescent="0.25">
      <c r="A45" s="18" t="s">
        <v>253</v>
      </c>
      <c r="B45" s="5" t="s">
        <v>303</v>
      </c>
      <c r="C45" s="5">
        <v>17.5</v>
      </c>
      <c r="E45" s="5">
        <v>125</v>
      </c>
    </row>
    <row r="46" spans="1:5" x14ac:dyDescent="0.25">
      <c r="A46" s="18" t="s">
        <v>168</v>
      </c>
      <c r="B46" s="5" t="s">
        <v>303</v>
      </c>
      <c r="C46" s="5">
        <v>2227</v>
      </c>
      <c r="E46" s="5">
        <v>125</v>
      </c>
    </row>
    <row r="47" spans="1:5" x14ac:dyDescent="0.25">
      <c r="A47" s="18" t="s">
        <v>205</v>
      </c>
      <c r="B47" s="5" t="s">
        <v>303</v>
      </c>
      <c r="C47" s="5">
        <v>2227</v>
      </c>
      <c r="E47" s="5">
        <v>125</v>
      </c>
    </row>
    <row r="48" spans="1:5" x14ac:dyDescent="0.25">
      <c r="A48" s="18" t="s">
        <v>254</v>
      </c>
      <c r="B48" s="5" t="s">
        <v>303</v>
      </c>
      <c r="C48" s="5">
        <v>46</v>
      </c>
      <c r="E48" s="5">
        <v>125</v>
      </c>
    </row>
    <row r="49" spans="1:5" x14ac:dyDescent="0.25">
      <c r="A49" s="18" t="s">
        <v>179</v>
      </c>
      <c r="B49" s="5" t="s">
        <v>303</v>
      </c>
      <c r="C49" s="5">
        <v>8</v>
      </c>
      <c r="E49" s="5">
        <v>125</v>
      </c>
    </row>
    <row r="50" spans="1:5" x14ac:dyDescent="0.25">
      <c r="A50" s="18" t="s">
        <v>178</v>
      </c>
      <c r="B50" s="5" t="s">
        <v>303</v>
      </c>
      <c r="C50" s="5">
        <v>30000</v>
      </c>
      <c r="E50" s="5">
        <v>125</v>
      </c>
    </row>
    <row r="51" spans="1:5" x14ac:dyDescent="0.25">
      <c r="A51" s="18" t="s">
        <v>255</v>
      </c>
      <c r="B51" s="5" t="s">
        <v>303</v>
      </c>
      <c r="C51" s="5">
        <v>290</v>
      </c>
      <c r="E51" s="5">
        <v>125</v>
      </c>
    </row>
    <row r="52" spans="1:5" x14ac:dyDescent="0.25">
      <c r="A52" s="18" t="s">
        <v>256</v>
      </c>
      <c r="B52" s="5" t="s">
        <v>303</v>
      </c>
      <c r="C52" s="5">
        <v>15000</v>
      </c>
      <c r="E52" s="5">
        <v>125</v>
      </c>
    </row>
    <row r="53" spans="1:5" x14ac:dyDescent="0.25">
      <c r="A53" s="18" t="s">
        <v>240</v>
      </c>
      <c r="B53" s="5" t="s">
        <v>303</v>
      </c>
      <c r="C53" s="5">
        <v>1690</v>
      </c>
      <c r="E53" s="5">
        <v>125</v>
      </c>
    </row>
    <row r="54" spans="1:5" x14ac:dyDescent="0.25">
      <c r="A54" s="18" t="s">
        <v>257</v>
      </c>
      <c r="B54" s="5" t="s">
        <v>303</v>
      </c>
      <c r="C54" s="5">
        <v>104</v>
      </c>
      <c r="E54" s="5">
        <v>125</v>
      </c>
    </row>
    <row r="55" spans="1:5" x14ac:dyDescent="0.25">
      <c r="A55" s="18" t="s">
        <v>258</v>
      </c>
      <c r="B55" s="5" t="s">
        <v>303</v>
      </c>
      <c r="C55" s="5">
        <v>82</v>
      </c>
      <c r="E55" s="5">
        <v>125</v>
      </c>
    </row>
    <row r="56" spans="1:5" x14ac:dyDescent="0.25">
      <c r="A56" s="16" t="s">
        <v>68</v>
      </c>
      <c r="B56" s="5" t="s">
        <v>303</v>
      </c>
      <c r="C56" s="5">
        <v>0.02</v>
      </c>
      <c r="D56" s="5" t="s">
        <v>154</v>
      </c>
      <c r="E56" s="5">
        <v>125</v>
      </c>
    </row>
    <row r="57" spans="1:5" x14ac:dyDescent="0.25">
      <c r="A57" s="18" t="s">
        <v>230</v>
      </c>
      <c r="B57" s="5" t="s">
        <v>304</v>
      </c>
      <c r="C57" s="5">
        <v>12</v>
      </c>
      <c r="E57" s="5">
        <v>180</v>
      </c>
    </row>
    <row r="58" spans="1:5" x14ac:dyDescent="0.25">
      <c r="A58" s="18" t="s">
        <v>259</v>
      </c>
      <c r="B58" s="5" t="s">
        <v>304</v>
      </c>
      <c r="C58" s="5">
        <v>8700</v>
      </c>
      <c r="E58" s="5">
        <v>180</v>
      </c>
    </row>
    <row r="59" spans="1:5" x14ac:dyDescent="0.25">
      <c r="A59" s="18" t="s">
        <v>260</v>
      </c>
      <c r="B59" s="5" t="s">
        <v>304</v>
      </c>
      <c r="C59" s="5">
        <v>2000</v>
      </c>
      <c r="E59" s="5">
        <v>180</v>
      </c>
    </row>
    <row r="60" spans="1:5" x14ac:dyDescent="0.25">
      <c r="A60" s="18" t="s">
        <v>231</v>
      </c>
      <c r="B60" s="5" t="s">
        <v>304</v>
      </c>
      <c r="C60" s="5">
        <v>1800</v>
      </c>
      <c r="E60" s="5">
        <v>180</v>
      </c>
    </row>
    <row r="61" spans="1:5" x14ac:dyDescent="0.25">
      <c r="A61" s="18" t="s">
        <v>261</v>
      </c>
      <c r="B61" s="5" t="s">
        <v>304</v>
      </c>
      <c r="C61" s="5">
        <v>190</v>
      </c>
      <c r="E61" s="5">
        <v>180</v>
      </c>
    </row>
    <row r="62" spans="1:5" x14ac:dyDescent="0.25">
      <c r="A62" s="18" t="s">
        <v>262</v>
      </c>
      <c r="B62" s="5" t="s">
        <v>304</v>
      </c>
      <c r="C62" s="5">
        <v>1400</v>
      </c>
      <c r="E62" s="5">
        <v>180</v>
      </c>
    </row>
    <row r="63" spans="1:5" x14ac:dyDescent="0.25">
      <c r="A63" s="18" t="s">
        <v>263</v>
      </c>
      <c r="B63" s="5" t="s">
        <v>304</v>
      </c>
      <c r="C63" s="5">
        <v>5850</v>
      </c>
      <c r="E63" s="5">
        <v>180</v>
      </c>
    </row>
    <row r="64" spans="1:5" x14ac:dyDescent="0.25">
      <c r="A64" s="18" t="s">
        <v>264</v>
      </c>
      <c r="B64" s="5" t="s">
        <v>304</v>
      </c>
      <c r="C64" s="5">
        <v>192</v>
      </c>
      <c r="E64" s="5">
        <v>180</v>
      </c>
    </row>
    <row r="65" spans="1:5" x14ac:dyDescent="0.25">
      <c r="A65" s="18" t="s">
        <v>265</v>
      </c>
      <c r="B65" s="5" t="s">
        <v>304</v>
      </c>
      <c r="C65" s="5">
        <v>3500</v>
      </c>
      <c r="E65" s="5">
        <v>180</v>
      </c>
    </row>
    <row r="66" spans="1:5" x14ac:dyDescent="0.25">
      <c r="A66" s="16" t="s">
        <v>68</v>
      </c>
      <c r="B66" s="5" t="s">
        <v>304</v>
      </c>
      <c r="C66" s="5">
        <v>0.17</v>
      </c>
      <c r="D66" s="5" t="s">
        <v>266</v>
      </c>
      <c r="E66" s="5">
        <v>180</v>
      </c>
    </row>
    <row r="67" spans="1:5" x14ac:dyDescent="0.25">
      <c r="A67" s="16" t="s">
        <v>68</v>
      </c>
      <c r="B67" s="5" t="s">
        <v>304</v>
      </c>
      <c r="C67" s="5">
        <v>0.21</v>
      </c>
      <c r="D67" s="5" t="s">
        <v>267</v>
      </c>
      <c r="E67" s="5">
        <v>180</v>
      </c>
    </row>
    <row r="68" spans="1:5" x14ac:dyDescent="0.25">
      <c r="A68" s="16" t="s">
        <v>68</v>
      </c>
      <c r="B68" s="5" t="s">
        <v>304</v>
      </c>
      <c r="C68" s="5">
        <v>0.02</v>
      </c>
      <c r="D68" s="5" t="s">
        <v>154</v>
      </c>
      <c r="E68" s="5">
        <v>180</v>
      </c>
    </row>
    <row r="69" spans="1:5" x14ac:dyDescent="0.25">
      <c r="A69" s="17" t="s">
        <v>268</v>
      </c>
      <c r="B69" s="5" t="s">
        <v>306</v>
      </c>
      <c r="C69" s="5">
        <v>1</v>
      </c>
      <c r="E69" s="5">
        <v>400</v>
      </c>
    </row>
    <row r="70" spans="1:5" x14ac:dyDescent="0.25">
      <c r="A70" s="19" t="s">
        <v>201</v>
      </c>
      <c r="B70" s="5" t="s">
        <v>306</v>
      </c>
      <c r="C70" s="5">
        <v>86064</v>
      </c>
      <c r="E70" s="5">
        <v>400</v>
      </c>
    </row>
    <row r="71" spans="1:5" x14ac:dyDescent="0.25">
      <c r="A71" s="19" t="s">
        <v>231</v>
      </c>
      <c r="B71" s="5" t="s">
        <v>306</v>
      </c>
      <c r="C71" s="5">
        <v>101924</v>
      </c>
      <c r="E71" s="5">
        <v>400</v>
      </c>
    </row>
    <row r="72" spans="1:5" x14ac:dyDescent="0.25">
      <c r="A72" s="19" t="s">
        <v>26</v>
      </c>
      <c r="B72" s="5" t="s">
        <v>306</v>
      </c>
      <c r="C72" s="5">
        <v>101924</v>
      </c>
      <c r="E72" s="5">
        <v>400</v>
      </c>
    </row>
    <row r="73" spans="1:5" x14ac:dyDescent="0.25">
      <c r="A73" s="19" t="s">
        <v>159</v>
      </c>
      <c r="B73" s="5" t="s">
        <v>306</v>
      </c>
      <c r="C73" s="5">
        <v>68</v>
      </c>
      <c r="E73" s="5">
        <v>400</v>
      </c>
    </row>
    <row r="74" spans="1:5" x14ac:dyDescent="0.25">
      <c r="A74" s="19" t="s">
        <v>269</v>
      </c>
      <c r="B74" s="5" t="s">
        <v>306</v>
      </c>
      <c r="C74" s="5">
        <v>11466</v>
      </c>
      <c r="E74" s="5">
        <v>400</v>
      </c>
    </row>
    <row r="75" spans="1:5" x14ac:dyDescent="0.25">
      <c r="A75" s="19" t="s">
        <v>246</v>
      </c>
      <c r="B75" s="5" t="s">
        <v>306</v>
      </c>
      <c r="C75" s="5">
        <v>1877</v>
      </c>
      <c r="E75" s="5">
        <v>400</v>
      </c>
    </row>
    <row r="76" spans="1:5" x14ac:dyDescent="0.25">
      <c r="A76" s="19" t="s">
        <v>270</v>
      </c>
      <c r="B76" s="5" t="s">
        <v>306</v>
      </c>
      <c r="C76" s="5">
        <v>1060</v>
      </c>
      <c r="E76" s="5">
        <v>400</v>
      </c>
    </row>
    <row r="77" spans="1:5" x14ac:dyDescent="0.25">
      <c r="A77" s="19" t="s">
        <v>271</v>
      </c>
      <c r="B77" s="5" t="s">
        <v>306</v>
      </c>
      <c r="C77" s="5">
        <v>10600</v>
      </c>
      <c r="E77" s="5">
        <v>400</v>
      </c>
    </row>
    <row r="78" spans="1:5" x14ac:dyDescent="0.25">
      <c r="A78" s="19" t="s">
        <v>106</v>
      </c>
      <c r="B78" s="5" t="s">
        <v>306</v>
      </c>
      <c r="C78" s="5">
        <v>102</v>
      </c>
      <c r="E78" s="5">
        <v>400</v>
      </c>
    </row>
    <row r="79" spans="1:5" x14ac:dyDescent="0.25">
      <c r="A79" s="19" t="s">
        <v>205</v>
      </c>
      <c r="B79" s="5" t="s">
        <v>306</v>
      </c>
      <c r="C79" s="5">
        <v>835</v>
      </c>
      <c r="E79" s="5">
        <v>400</v>
      </c>
    </row>
    <row r="80" spans="1:5" x14ac:dyDescent="0.25">
      <c r="A80" s="19" t="s">
        <v>214</v>
      </c>
      <c r="B80" s="5" t="s">
        <v>306</v>
      </c>
      <c r="C80" s="5">
        <v>821</v>
      </c>
      <c r="E80" s="5">
        <v>400</v>
      </c>
    </row>
    <row r="81" spans="1:5" x14ac:dyDescent="0.25">
      <c r="A81" s="19" t="s">
        <v>178</v>
      </c>
      <c r="B81" s="5" t="s">
        <v>306</v>
      </c>
      <c r="C81" s="5">
        <v>18800</v>
      </c>
      <c r="E81" s="5">
        <v>400</v>
      </c>
    </row>
    <row r="82" spans="1:5" x14ac:dyDescent="0.25">
      <c r="A82" s="19" t="s">
        <v>272</v>
      </c>
      <c r="B82" s="5" t="s">
        <v>306</v>
      </c>
      <c r="C82" s="5">
        <v>105544</v>
      </c>
      <c r="E82" s="5">
        <v>400</v>
      </c>
    </row>
    <row r="83" spans="1:5" x14ac:dyDescent="0.25">
      <c r="A83" s="19" t="s">
        <v>248</v>
      </c>
      <c r="B83" s="5" t="s">
        <v>306</v>
      </c>
      <c r="C83" s="5">
        <v>1055440</v>
      </c>
      <c r="E83" s="5">
        <v>400</v>
      </c>
    </row>
    <row r="84" spans="1:5" x14ac:dyDescent="0.25">
      <c r="A84" s="19" t="s">
        <v>232</v>
      </c>
      <c r="B84" s="5" t="s">
        <v>306</v>
      </c>
      <c r="C84" s="5">
        <v>1500</v>
      </c>
      <c r="E84" s="5">
        <v>400</v>
      </c>
    </row>
    <row r="85" spans="1:5" x14ac:dyDescent="0.25">
      <c r="A85" s="19" t="s">
        <v>250</v>
      </c>
      <c r="B85" s="5" t="s">
        <v>306</v>
      </c>
      <c r="C85" s="5">
        <v>351</v>
      </c>
      <c r="E85" s="5">
        <v>400</v>
      </c>
    </row>
    <row r="86" spans="1:5" x14ac:dyDescent="0.25">
      <c r="A86" s="19" t="s">
        <v>233</v>
      </c>
      <c r="B86" s="5" t="s">
        <v>306</v>
      </c>
      <c r="C86" s="5">
        <v>8</v>
      </c>
      <c r="E86" s="5">
        <v>400</v>
      </c>
    </row>
    <row r="87" spans="1:5" x14ac:dyDescent="0.25">
      <c r="A87" s="19" t="s">
        <v>273</v>
      </c>
      <c r="B87" s="5" t="s">
        <v>306</v>
      </c>
      <c r="C87" s="5">
        <v>170</v>
      </c>
      <c r="E87" s="5">
        <v>400</v>
      </c>
    </row>
    <row r="88" spans="1:5" x14ac:dyDescent="0.25">
      <c r="A88" s="19" t="s">
        <v>273</v>
      </c>
      <c r="B88" s="5" t="s">
        <v>306</v>
      </c>
      <c r="C88" s="5">
        <v>289</v>
      </c>
      <c r="E88" s="5">
        <v>400</v>
      </c>
    </row>
    <row r="89" spans="1:5" x14ac:dyDescent="0.25">
      <c r="A89" s="19" t="s">
        <v>234</v>
      </c>
      <c r="B89" s="5" t="s">
        <v>306</v>
      </c>
      <c r="C89" s="5">
        <v>750</v>
      </c>
      <c r="E89" s="5">
        <v>400</v>
      </c>
    </row>
    <row r="90" spans="1:5" x14ac:dyDescent="0.25">
      <c r="A90" s="19" t="s">
        <v>235</v>
      </c>
      <c r="B90" s="5" t="s">
        <v>306</v>
      </c>
      <c r="C90" s="5">
        <v>533199</v>
      </c>
      <c r="E90" s="5">
        <v>400</v>
      </c>
    </row>
    <row r="91" spans="1:5" x14ac:dyDescent="0.25">
      <c r="A91" s="19" t="s">
        <v>236</v>
      </c>
      <c r="B91" s="5" t="s">
        <v>306</v>
      </c>
      <c r="C91" s="5">
        <v>664</v>
      </c>
      <c r="E91" s="5">
        <v>400</v>
      </c>
    </row>
    <row r="92" spans="1:5" x14ac:dyDescent="0.25">
      <c r="A92" s="19" t="s">
        <v>274</v>
      </c>
      <c r="B92" s="5" t="s">
        <v>306</v>
      </c>
      <c r="C92" s="5">
        <v>4590</v>
      </c>
      <c r="E92" s="5">
        <v>400</v>
      </c>
    </row>
    <row r="93" spans="1:5" x14ac:dyDescent="0.25">
      <c r="A93" s="19" t="s">
        <v>275</v>
      </c>
      <c r="B93" s="5" t="s">
        <v>306</v>
      </c>
      <c r="C93" s="5">
        <v>201</v>
      </c>
      <c r="E93" s="5">
        <v>400</v>
      </c>
    </row>
    <row r="94" spans="1:5" x14ac:dyDescent="0.25">
      <c r="A94" s="19" t="s">
        <v>276</v>
      </c>
      <c r="B94" s="5" t="s">
        <v>306</v>
      </c>
      <c r="C94" s="5">
        <v>77</v>
      </c>
      <c r="E94" s="5">
        <v>400</v>
      </c>
    </row>
    <row r="95" spans="1:5" x14ac:dyDescent="0.25">
      <c r="A95" s="19" t="s">
        <v>277</v>
      </c>
      <c r="B95" s="5" t="s">
        <v>306</v>
      </c>
      <c r="C95" s="5">
        <v>410</v>
      </c>
      <c r="E95" s="5">
        <v>400</v>
      </c>
    </row>
    <row r="96" spans="1:5" x14ac:dyDescent="0.25">
      <c r="A96" s="19" t="s">
        <v>275</v>
      </c>
      <c r="B96" s="5" t="s">
        <v>306</v>
      </c>
      <c r="C96" s="5">
        <v>370</v>
      </c>
      <c r="E96" s="5">
        <v>400</v>
      </c>
    </row>
    <row r="97" spans="1:6" x14ac:dyDescent="0.25">
      <c r="A97" s="19" t="s">
        <v>278</v>
      </c>
      <c r="B97" s="5" t="s">
        <v>306</v>
      </c>
      <c r="C97" s="5">
        <v>31</v>
      </c>
      <c r="E97" s="5">
        <v>400</v>
      </c>
    </row>
    <row r="98" spans="1:6" x14ac:dyDescent="0.25">
      <c r="A98" s="19" t="s">
        <v>279</v>
      </c>
      <c r="B98" s="5" t="s">
        <v>306</v>
      </c>
      <c r="C98" s="5">
        <v>199</v>
      </c>
      <c r="E98" s="5">
        <v>400</v>
      </c>
    </row>
    <row r="99" spans="1:6" x14ac:dyDescent="0.25">
      <c r="A99" s="19" t="s">
        <v>257</v>
      </c>
      <c r="B99" s="5" t="s">
        <v>306</v>
      </c>
      <c r="C99" s="5">
        <v>95</v>
      </c>
      <c r="E99" s="5">
        <v>400</v>
      </c>
    </row>
    <row r="100" spans="1:6" x14ac:dyDescent="0.25">
      <c r="A100" s="19" t="s">
        <v>280</v>
      </c>
      <c r="B100" s="5" t="s">
        <v>306</v>
      </c>
      <c r="C100" s="5">
        <v>282</v>
      </c>
      <c r="E100" s="5">
        <v>400</v>
      </c>
    </row>
    <row r="101" spans="1:6" x14ac:dyDescent="0.25">
      <c r="A101" s="19" t="s">
        <v>281</v>
      </c>
      <c r="B101" s="5" t="s">
        <v>306</v>
      </c>
      <c r="C101" s="5">
        <v>220</v>
      </c>
      <c r="E101" s="5">
        <v>400</v>
      </c>
    </row>
    <row r="102" spans="1:6" x14ac:dyDescent="0.25">
      <c r="A102" s="19" t="s">
        <v>282</v>
      </c>
      <c r="B102" s="5" t="s">
        <v>306</v>
      </c>
      <c r="C102" s="5">
        <v>264</v>
      </c>
      <c r="E102" s="5">
        <v>400</v>
      </c>
    </row>
    <row r="103" spans="1:6" x14ac:dyDescent="0.25">
      <c r="A103" s="19" t="s">
        <v>257</v>
      </c>
      <c r="B103" s="5" t="s">
        <v>306</v>
      </c>
      <c r="C103" s="5">
        <v>112</v>
      </c>
      <c r="E103" s="5">
        <v>400</v>
      </c>
    </row>
    <row r="104" spans="1:6" x14ac:dyDescent="0.25">
      <c r="A104" s="19" t="s">
        <v>283</v>
      </c>
      <c r="B104" s="5" t="s">
        <v>306</v>
      </c>
      <c r="C104" s="5">
        <v>43032</v>
      </c>
      <c r="E104" s="5">
        <v>400</v>
      </c>
    </row>
    <row r="105" spans="1:6" x14ac:dyDescent="0.25">
      <c r="A105" s="19" t="s">
        <v>284</v>
      </c>
      <c r="B105" s="5" t="s">
        <v>306</v>
      </c>
      <c r="C105" s="5">
        <v>10600</v>
      </c>
      <c r="E105" s="5">
        <v>400</v>
      </c>
      <c r="F105" s="13"/>
    </row>
    <row r="106" spans="1:6" x14ac:dyDescent="0.25">
      <c r="A106" s="19" t="s">
        <v>285</v>
      </c>
      <c r="B106" s="5" t="s">
        <v>306</v>
      </c>
      <c r="C106" s="5">
        <v>835</v>
      </c>
      <c r="E106" s="5">
        <v>400</v>
      </c>
    </row>
    <row r="107" spans="1:6" x14ac:dyDescent="0.25">
      <c r="A107" s="19" t="s">
        <v>286</v>
      </c>
      <c r="B107" s="5" t="s">
        <v>306</v>
      </c>
      <c r="C107" s="5">
        <v>823</v>
      </c>
      <c r="E107" s="5">
        <v>400</v>
      </c>
    </row>
    <row r="108" spans="1:6" x14ac:dyDescent="0.25">
      <c r="A108" s="19" t="s">
        <v>287</v>
      </c>
      <c r="B108" s="5" t="s">
        <v>306</v>
      </c>
      <c r="C108" s="5">
        <v>1.7</v>
      </c>
      <c r="E108" s="5">
        <v>400</v>
      </c>
    </row>
    <row r="109" spans="1:6" x14ac:dyDescent="0.25">
      <c r="A109" s="19" t="s">
        <v>288</v>
      </c>
      <c r="B109" s="5" t="s">
        <v>306</v>
      </c>
      <c r="C109" s="5">
        <v>1</v>
      </c>
      <c r="E109" s="5">
        <v>400</v>
      </c>
    </row>
    <row r="110" spans="1:6" x14ac:dyDescent="0.25">
      <c r="A110" s="19" t="s">
        <v>289</v>
      </c>
      <c r="B110" s="5" t="s">
        <v>306</v>
      </c>
      <c r="C110" s="5">
        <v>5</v>
      </c>
      <c r="E110" s="5">
        <v>400</v>
      </c>
    </row>
    <row r="111" spans="1:6" x14ac:dyDescent="0.25">
      <c r="A111" s="19" t="s">
        <v>290</v>
      </c>
      <c r="B111" s="5" t="s">
        <v>306</v>
      </c>
      <c r="C111" s="5">
        <v>4</v>
      </c>
      <c r="E111" s="5">
        <v>400</v>
      </c>
    </row>
    <row r="112" spans="1:6" x14ac:dyDescent="0.25">
      <c r="A112" s="19" t="s">
        <v>291</v>
      </c>
      <c r="B112" s="5" t="s">
        <v>306</v>
      </c>
      <c r="C112" s="5">
        <v>16</v>
      </c>
      <c r="E112" s="5">
        <v>400</v>
      </c>
    </row>
    <row r="113" spans="1:5" x14ac:dyDescent="0.25">
      <c r="A113" s="19" t="s">
        <v>237</v>
      </c>
      <c r="B113" s="5" t="s">
        <v>306</v>
      </c>
      <c r="C113" s="5">
        <v>50</v>
      </c>
      <c r="E113" s="5">
        <v>400</v>
      </c>
    </row>
    <row r="114" spans="1:5" x14ac:dyDescent="0.25">
      <c r="A114" s="19" t="s">
        <v>292</v>
      </c>
      <c r="B114" s="5" t="s">
        <v>306</v>
      </c>
      <c r="C114" s="5">
        <v>318</v>
      </c>
      <c r="E114" s="5">
        <v>400</v>
      </c>
    </row>
    <row r="115" spans="1:5" x14ac:dyDescent="0.25">
      <c r="A115" s="19" t="s">
        <v>293</v>
      </c>
      <c r="B115" s="5" t="s">
        <v>306</v>
      </c>
      <c r="C115" s="5">
        <v>59</v>
      </c>
      <c r="D115" s="13"/>
      <c r="E115" s="5">
        <v>400</v>
      </c>
    </row>
    <row r="116" spans="1:5" x14ac:dyDescent="0.25">
      <c r="A116" s="19" t="s">
        <v>143</v>
      </c>
      <c r="B116" s="5" t="s">
        <v>306</v>
      </c>
      <c r="C116" s="5">
        <v>19</v>
      </c>
      <c r="E116" s="5">
        <v>400</v>
      </c>
    </row>
    <row r="117" spans="1:5" x14ac:dyDescent="0.25">
      <c r="A117" s="19" t="s">
        <v>287</v>
      </c>
      <c r="B117" s="5" t="s">
        <v>306</v>
      </c>
      <c r="C117" s="5">
        <v>10</v>
      </c>
      <c r="E117" s="5">
        <v>400</v>
      </c>
    </row>
    <row r="118" spans="1:5" x14ac:dyDescent="0.25">
      <c r="A118" s="19" t="s">
        <v>294</v>
      </c>
      <c r="B118" s="5" t="s">
        <v>306</v>
      </c>
      <c r="C118" s="5">
        <v>1193</v>
      </c>
      <c r="E118" s="5">
        <v>400</v>
      </c>
    </row>
    <row r="119" spans="1:5" x14ac:dyDescent="0.25">
      <c r="A119" s="19" t="s">
        <v>295</v>
      </c>
      <c r="B119" s="5" t="s">
        <v>306</v>
      </c>
      <c r="C119" s="5">
        <v>13</v>
      </c>
      <c r="E119" s="5">
        <v>400</v>
      </c>
    </row>
    <row r="120" spans="1:5" x14ac:dyDescent="0.25">
      <c r="A120" s="19" t="s">
        <v>239</v>
      </c>
      <c r="B120" s="5" t="s">
        <v>306</v>
      </c>
      <c r="C120" s="5">
        <v>2480</v>
      </c>
      <c r="E120" s="5">
        <v>400</v>
      </c>
    </row>
    <row r="121" spans="1:5" x14ac:dyDescent="0.25">
      <c r="A121" s="19" t="s">
        <v>296</v>
      </c>
      <c r="B121" s="5" t="s">
        <v>306</v>
      </c>
      <c r="C121" s="5">
        <v>2480</v>
      </c>
      <c r="E121" s="5">
        <v>400</v>
      </c>
    </row>
    <row r="122" spans="1:5" x14ac:dyDescent="0.25">
      <c r="A122" s="19" t="s">
        <v>286</v>
      </c>
      <c r="B122" s="5" t="s">
        <v>306</v>
      </c>
      <c r="C122" s="5">
        <v>360</v>
      </c>
      <c r="E122" s="5">
        <v>400</v>
      </c>
    </row>
    <row r="123" spans="1:5" x14ac:dyDescent="0.25">
      <c r="A123" s="19" t="s">
        <v>297</v>
      </c>
      <c r="B123" s="5" t="s">
        <v>306</v>
      </c>
      <c r="C123" s="5">
        <v>54</v>
      </c>
      <c r="E123" s="5">
        <v>400</v>
      </c>
    </row>
    <row r="124" spans="1:5" x14ac:dyDescent="0.25">
      <c r="A124" s="19" t="s">
        <v>298</v>
      </c>
      <c r="B124" s="5" t="s">
        <v>306</v>
      </c>
      <c r="C124" s="5">
        <v>75</v>
      </c>
      <c r="E124" s="5">
        <v>400</v>
      </c>
    </row>
    <row r="125" spans="1:5" x14ac:dyDescent="0.25">
      <c r="A125" s="16" t="s">
        <v>68</v>
      </c>
      <c r="B125" s="5" t="s">
        <v>306</v>
      </c>
      <c r="C125" s="5">
        <v>0.02</v>
      </c>
      <c r="D125" s="5" t="s">
        <v>154</v>
      </c>
      <c r="E125" s="5">
        <v>400</v>
      </c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CCAC-CF50-46C0-9C70-D453C7A21785}">
  <dimension ref="A1:C11"/>
  <sheetViews>
    <sheetView workbookViewId="0">
      <selection activeCell="B2" sqref="B2"/>
    </sheetView>
  </sheetViews>
  <sheetFormatPr defaultRowHeight="15" x14ac:dyDescent="0.25"/>
  <cols>
    <col min="2" max="2" width="21.140625" customWidth="1"/>
    <col min="3" max="3" width="12" customWidth="1"/>
    <col min="4" max="4" width="12" bestFit="1" customWidth="1"/>
  </cols>
  <sheetData>
    <row r="1" spans="1:3" x14ac:dyDescent="0.25">
      <c r="A1" t="s">
        <v>307</v>
      </c>
      <c r="B1" t="s">
        <v>339</v>
      </c>
      <c r="C1" t="s">
        <v>0</v>
      </c>
    </row>
    <row r="2" spans="1:3" x14ac:dyDescent="0.25">
      <c r="A2" s="21" t="s">
        <v>300</v>
      </c>
      <c r="B2" t="s">
        <v>303</v>
      </c>
      <c r="C2">
        <v>1.2</v>
      </c>
    </row>
    <row r="3" spans="1:3" x14ac:dyDescent="0.25">
      <c r="A3" s="21" t="s">
        <v>300</v>
      </c>
      <c r="B3" t="s">
        <v>304</v>
      </c>
      <c r="C3">
        <v>1</v>
      </c>
    </row>
    <row r="4" spans="1:3" x14ac:dyDescent="0.25">
      <c r="A4" s="21" t="s">
        <v>300</v>
      </c>
      <c r="B4" t="s">
        <v>305</v>
      </c>
      <c r="C4">
        <v>1</v>
      </c>
    </row>
    <row r="5" spans="1:3" x14ac:dyDescent="0.25">
      <c r="A5" s="21" t="s">
        <v>301</v>
      </c>
      <c r="B5" t="s">
        <v>303</v>
      </c>
      <c r="C5">
        <v>0.6</v>
      </c>
    </row>
    <row r="6" spans="1:3" x14ac:dyDescent="0.25">
      <c r="A6" s="21" t="s">
        <v>301</v>
      </c>
      <c r="B6" t="s">
        <v>304</v>
      </c>
      <c r="C6">
        <v>2</v>
      </c>
    </row>
    <row r="7" spans="1:3" x14ac:dyDescent="0.25">
      <c r="A7" s="21" t="s">
        <v>301</v>
      </c>
      <c r="B7" t="s">
        <v>306</v>
      </c>
      <c r="C7">
        <f>2.05*1.71361608179778/2</f>
        <v>1.7564564838427243</v>
      </c>
    </row>
    <row r="8" spans="1:3" x14ac:dyDescent="0.25">
      <c r="A8" s="21" t="s">
        <v>301</v>
      </c>
      <c r="B8" t="s">
        <v>305</v>
      </c>
      <c r="C8">
        <v>1</v>
      </c>
    </row>
    <row r="9" spans="1:3" x14ac:dyDescent="0.25">
      <c r="A9" s="21" t="s">
        <v>302</v>
      </c>
      <c r="B9" t="s">
        <v>306</v>
      </c>
      <c r="C9">
        <f>2.05*1.71361608179778</f>
        <v>3.5129129676854487</v>
      </c>
    </row>
    <row r="10" spans="1:3" x14ac:dyDescent="0.25">
      <c r="A10" s="21" t="s">
        <v>302</v>
      </c>
      <c r="B10" t="s">
        <v>305</v>
      </c>
      <c r="C10">
        <v>1</v>
      </c>
    </row>
    <row r="11" spans="1:3" x14ac:dyDescent="0.25">
      <c r="B11" s="20"/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8BD6-1835-42ED-A26B-897A06C9E669}">
  <dimension ref="A1:D82"/>
  <sheetViews>
    <sheetView tabSelected="1" workbookViewId="0">
      <selection activeCell="F10" sqref="F10"/>
    </sheetView>
  </sheetViews>
  <sheetFormatPr defaultRowHeight="15" x14ac:dyDescent="0.25"/>
  <cols>
    <col min="1" max="1" width="8.7109375" bestFit="1" customWidth="1"/>
    <col min="2" max="2" width="13.5703125" bestFit="1" customWidth="1"/>
    <col min="3" max="3" width="15.42578125" bestFit="1" customWidth="1"/>
  </cols>
  <sheetData>
    <row r="1" spans="1:4" ht="15.75" x14ac:dyDescent="0.25">
      <c r="A1" s="24" t="s">
        <v>310</v>
      </c>
      <c r="B1" s="23" t="s">
        <v>337</v>
      </c>
      <c r="C1" s="23" t="s">
        <v>338</v>
      </c>
    </row>
    <row r="2" spans="1:4" ht="15" customHeight="1" x14ac:dyDescent="0.25">
      <c r="A2" s="25" t="s">
        <v>309</v>
      </c>
      <c r="B2" s="23">
        <v>0.91872635128072599</v>
      </c>
      <c r="C2" s="23">
        <v>8.1273648719273561E-2</v>
      </c>
      <c r="D2" s="26"/>
    </row>
    <row r="3" spans="1:4" ht="15" customHeight="1" x14ac:dyDescent="0.25">
      <c r="A3" s="25" t="s">
        <v>311</v>
      </c>
      <c r="B3" s="23">
        <v>0.59258880676793768</v>
      </c>
      <c r="C3" s="23">
        <v>0.40741119323206232</v>
      </c>
      <c r="D3" s="26"/>
    </row>
    <row r="4" spans="1:4" ht="15" customHeight="1" x14ac:dyDescent="0.25">
      <c r="A4" s="25" t="s">
        <v>312</v>
      </c>
      <c r="B4" s="23">
        <v>0.99912588663477098</v>
      </c>
      <c r="C4" s="23">
        <v>8.7411336522902339E-4</v>
      </c>
      <c r="D4" s="26"/>
    </row>
    <row r="5" spans="1:4" ht="15" customHeight="1" x14ac:dyDescent="0.25">
      <c r="A5" s="25" t="s">
        <v>313</v>
      </c>
      <c r="B5" s="23">
        <v>0.82</v>
      </c>
      <c r="C5" s="23">
        <v>0.18</v>
      </c>
      <c r="D5" s="26"/>
    </row>
    <row r="6" spans="1:4" ht="15" customHeight="1" x14ac:dyDescent="0.25">
      <c r="A6" s="25" t="s">
        <v>314</v>
      </c>
      <c r="B6" s="23">
        <v>0.91466905504965912</v>
      </c>
      <c r="C6" s="23">
        <v>8.5330944950340881E-2</v>
      </c>
      <c r="D6" s="26"/>
    </row>
    <row r="7" spans="1:4" ht="15" customHeight="1" x14ac:dyDescent="0.25">
      <c r="A7" s="25" t="s">
        <v>315</v>
      </c>
      <c r="B7" s="23">
        <v>0.74434478031367024</v>
      </c>
      <c r="C7" s="23">
        <v>0.25565521968632976</v>
      </c>
      <c r="D7" s="26"/>
    </row>
    <row r="8" spans="1:4" ht="15" customHeight="1" x14ac:dyDescent="0.25">
      <c r="A8" s="25" t="s">
        <v>316</v>
      </c>
      <c r="B8" s="23">
        <v>0.90073699397815199</v>
      </c>
      <c r="C8" s="23">
        <v>9.926300602184801E-2</v>
      </c>
      <c r="D8" s="26"/>
    </row>
    <row r="9" spans="1:4" ht="15" customHeight="1" x14ac:dyDescent="0.25">
      <c r="A9" s="25" t="s">
        <v>317</v>
      </c>
      <c r="B9" s="23">
        <v>0.92963376809847187</v>
      </c>
      <c r="C9" s="23">
        <v>7.0366231901528131E-2</v>
      </c>
      <c r="D9" s="26"/>
    </row>
    <row r="10" spans="1:4" ht="15" customHeight="1" x14ac:dyDescent="0.25">
      <c r="A10" s="25" t="s">
        <v>318</v>
      </c>
      <c r="B10" s="23">
        <v>0.97065244392775341</v>
      </c>
      <c r="C10" s="23">
        <v>2.9347556072246594E-2</v>
      </c>
      <c r="D10" s="26"/>
    </row>
    <row r="11" spans="1:4" ht="15" customHeight="1" x14ac:dyDescent="0.25">
      <c r="A11" s="25" t="s">
        <v>319</v>
      </c>
      <c r="B11" s="23">
        <v>0.78126133906689554</v>
      </c>
      <c r="C11" s="23">
        <v>0.21873866093310446</v>
      </c>
      <c r="D11" s="26"/>
    </row>
    <row r="12" spans="1:4" ht="15" customHeight="1" x14ac:dyDescent="0.25">
      <c r="A12" s="25" t="s">
        <v>320</v>
      </c>
      <c r="B12" s="23">
        <v>0.84937655783911448</v>
      </c>
      <c r="C12" s="23">
        <v>0.15062344216088552</v>
      </c>
      <c r="D12" s="26"/>
    </row>
    <row r="13" spans="1:4" ht="15" customHeight="1" x14ac:dyDescent="0.25">
      <c r="A13" s="25" t="s">
        <v>321</v>
      </c>
      <c r="B13" s="23">
        <v>0.44635671179322467</v>
      </c>
      <c r="C13" s="23">
        <v>0.55364328820677533</v>
      </c>
      <c r="D13" s="26"/>
    </row>
    <row r="14" spans="1:4" ht="15" customHeight="1" x14ac:dyDescent="0.25">
      <c r="A14" s="25" t="s">
        <v>322</v>
      </c>
      <c r="B14" s="23">
        <v>0.90710013100039566</v>
      </c>
      <c r="C14" s="23">
        <v>9.289986899960434E-2</v>
      </c>
      <c r="D14" s="26"/>
    </row>
    <row r="15" spans="1:4" ht="15" customHeight="1" x14ac:dyDescent="0.25">
      <c r="A15" s="25" t="s">
        <v>323</v>
      </c>
      <c r="B15" s="23">
        <v>0.744144609308655</v>
      </c>
      <c r="C15" s="23">
        <v>0.255855390691345</v>
      </c>
      <c r="D15" s="26"/>
    </row>
    <row r="16" spans="1:4" ht="15" customHeight="1" x14ac:dyDescent="0.25">
      <c r="A16" s="25" t="s">
        <v>324</v>
      </c>
      <c r="B16" s="23">
        <v>0.94213589518762786</v>
      </c>
      <c r="C16" s="23">
        <v>5.7864104812372141E-2</v>
      </c>
      <c r="D16" s="26"/>
    </row>
    <row r="17" spans="1:4" ht="15" customHeight="1" x14ac:dyDescent="0.25">
      <c r="A17" s="25" t="s">
        <v>325</v>
      </c>
      <c r="B17" s="23">
        <v>0.80275432778155131</v>
      </c>
      <c r="C17" s="23">
        <v>0.19724567221844869</v>
      </c>
      <c r="D17" s="26"/>
    </row>
    <row r="18" spans="1:4" ht="15" customHeight="1" x14ac:dyDescent="0.25">
      <c r="A18" s="25" t="s">
        <v>326</v>
      </c>
      <c r="B18" s="23">
        <v>0.53873398290290453</v>
      </c>
      <c r="C18" s="23">
        <v>0.46126601709709547</v>
      </c>
      <c r="D18" s="26"/>
    </row>
    <row r="19" spans="1:4" ht="15" customHeight="1" x14ac:dyDescent="0.25">
      <c r="A19" s="25" t="s">
        <v>327</v>
      </c>
      <c r="B19" s="23">
        <v>0.98841276623480079</v>
      </c>
      <c r="C19" s="23">
        <v>1.1587233765199212E-2</v>
      </c>
      <c r="D19" s="26"/>
    </row>
    <row r="20" spans="1:4" ht="15" customHeight="1" x14ac:dyDescent="0.25">
      <c r="A20" s="25" t="s">
        <v>328</v>
      </c>
      <c r="B20" s="23">
        <v>0.83065085984033016</v>
      </c>
      <c r="C20" s="23">
        <v>0.16934914015966984</v>
      </c>
      <c r="D20" s="26"/>
    </row>
    <row r="21" spans="1:4" ht="15" customHeight="1" x14ac:dyDescent="0.25">
      <c r="A21" s="25" t="s">
        <v>329</v>
      </c>
      <c r="B21" s="23">
        <v>0.48228376242912913</v>
      </c>
      <c r="C21" s="23">
        <v>0.51771623757087082</v>
      </c>
      <c r="D21" s="26"/>
    </row>
    <row r="22" spans="1:4" ht="15" customHeight="1" x14ac:dyDescent="0.25">
      <c r="A22" s="25" t="s">
        <v>330</v>
      </c>
      <c r="B22" s="23">
        <v>0.90204340451463338</v>
      </c>
      <c r="C22" s="23">
        <v>9.7956595485366615E-2</v>
      </c>
      <c r="D22" s="26"/>
    </row>
    <row r="23" spans="1:4" ht="15" customHeight="1" x14ac:dyDescent="0.25">
      <c r="A23" s="25" t="s">
        <v>331</v>
      </c>
      <c r="B23" s="23">
        <v>1.0000068351090692</v>
      </c>
      <c r="C23" s="23">
        <v>-6.8351090691809446E-6</v>
      </c>
      <c r="D23" s="26"/>
    </row>
    <row r="24" spans="1:4" ht="15" customHeight="1" x14ac:dyDescent="0.25">
      <c r="A24" s="25" t="s">
        <v>332</v>
      </c>
      <c r="B24" s="23">
        <v>0.5</v>
      </c>
      <c r="C24" s="23">
        <v>0.5</v>
      </c>
      <c r="D24" s="26"/>
    </row>
    <row r="25" spans="1:4" ht="15" customHeight="1" x14ac:dyDescent="0.25">
      <c r="A25" s="25" t="s">
        <v>333</v>
      </c>
      <c r="B25" s="23">
        <v>0.93919436126812972</v>
      </c>
      <c r="C25" s="23">
        <v>6.0805638731870282E-2</v>
      </c>
      <c r="D25" s="26"/>
    </row>
    <row r="26" spans="1:4" ht="15" customHeight="1" x14ac:dyDescent="0.25">
      <c r="A26" s="25" t="s">
        <v>334</v>
      </c>
      <c r="B26" s="23">
        <v>0.88614017152133506</v>
      </c>
      <c r="C26" s="23">
        <v>0.11385982847866494</v>
      </c>
      <c r="D26" s="26"/>
    </row>
    <row r="27" spans="1:4" ht="15" customHeight="1" x14ac:dyDescent="0.25">
      <c r="A27" s="25" t="s">
        <v>335</v>
      </c>
      <c r="B27" s="23">
        <v>0.88741863060129056</v>
      </c>
      <c r="C27" s="23">
        <v>0.11258136939870944</v>
      </c>
      <c r="D27" s="26"/>
    </row>
    <row r="28" spans="1:4" ht="15" customHeight="1" x14ac:dyDescent="0.25">
      <c r="A28" s="25" t="s">
        <v>336</v>
      </c>
      <c r="B28" s="23">
        <v>0.65754522090790035</v>
      </c>
      <c r="C28" s="23">
        <v>0.34245477909209965</v>
      </c>
      <c r="D28" s="26"/>
    </row>
    <row r="29" spans="1:4" ht="15" customHeight="1" x14ac:dyDescent="0.25"/>
    <row r="30" spans="1:4" ht="15" customHeight="1" x14ac:dyDescent="0.25"/>
    <row r="31" spans="1:4" ht="15" customHeight="1" x14ac:dyDescent="0.25"/>
    <row r="32" spans="1: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ColetaEsgoto</vt:lpstr>
      <vt:lpstr>DistribuicaoAgua</vt:lpstr>
      <vt:lpstr>UnidadesProducaoAgua</vt:lpstr>
      <vt:lpstr>ProjetoProducao</vt:lpstr>
      <vt:lpstr>UnidadesTratamentoEsgoto</vt:lpstr>
      <vt:lpstr>ProjetoTratamento</vt:lpstr>
      <vt:lpstr>PredominanciaTipoProducao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Werner</dc:creator>
  <cp:lastModifiedBy>Julio Werner</cp:lastModifiedBy>
  <dcterms:created xsi:type="dcterms:W3CDTF">2022-05-30T16:53:47Z</dcterms:created>
  <dcterms:modified xsi:type="dcterms:W3CDTF">2022-06-03T15:00:13Z</dcterms:modified>
</cp:coreProperties>
</file>