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/Users/nikita/Downloads/asp/Вычисления/Версии модели/модель с катастрофами/"/>
    </mc:Choice>
  </mc:AlternateContent>
  <xr:revisionPtr revIDLastSave="0" documentId="13_ncr:1_{E7A17B6F-02A6-4646-A157-63EBECBBD0A8}" xr6:coauthVersionLast="47" xr6:coauthVersionMax="47" xr10:uidLastSave="{00000000-0000-0000-0000-000000000000}"/>
  <bookViews>
    <workbookView xWindow="0" yWindow="460" windowWidth="28800" windowHeight="16020" xr2:uid="{941178B5-9F44-9F4C-9A43-84C40BB91F3C}"/>
  </bookViews>
  <sheets>
    <sheet name="Лист1" sheetId="1" r:id="rId1"/>
    <sheet name="norm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3" i="1" l="1"/>
  <c r="M8" i="2" s="1"/>
  <c r="N13" i="1"/>
  <c r="N6" i="2" s="1"/>
  <c r="L13" i="1"/>
  <c r="L5" i="2" s="1"/>
  <c r="K13" i="1"/>
  <c r="K2" i="2" s="1"/>
  <c r="L4" i="2" l="1"/>
  <c r="M3" i="2"/>
  <c r="L12" i="2"/>
  <c r="K9" i="2"/>
  <c r="M7" i="2"/>
  <c r="N5" i="2"/>
  <c r="L3" i="2"/>
  <c r="M11" i="2"/>
  <c r="N9" i="2"/>
  <c r="L8" i="2"/>
  <c r="K5" i="2"/>
  <c r="N12" i="2"/>
  <c r="L11" i="2"/>
  <c r="K8" i="2"/>
  <c r="M6" i="2"/>
  <c r="N4" i="2"/>
  <c r="K11" i="2"/>
  <c r="M9" i="2"/>
  <c r="N7" i="2"/>
  <c r="L6" i="2"/>
  <c r="K3" i="2"/>
  <c r="M12" i="2"/>
  <c r="M4" i="2"/>
  <c r="N2" i="2"/>
  <c r="N10" i="2"/>
  <c r="L9" i="2"/>
  <c r="K6" i="2"/>
  <c r="K12" i="2"/>
  <c r="M10" i="2"/>
  <c r="N8" i="2"/>
  <c r="L7" i="2"/>
  <c r="K4" i="2"/>
  <c r="M2" i="2"/>
  <c r="N11" i="2"/>
  <c r="L10" i="2"/>
  <c r="K7" i="2"/>
  <c r="M5" i="2"/>
  <c r="N3" i="2"/>
  <c r="L2" i="2"/>
  <c r="K10" i="2"/>
  <c r="B13" i="1"/>
  <c r="B10" i="2" s="1"/>
  <c r="H13" i="1"/>
  <c r="H2" i="2" s="1"/>
  <c r="I13" i="1"/>
  <c r="I2" i="2" s="1"/>
  <c r="J13" i="1"/>
  <c r="J2" i="2" s="1"/>
  <c r="C13" i="1"/>
  <c r="C4" i="2" s="1"/>
  <c r="D13" i="1"/>
  <c r="D2" i="2" s="1"/>
  <c r="E13" i="1"/>
  <c r="E2" i="2" s="1"/>
  <c r="F13" i="1"/>
  <c r="G13" i="1"/>
  <c r="G2" i="2" l="1"/>
  <c r="G12" i="2"/>
  <c r="F2" i="2"/>
  <c r="F12" i="2"/>
  <c r="J4" i="2"/>
  <c r="J7" i="2"/>
  <c r="J3" i="2"/>
  <c r="J9" i="2"/>
  <c r="J8" i="2"/>
  <c r="J6" i="2"/>
  <c r="J5" i="2"/>
  <c r="J12" i="2"/>
  <c r="J11" i="2"/>
  <c r="J10" i="2"/>
  <c r="I9" i="2"/>
  <c r="I5" i="2"/>
  <c r="I12" i="2"/>
  <c r="I8" i="2"/>
  <c r="I4" i="2"/>
  <c r="I11" i="2"/>
  <c r="I7" i="2"/>
  <c r="I3" i="2"/>
  <c r="I10" i="2"/>
  <c r="I6" i="2"/>
  <c r="H7" i="2"/>
  <c r="H12" i="2"/>
  <c r="H4" i="2"/>
  <c r="H9" i="2"/>
  <c r="H6" i="2"/>
  <c r="H11" i="2"/>
  <c r="H3" i="2"/>
  <c r="H8" i="2"/>
  <c r="H5" i="2"/>
  <c r="H10" i="2"/>
  <c r="G5" i="2"/>
  <c r="G8" i="2"/>
  <c r="G11" i="2"/>
  <c r="G3" i="2"/>
  <c r="G9" i="2"/>
  <c r="G4" i="2"/>
  <c r="G7" i="2"/>
  <c r="G6" i="2"/>
  <c r="G10" i="2"/>
  <c r="F4" i="2"/>
  <c r="F3" i="2"/>
  <c r="F7" i="2"/>
  <c r="F8" i="2"/>
  <c r="F9" i="2"/>
  <c r="F5" i="2"/>
  <c r="F11" i="2"/>
  <c r="F10" i="2"/>
  <c r="F6" i="2"/>
  <c r="E9" i="2"/>
  <c r="E11" i="2"/>
  <c r="E3" i="2"/>
  <c r="E12" i="2"/>
  <c r="E4" i="2"/>
  <c r="E5" i="2"/>
  <c r="E6" i="2"/>
  <c r="E7" i="2"/>
  <c r="E8" i="2"/>
  <c r="E10" i="2"/>
  <c r="D12" i="2"/>
  <c r="D11" i="2"/>
  <c r="D10" i="2"/>
  <c r="D9" i="2"/>
  <c r="D8" i="2"/>
  <c r="D7" i="2"/>
  <c r="D6" i="2"/>
  <c r="D5" i="2"/>
  <c r="D4" i="2"/>
  <c r="D3" i="2"/>
  <c r="C9" i="2"/>
  <c r="C11" i="2"/>
  <c r="C3" i="2"/>
  <c r="C10" i="2"/>
  <c r="C2" i="2"/>
  <c r="C8" i="2"/>
  <c r="C6" i="2"/>
  <c r="C5" i="2"/>
  <c r="C7" i="2"/>
  <c r="C12" i="2"/>
  <c r="B11" i="2"/>
  <c r="B9" i="2"/>
  <c r="B8" i="2"/>
  <c r="B7" i="2"/>
  <c r="B6" i="2"/>
  <c r="B5" i="2"/>
  <c r="B2" i="2"/>
  <c r="B12" i="2"/>
  <c r="B4" i="2"/>
  <c r="B3" i="2"/>
</calcChain>
</file>

<file path=xl/sharedStrings.xml><?xml version="1.0" encoding="utf-8"?>
<sst xmlns="http://schemas.openxmlformats.org/spreadsheetml/2006/main" count="29" uniqueCount="15">
  <si>
    <t>год</t>
  </si>
  <si>
    <t>max</t>
  </si>
  <si>
    <t>X2 - доля воздушных судов старше 15 лет процентов в год (X2)</t>
  </si>
  <si>
    <t>X3 - среднее количество нарушений и ошибок пилотов на 100 тыс часов налета в год (X3)</t>
  </si>
  <si>
    <t>X4 - количество проданных авиабилетов в год (X4)</t>
  </si>
  <si>
    <t>X5 - влияние человеческого фактора в происшествиях в процентах в год (X5)</t>
  </si>
  <si>
    <t>X6 - влияние технического фактора в происшествиях в процентах в год (X6)</t>
  </si>
  <si>
    <t>стоимость авиатоплива (F1)</t>
  </si>
  <si>
    <t>доля иностранных самолетов (F2)</t>
  </si>
  <si>
    <t>валютный курс (F3)</t>
  </si>
  <si>
    <t>X7 - среднее время тренировок на серт тренажерах дней в год (X7)</t>
  </si>
  <si>
    <t>X8 - показатель активности органов контроля за оборотом контрафакта (X8)</t>
  </si>
  <si>
    <t>X9 - повторяемость причин происшествий (X9)</t>
  </si>
  <si>
    <t>количество нормативно-правовы актов относящихся к авиации (F4)</t>
  </si>
  <si>
    <t>X1 - среднее число авиационных катастроф на 100 тысяч часов налета в год (X1)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</si>
</sst>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0.0"/>
  </numFmts>
  <fonts count="4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9FFE9"/>
        <bgColor rgb="FF000000"/>
      </patternFill>
    </fill>
    <fill>
      <patternFill patternType="solid">
        <fgColor rgb="FFF4E5E7"/>
        <bgColor rgb="FF000000"/>
      </patternFill>
    </fill>
    <fill>
      <patternFill patternType="solid">
        <fgColor rgb="FFE7FFE7"/>
        <bgColor rgb="FF000000"/>
      </patternFill>
    </fill>
    <fill>
      <patternFill patternType="solid">
        <fgColor rgb="FFEAFFEA"/>
        <bgColor rgb="FF000000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2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1" applyNumberFormat="1" applyFont="1" applyFill="1" applyBorder="1" applyAlignment="1" applyProtection="1">
      <alignment horizontal="center" vertical="center" wrapText="1"/>
    </xf>
    <xf numFmtId="164" fontId="2" fillId="2" borderId="1" xfId="1" applyNumberFormat="1" applyFont="1" applyFill="1" applyBorder="1" applyAlignment="1" applyProtection="1">
      <alignment horizontal="center" vertical="center" wrapText="1"/>
    </xf>
    <xf numFmtId="0" fontId="2" fillId="4" borderId="1" xfId="1" applyNumberFormat="1" applyFont="1" applyFill="1" applyBorder="1" applyAlignment="1" applyProtection="1">
      <alignment horizontal="center" vertical="center"/>
    </xf>
    <xf numFmtId="0" fontId="2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2" fillId="4" borderId="1" xfId="1" applyNumberFormat="1" applyFont="1" applyFill="1" applyBorder="1" applyAlignment="1" applyProtection="1">
      <alignment horizontal="center" vertical="center" wrapText="1"/>
    </xf>
    <xf numFmtId="164" fontId="2" fillId="2" borderId="1" xfId="1" applyNumberFormat="1" applyFont="1" applyFill="1" applyBorder="1" applyAlignment="1" applyProtection="1">
      <alignment horizontal="center" vertical="center"/>
    </xf>
    <xf numFmtId="164" fontId="2" fillId="5" borderId="1" xfId="1" applyNumberFormat="1" applyFont="1" applyFill="1" applyBorder="1" applyAlignment="1" applyProtection="1">
      <alignment horizontal="center" vertical="center" wrapText="1"/>
    </xf>
    <xf numFmtId="2" fontId="2" fillId="3" borderId="1" xfId="1" applyNumberFormat="1" applyFont="1" applyFill="1" applyBorder="1" applyAlignment="1" applyProtection="1">
      <alignment horizontal="center" vertical="center" wrapText="1"/>
      <protection locked="0"/>
    </xf>
    <xf numFmtId="2" fontId="2" fillId="2" borderId="2" xfId="1" applyNumberFormat="1" applyFont="1" applyFill="1" applyBorder="1" applyAlignment="1" applyProtection="1">
      <alignment horizontal="center" vertical="center" wrapText="1"/>
      <protection locked="0"/>
    </xf>
    <xf numFmtId="2" fontId="2" fillId="3" borderId="1" xfId="1" applyNumberFormat="1" applyFont="1" applyFill="1" applyBorder="1" applyAlignment="1" applyProtection="1">
      <alignment horizontal="center" vertical="center" wrapText="1"/>
    </xf>
    <xf numFmtId="2" fontId="2" fillId="2" borderId="1" xfId="1" applyNumberFormat="1" applyFont="1" applyFill="1" applyBorder="1" applyAlignment="1" applyProtection="1">
      <alignment horizontal="center" vertical="center" wrapText="1"/>
    </xf>
    <xf numFmtId="2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2" fontId="2" fillId="4" borderId="1" xfId="1" applyNumberFormat="1" applyFont="1" applyFill="1" applyBorder="1" applyAlignment="1" applyProtection="1">
      <alignment horizontal="center" vertical="center" wrapText="1"/>
      <protection locked="0"/>
    </xf>
    <xf numFmtId="2" fontId="2" fillId="4" borderId="1" xfId="1" applyNumberFormat="1" applyFont="1" applyFill="1" applyBorder="1" applyAlignment="1" applyProtection="1">
      <alignment horizontal="center" vertical="center" wrapText="1"/>
    </xf>
    <xf numFmtId="2" fontId="2" fillId="2" borderId="1" xfId="1" applyNumberFormat="1" applyFont="1" applyFill="1" applyBorder="1" applyAlignment="1" applyProtection="1">
      <alignment horizontal="center" vertical="center"/>
    </xf>
    <xf numFmtId="2" fontId="2" fillId="5" borderId="1" xfId="1" applyNumberFormat="1" applyFont="1" applyFill="1" applyBorder="1" applyAlignment="1" applyProtection="1">
      <alignment horizontal="center" vertical="center" wrapText="1"/>
    </xf>
    <xf numFmtId="2" fontId="2" fillId="4" borderId="1" xfId="1" applyNumberFormat="1" applyFont="1" applyFill="1" applyBorder="1" applyAlignment="1" applyProtection="1">
      <alignment horizontal="center" vertical="center"/>
    </xf>
    <xf numFmtId="0" fontId="3" fillId="6" borderId="0" xfId="0" applyFont="1" applyFill="1" applyAlignment="1">
      <alignment horizontal="center" vertical="center"/>
    </xf>
    <xf numFmtId="164" fontId="3" fillId="6" borderId="0" xfId="0" applyNumberFormat="1" applyFont="1" applyFill="1" applyAlignment="1">
      <alignment horizontal="center" vertical="center"/>
    </xf>
    <xf numFmtId="164" fontId="2" fillId="2" borderId="3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>
      <alignment horizontal="center" vertical="center" wrapText="1"/>
    </xf>
    <xf numFmtId="0" fontId="2" fillId="0" borderId="1" xfId="1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colors>
    <mruColors>
      <color rgb="FFEAFF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A650D-F6DF-4C44-A91C-08436902077A}">
  <sheetPr codeName="Лист1"/>
  <dimension ref="A1:N13"/>
  <sheetViews>
    <sheetView tabSelected="1" zoomScale="173" zoomScaleNormal="100" workbookViewId="0">
      <selection activeCell="B13" sqref="B13"/>
    </sheetView>
  </sheetViews>
  <sheetFormatPr baseColWidth="10" defaultRowHeight="16" x14ac:dyDescent="0.2"/>
  <cols>
    <col min="5" max="5" width="15.83203125" customWidth="1"/>
    <col min="8" max="13" width="20.83203125" customWidth="1"/>
    <col min="14" max="14" width="21.33203125" customWidth="1"/>
  </cols>
  <sheetData>
    <row r="1" spans="1:14" ht="80" customHeight="1" x14ac:dyDescent="0.2">
      <c r="A1" s="4" t="s">
        <v>0</v>
      </c>
      <c r="B1" s="1" t="s">
        <v>14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  <c r="I1" s="1" t="s">
        <v>11</v>
      </c>
      <c r="J1" s="1" t="s">
        <v>12</v>
      </c>
      <c r="K1" s="3" t="s">
        <v>7</v>
      </c>
      <c r="L1" s="1" t="s">
        <v>8</v>
      </c>
      <c r="M1" s="1" t="s">
        <v>9</v>
      </c>
      <c r="N1" s="1" t="s">
        <v>13</v>
      </c>
    </row>
    <row r="2" spans="1:14" x14ac:dyDescent="0.2">
      <c r="A2" s="4">
        <v>2011</v>
      </c>
      <c r="B2" s="5">
        <v>28</v>
      </c>
      <c r="C2" s="2">
        <v>57</v>
      </c>
      <c r="D2" s="6">
        <v>24</v>
      </c>
      <c r="E2" s="7">
        <v>15</v>
      </c>
      <c r="F2" s="1">
        <v>80</v>
      </c>
      <c r="G2" s="1">
        <v>20</v>
      </c>
      <c r="H2" s="9">
        <v>5</v>
      </c>
      <c r="I2" s="9">
        <v>0.5</v>
      </c>
      <c r="J2" s="9">
        <v>0.5</v>
      </c>
      <c r="K2" s="9">
        <v>28000</v>
      </c>
      <c r="L2" s="5">
        <v>87</v>
      </c>
      <c r="M2" s="5">
        <v>29</v>
      </c>
      <c r="N2" s="5">
        <v>21</v>
      </c>
    </row>
    <row r="3" spans="1:14" x14ac:dyDescent="0.2">
      <c r="A3" s="4">
        <v>2012</v>
      </c>
      <c r="B3" s="5">
        <v>30</v>
      </c>
      <c r="C3" s="10">
        <v>86</v>
      </c>
      <c r="D3" s="6">
        <v>19</v>
      </c>
      <c r="E3" s="7">
        <v>18</v>
      </c>
      <c r="F3" s="11">
        <v>80</v>
      </c>
      <c r="G3" s="11">
        <v>20</v>
      </c>
      <c r="H3" s="9">
        <v>5</v>
      </c>
      <c r="I3" s="9">
        <v>0.5</v>
      </c>
      <c r="J3" s="5">
        <v>0.5</v>
      </c>
      <c r="K3" s="9">
        <v>30000</v>
      </c>
      <c r="L3" s="5">
        <v>76</v>
      </c>
      <c r="M3" s="5">
        <v>31</v>
      </c>
      <c r="N3" s="5">
        <v>24</v>
      </c>
    </row>
    <row r="4" spans="1:14" x14ac:dyDescent="0.2">
      <c r="A4" s="4">
        <v>2013</v>
      </c>
      <c r="B4" s="5">
        <v>19</v>
      </c>
      <c r="C4" s="10">
        <v>61</v>
      </c>
      <c r="D4" s="6">
        <v>33</v>
      </c>
      <c r="E4" s="7">
        <v>21</v>
      </c>
      <c r="F4" s="11">
        <v>83</v>
      </c>
      <c r="G4" s="11">
        <v>15</v>
      </c>
      <c r="H4" s="9">
        <v>7</v>
      </c>
      <c r="I4" s="9">
        <v>0.7</v>
      </c>
      <c r="J4" s="9">
        <v>0.3</v>
      </c>
      <c r="K4" s="9">
        <v>32000</v>
      </c>
      <c r="L4" s="9">
        <v>71</v>
      </c>
      <c r="M4" s="5">
        <v>31</v>
      </c>
      <c r="N4" s="5">
        <v>28</v>
      </c>
    </row>
    <row r="5" spans="1:14" x14ac:dyDescent="0.2">
      <c r="A5" s="4">
        <v>2014</v>
      </c>
      <c r="B5" s="5">
        <v>26</v>
      </c>
      <c r="C5" s="6">
        <v>60</v>
      </c>
      <c r="D5" s="6">
        <v>25</v>
      </c>
      <c r="E5" s="7">
        <v>38</v>
      </c>
      <c r="F5" s="11">
        <v>82</v>
      </c>
      <c r="G5" s="11">
        <v>16</v>
      </c>
      <c r="H5" s="9">
        <v>6</v>
      </c>
      <c r="I5" s="9">
        <v>0.6</v>
      </c>
      <c r="J5" s="9">
        <v>0.4</v>
      </c>
      <c r="K5" s="9">
        <v>34720</v>
      </c>
      <c r="L5" s="9">
        <v>82</v>
      </c>
      <c r="M5" s="9">
        <v>38</v>
      </c>
      <c r="N5" s="9">
        <v>29</v>
      </c>
    </row>
    <row r="6" spans="1:14" x14ac:dyDescent="0.2">
      <c r="A6" s="4">
        <v>2015</v>
      </c>
      <c r="B6" s="9">
        <v>27</v>
      </c>
      <c r="C6" s="10">
        <v>83</v>
      </c>
      <c r="D6" s="10">
        <v>34</v>
      </c>
      <c r="E6" s="7">
        <v>40</v>
      </c>
      <c r="F6" s="11">
        <v>70</v>
      </c>
      <c r="G6" s="11">
        <v>24</v>
      </c>
      <c r="H6" s="9">
        <v>8</v>
      </c>
      <c r="I6" s="9">
        <v>0.6</v>
      </c>
      <c r="J6" s="9">
        <v>1</v>
      </c>
      <c r="K6" s="9">
        <v>34720</v>
      </c>
      <c r="L6" s="9">
        <v>72</v>
      </c>
      <c r="M6" s="9">
        <v>60</v>
      </c>
      <c r="N6" s="9">
        <v>30</v>
      </c>
    </row>
    <row r="7" spans="1:14" x14ac:dyDescent="0.2">
      <c r="A7" s="4">
        <v>2016</v>
      </c>
      <c r="B7" s="9">
        <v>28</v>
      </c>
      <c r="C7" s="10">
        <v>80</v>
      </c>
      <c r="D7" s="10">
        <v>43</v>
      </c>
      <c r="E7" s="7">
        <v>43</v>
      </c>
      <c r="F7" s="11">
        <v>94</v>
      </c>
      <c r="G7" s="11">
        <v>15</v>
      </c>
      <c r="H7" s="9">
        <v>4</v>
      </c>
      <c r="I7" s="9">
        <v>0.4</v>
      </c>
      <c r="J7" s="9">
        <v>0.5</v>
      </c>
      <c r="K7" s="9">
        <v>37420</v>
      </c>
      <c r="L7" s="9">
        <v>72</v>
      </c>
      <c r="M7" s="9">
        <v>67</v>
      </c>
      <c r="N7" s="9">
        <v>32</v>
      </c>
    </row>
    <row r="8" spans="1:14" x14ac:dyDescent="0.2">
      <c r="A8" s="4">
        <v>2017</v>
      </c>
      <c r="B8" s="9">
        <v>32</v>
      </c>
      <c r="C8" s="10">
        <v>79</v>
      </c>
      <c r="D8" s="10">
        <v>36</v>
      </c>
      <c r="E8" s="7">
        <v>50</v>
      </c>
      <c r="F8" s="11">
        <v>80</v>
      </c>
      <c r="G8" s="11">
        <v>10</v>
      </c>
      <c r="H8" s="9">
        <v>9</v>
      </c>
      <c r="I8" s="9">
        <v>1.4</v>
      </c>
      <c r="J8" s="5">
        <v>0.5</v>
      </c>
      <c r="K8" s="9">
        <v>45000</v>
      </c>
      <c r="L8" s="5">
        <v>73</v>
      </c>
      <c r="M8" s="5">
        <v>58</v>
      </c>
      <c r="N8" s="5">
        <v>34</v>
      </c>
    </row>
    <row r="9" spans="1:14" x14ac:dyDescent="0.2">
      <c r="A9" s="4">
        <v>2018</v>
      </c>
      <c r="B9" s="5">
        <v>25</v>
      </c>
      <c r="C9" s="6">
        <v>75</v>
      </c>
      <c r="D9" s="6">
        <v>38</v>
      </c>
      <c r="E9" s="7">
        <v>55</v>
      </c>
      <c r="F9" s="11">
        <v>75</v>
      </c>
      <c r="G9" s="11">
        <v>19</v>
      </c>
      <c r="H9" s="5">
        <v>9</v>
      </c>
      <c r="I9" s="9">
        <v>0.6</v>
      </c>
      <c r="J9" s="9">
        <v>0.4</v>
      </c>
      <c r="K9" s="9">
        <v>52000</v>
      </c>
      <c r="L9" s="5">
        <v>73</v>
      </c>
      <c r="M9" s="5">
        <v>62</v>
      </c>
      <c r="N9" s="5">
        <v>35</v>
      </c>
    </row>
    <row r="10" spans="1:14" x14ac:dyDescent="0.2">
      <c r="A10" s="4">
        <v>2019</v>
      </c>
      <c r="B10" s="5">
        <v>25</v>
      </c>
      <c r="C10" s="6">
        <v>71</v>
      </c>
      <c r="D10" s="6">
        <v>24</v>
      </c>
      <c r="E10" s="7">
        <v>60</v>
      </c>
      <c r="F10" s="11">
        <v>77</v>
      </c>
      <c r="G10" s="11">
        <v>21</v>
      </c>
      <c r="H10" s="5">
        <v>5</v>
      </c>
      <c r="I10" s="9">
        <v>0.4</v>
      </c>
      <c r="J10" s="5">
        <v>0.6</v>
      </c>
      <c r="K10" s="9">
        <v>54624</v>
      </c>
      <c r="L10" s="5">
        <v>73.5</v>
      </c>
      <c r="M10" s="5">
        <v>64</v>
      </c>
      <c r="N10" s="5">
        <v>35</v>
      </c>
    </row>
    <row r="11" spans="1:14" x14ac:dyDescent="0.2">
      <c r="A11" s="4">
        <v>2020</v>
      </c>
      <c r="B11" s="5">
        <v>23</v>
      </c>
      <c r="C11" s="10">
        <v>70</v>
      </c>
      <c r="D11" s="10">
        <v>26</v>
      </c>
      <c r="E11" s="12">
        <v>30</v>
      </c>
      <c r="F11" s="11">
        <v>80</v>
      </c>
      <c r="G11" s="11">
        <v>16</v>
      </c>
      <c r="H11" s="5">
        <v>6</v>
      </c>
      <c r="I11" s="9">
        <v>0.7</v>
      </c>
      <c r="J11" s="5">
        <v>0.3</v>
      </c>
      <c r="K11" s="5">
        <v>46681</v>
      </c>
      <c r="L11" s="5">
        <v>67</v>
      </c>
      <c r="M11" s="9">
        <v>72</v>
      </c>
      <c r="N11" s="9">
        <v>35</v>
      </c>
    </row>
    <row r="12" spans="1:14" x14ac:dyDescent="0.2">
      <c r="A12" s="4">
        <v>2021</v>
      </c>
      <c r="B12" s="9">
        <v>21</v>
      </c>
      <c r="C12" s="8">
        <v>70</v>
      </c>
      <c r="D12" s="8">
        <v>23</v>
      </c>
      <c r="E12" s="12">
        <v>35</v>
      </c>
      <c r="F12" s="25">
        <v>75</v>
      </c>
      <c r="G12" s="25">
        <v>20</v>
      </c>
      <c r="H12" s="5">
        <v>12</v>
      </c>
      <c r="I12" s="9">
        <v>0.5</v>
      </c>
      <c r="J12" s="9">
        <v>0.5</v>
      </c>
      <c r="K12" s="5">
        <v>53077</v>
      </c>
      <c r="L12" s="9">
        <v>67</v>
      </c>
      <c r="M12" s="5">
        <v>73</v>
      </c>
      <c r="N12" s="5">
        <v>35</v>
      </c>
    </row>
    <row r="13" spans="1:14" x14ac:dyDescent="0.2">
      <c r="A13" s="4" t="s">
        <v>1</v>
      </c>
      <c r="B13" s="23">
        <f>MAX(B2:B12)</f>
        <v>32</v>
      </c>
      <c r="C13" s="23">
        <f t="shared" ref="C13:G13" si="0">MAX(C2:C12)</f>
        <v>86</v>
      </c>
      <c r="D13" s="23">
        <f t="shared" si="0"/>
        <v>43</v>
      </c>
      <c r="E13" s="23">
        <f t="shared" si="0"/>
        <v>60</v>
      </c>
      <c r="F13" s="24">
        <f t="shared" si="0"/>
        <v>94</v>
      </c>
      <c r="G13" s="24">
        <f t="shared" si="0"/>
        <v>24</v>
      </c>
      <c r="H13" s="23">
        <f>MAX(H2:H12)</f>
        <v>12</v>
      </c>
      <c r="I13" s="23">
        <f t="shared" ref="I13" si="1">MAX(I2:I12)</f>
        <v>1.4</v>
      </c>
      <c r="J13" s="23">
        <f t="shared" ref="J13:N13" si="2">MAX(J2:J12)</f>
        <v>1</v>
      </c>
      <c r="K13" s="23">
        <f t="shared" si="2"/>
        <v>54624</v>
      </c>
      <c r="L13" s="23">
        <f t="shared" si="2"/>
        <v>87</v>
      </c>
      <c r="M13" s="23">
        <f t="shared" si="2"/>
        <v>73</v>
      </c>
      <c r="N13" s="23">
        <f t="shared" si="2"/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7F060-460D-0B40-A0B4-8393A9DBC4C6}">
  <sheetPr codeName="Лист2"/>
  <dimension ref="A1:N12"/>
  <sheetViews>
    <sheetView zoomScale="175" zoomScaleNormal="140" workbookViewId="0">
      <selection activeCell="B2" sqref="B2"/>
    </sheetView>
  </sheetViews>
  <sheetFormatPr baseColWidth="10" defaultRowHeight="16" x14ac:dyDescent="0.2"/>
  <cols>
    <col min="7" max="14" width="20.83203125" customWidth="1"/>
    <col min="15" max="15" width="17.83203125" customWidth="1"/>
    <col min="16" max="16" width="21.83203125" customWidth="1"/>
  </cols>
  <sheetData>
    <row r="1" spans="1:14" ht="103" customHeight="1" x14ac:dyDescent="0.2">
      <c r="A1" s="4" t="s">
        <v>0</v>
      </c>
      <c r="B1" s="1" t="s">
        <v>14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  <c r="I1" s="1" t="s">
        <v>11</v>
      </c>
      <c r="J1" s="1" t="s">
        <v>12</v>
      </c>
      <c r="K1" s="26" t="s">
        <v>7</v>
      </c>
      <c r="L1" s="27" t="s">
        <v>8</v>
      </c>
      <c r="M1" s="27" t="s">
        <v>9</v>
      </c>
      <c r="N1" s="27" t="s">
        <v>13</v>
      </c>
    </row>
    <row r="2" spans="1:14" x14ac:dyDescent="0.2">
      <c r="A2" s="28">
        <v>2011</v>
      </c>
      <c r="B2" s="13">
        <f>Лист1!B2/Лист1!B$13</f>
        <v>0.875</v>
      </c>
      <c r="C2" s="14">
        <f>Лист1!C2/Лист1!C$13</f>
        <v>0.66279069767441856</v>
      </c>
      <c r="D2" s="15">
        <f>Лист1!D2/Лист1!D$13</f>
        <v>0.55813953488372092</v>
      </c>
      <c r="E2" s="16">
        <f>Лист1!E2/Лист1!E$13</f>
        <v>0.25</v>
      </c>
      <c r="F2" s="17">
        <f>Лист1!F2/Лист1!F$13</f>
        <v>0.85106382978723405</v>
      </c>
      <c r="G2" s="17">
        <f>Лист1!G2/Лист1!G$13</f>
        <v>0.83333333333333337</v>
      </c>
      <c r="H2" s="18">
        <f>Лист1!H2/Лист1!H$13</f>
        <v>0.41666666666666669</v>
      </c>
      <c r="I2" s="18">
        <f>Лист1!I2/Лист1!I$13</f>
        <v>0.35714285714285715</v>
      </c>
      <c r="J2" s="18">
        <f>Лист1!J2/Лист1!J$13</f>
        <v>0.5</v>
      </c>
      <c r="K2" s="18">
        <f>Лист1!K2/Лист1!K$13</f>
        <v>0.51259519625073224</v>
      </c>
      <c r="L2" s="18">
        <f>Лист1!L2/Лист1!L$13</f>
        <v>1</v>
      </c>
      <c r="M2" s="18">
        <f>Лист1!M2/Лист1!M$13</f>
        <v>0.39726027397260272</v>
      </c>
      <c r="N2" s="18">
        <f>Лист1!N2/Лист1!N$13</f>
        <v>0.6</v>
      </c>
    </row>
    <row r="3" spans="1:14" x14ac:dyDescent="0.2">
      <c r="A3" s="28">
        <v>2012</v>
      </c>
      <c r="B3" s="13">
        <f>Лист1!B3/Лист1!B$13</f>
        <v>0.9375</v>
      </c>
      <c r="C3" s="19">
        <f>Лист1!C3/Лист1!C$13</f>
        <v>1</v>
      </c>
      <c r="D3" s="15">
        <f>Лист1!D3/Лист1!D$13</f>
        <v>0.44186046511627908</v>
      </c>
      <c r="E3" s="16">
        <f>Лист1!E3/Лист1!E$13</f>
        <v>0.3</v>
      </c>
      <c r="F3" s="20">
        <f>Лист1!F3/Лист1!F$13</f>
        <v>0.85106382978723405</v>
      </c>
      <c r="G3" s="20">
        <f>Лист1!G3/Лист1!G$13</f>
        <v>0.83333333333333337</v>
      </c>
      <c r="H3" s="18">
        <f>Лист1!H3/Лист1!H$13</f>
        <v>0.41666666666666669</v>
      </c>
      <c r="I3" s="18">
        <f>Лист1!I3/Лист1!I$13</f>
        <v>0.35714285714285715</v>
      </c>
      <c r="J3" s="13">
        <f>Лист1!J3/Лист1!J$13</f>
        <v>0.5</v>
      </c>
      <c r="K3" s="13">
        <f>Лист1!K3/Лист1!K$13</f>
        <v>0.54920913884007028</v>
      </c>
      <c r="L3" s="13">
        <f>Лист1!L3/Лист1!L$13</f>
        <v>0.87356321839080464</v>
      </c>
      <c r="M3" s="13">
        <f>Лист1!M3/Лист1!M$13</f>
        <v>0.42465753424657532</v>
      </c>
      <c r="N3" s="13">
        <f>Лист1!N3/Лист1!N$13</f>
        <v>0.68571428571428572</v>
      </c>
    </row>
    <row r="4" spans="1:14" x14ac:dyDescent="0.2">
      <c r="A4" s="28">
        <v>2013</v>
      </c>
      <c r="B4" s="13">
        <f>Лист1!B4/Лист1!B$13</f>
        <v>0.59375</v>
      </c>
      <c r="C4" s="19">
        <f>Лист1!C4/Лист1!C$13</f>
        <v>0.70930232558139539</v>
      </c>
      <c r="D4" s="15">
        <f>Лист1!D4/Лист1!D$13</f>
        <v>0.76744186046511631</v>
      </c>
      <c r="E4" s="16">
        <f>Лист1!E4/Лист1!E$13</f>
        <v>0.35</v>
      </c>
      <c r="F4" s="20">
        <f>Лист1!F4/Лист1!F$13</f>
        <v>0.88297872340425532</v>
      </c>
      <c r="G4" s="20">
        <f>Лист1!G4/Лист1!G$13</f>
        <v>0.625</v>
      </c>
      <c r="H4" s="18">
        <f>Лист1!H4/Лист1!H$13</f>
        <v>0.58333333333333337</v>
      </c>
      <c r="I4" s="18">
        <f>Лист1!I4/Лист1!I$13</f>
        <v>0.5</v>
      </c>
      <c r="J4" s="18">
        <f>Лист1!J4/Лист1!J$13</f>
        <v>0.3</v>
      </c>
      <c r="K4" s="18">
        <f>Лист1!K4/Лист1!K$13</f>
        <v>0.58582308142940831</v>
      </c>
      <c r="L4" s="18">
        <f>Лист1!L4/Лист1!L$13</f>
        <v>0.81609195402298851</v>
      </c>
      <c r="M4" s="18">
        <f>Лист1!M4/Лист1!M$13</f>
        <v>0.42465753424657532</v>
      </c>
      <c r="N4" s="18">
        <f>Лист1!N4/Лист1!N$13</f>
        <v>0.8</v>
      </c>
    </row>
    <row r="5" spans="1:14" x14ac:dyDescent="0.2">
      <c r="A5" s="28">
        <v>2014</v>
      </c>
      <c r="B5" s="13">
        <f>Лист1!B5/Лист1!B$13</f>
        <v>0.8125</v>
      </c>
      <c r="C5" s="15">
        <f>Лист1!C5/Лист1!C$13</f>
        <v>0.69767441860465118</v>
      </c>
      <c r="D5" s="15">
        <f>Лист1!D5/Лист1!D$13</f>
        <v>0.58139534883720934</v>
      </c>
      <c r="E5" s="16">
        <f>Лист1!E5/Лист1!E$13</f>
        <v>0.6333333333333333</v>
      </c>
      <c r="F5" s="20">
        <f>Лист1!F5/Лист1!F$13</f>
        <v>0.87234042553191493</v>
      </c>
      <c r="G5" s="20">
        <f>Лист1!G5/Лист1!G$13</f>
        <v>0.66666666666666663</v>
      </c>
      <c r="H5" s="18">
        <f>Лист1!H5/Лист1!H$13</f>
        <v>0.5</v>
      </c>
      <c r="I5" s="18">
        <f>Лист1!I5/Лист1!I$13</f>
        <v>0.4285714285714286</v>
      </c>
      <c r="J5" s="18">
        <f>Лист1!J5/Лист1!J$13</f>
        <v>0.4</v>
      </c>
      <c r="K5" s="18">
        <f>Лист1!K5/Лист1!K$13</f>
        <v>0.63561804335090799</v>
      </c>
      <c r="L5" s="18">
        <f>Лист1!L5/Лист1!L$13</f>
        <v>0.94252873563218387</v>
      </c>
      <c r="M5" s="18">
        <f>Лист1!M5/Лист1!M$13</f>
        <v>0.52054794520547942</v>
      </c>
      <c r="N5" s="18">
        <f>Лист1!N5/Лист1!N$13</f>
        <v>0.82857142857142863</v>
      </c>
    </row>
    <row r="6" spans="1:14" x14ac:dyDescent="0.2">
      <c r="A6" s="28">
        <v>2015</v>
      </c>
      <c r="B6" s="18">
        <f>Лист1!B6/Лист1!B$13</f>
        <v>0.84375</v>
      </c>
      <c r="C6" s="19">
        <f>Лист1!C6/Лист1!C$13</f>
        <v>0.96511627906976749</v>
      </c>
      <c r="D6" s="19">
        <f>Лист1!D6/Лист1!D$13</f>
        <v>0.79069767441860461</v>
      </c>
      <c r="E6" s="16">
        <f>Лист1!E6/Лист1!E$13</f>
        <v>0.66666666666666663</v>
      </c>
      <c r="F6" s="20">
        <f>Лист1!F6/Лист1!F$13</f>
        <v>0.74468085106382975</v>
      </c>
      <c r="G6" s="20">
        <f>Лист1!G6/Лист1!G$13</f>
        <v>1</v>
      </c>
      <c r="H6" s="18">
        <f>Лист1!H6/Лист1!H$13</f>
        <v>0.66666666666666663</v>
      </c>
      <c r="I6" s="18">
        <f>Лист1!I6/Лист1!I$13</f>
        <v>0.4285714285714286</v>
      </c>
      <c r="J6" s="18">
        <f>Лист1!J6/Лист1!J$13</f>
        <v>1</v>
      </c>
      <c r="K6" s="18">
        <f>Лист1!K6/Лист1!K$13</f>
        <v>0.63561804335090799</v>
      </c>
      <c r="L6" s="18">
        <f>Лист1!L6/Лист1!L$13</f>
        <v>0.82758620689655171</v>
      </c>
      <c r="M6" s="18">
        <f>Лист1!M6/Лист1!M$13</f>
        <v>0.82191780821917804</v>
      </c>
      <c r="N6" s="18">
        <f>Лист1!N6/Лист1!N$13</f>
        <v>0.8571428571428571</v>
      </c>
    </row>
    <row r="7" spans="1:14" x14ac:dyDescent="0.2">
      <c r="A7" s="28">
        <v>2016</v>
      </c>
      <c r="B7" s="18">
        <f>Лист1!B7/Лист1!B$13</f>
        <v>0.875</v>
      </c>
      <c r="C7" s="19">
        <f>Лист1!C7/Лист1!C$13</f>
        <v>0.93023255813953487</v>
      </c>
      <c r="D7" s="19">
        <f>Лист1!D7/Лист1!D$13</f>
        <v>1</v>
      </c>
      <c r="E7" s="16">
        <f>Лист1!E7/Лист1!E$13</f>
        <v>0.71666666666666667</v>
      </c>
      <c r="F7" s="20">
        <f>Лист1!F7/Лист1!F$13</f>
        <v>1</v>
      </c>
      <c r="G7" s="20">
        <f>Лист1!G7/Лист1!G$13</f>
        <v>0.625</v>
      </c>
      <c r="H7" s="18">
        <f>Лист1!H7/Лист1!H$13</f>
        <v>0.33333333333333331</v>
      </c>
      <c r="I7" s="18">
        <f>Лист1!I7/Лист1!I$13</f>
        <v>0.28571428571428575</v>
      </c>
      <c r="J7" s="18">
        <f>Лист1!J7/Лист1!J$13</f>
        <v>0.5</v>
      </c>
      <c r="K7" s="18">
        <f>Лист1!K7/Лист1!K$13</f>
        <v>0.68504686584651431</v>
      </c>
      <c r="L7" s="18">
        <f>Лист1!L7/Лист1!L$13</f>
        <v>0.82758620689655171</v>
      </c>
      <c r="M7" s="18">
        <f>Лист1!M7/Лист1!M$13</f>
        <v>0.9178082191780822</v>
      </c>
      <c r="N7" s="18">
        <f>Лист1!N7/Лист1!N$13</f>
        <v>0.91428571428571426</v>
      </c>
    </row>
    <row r="8" spans="1:14" x14ac:dyDescent="0.2">
      <c r="A8" s="28">
        <v>2017</v>
      </c>
      <c r="B8" s="18">
        <f>Лист1!B8/Лист1!B$13</f>
        <v>1</v>
      </c>
      <c r="C8" s="19">
        <f>Лист1!C8/Лист1!C$13</f>
        <v>0.91860465116279066</v>
      </c>
      <c r="D8" s="19">
        <f>Лист1!D8/Лист1!D$13</f>
        <v>0.83720930232558144</v>
      </c>
      <c r="E8" s="16">
        <f>Лист1!E8/Лист1!E$13</f>
        <v>0.83333333333333337</v>
      </c>
      <c r="F8" s="20">
        <f>Лист1!F8/Лист1!F$13</f>
        <v>0.85106382978723405</v>
      </c>
      <c r="G8" s="20">
        <f>Лист1!G8/Лист1!G$13</f>
        <v>0.41666666666666669</v>
      </c>
      <c r="H8" s="18">
        <f>Лист1!H8/Лист1!H$13</f>
        <v>0.75</v>
      </c>
      <c r="I8" s="18">
        <f>Лист1!I8/Лист1!I$13</f>
        <v>1</v>
      </c>
      <c r="J8" s="13">
        <f>Лист1!J8/Лист1!J$13</f>
        <v>0.5</v>
      </c>
      <c r="K8" s="13">
        <f>Лист1!K8/Лист1!K$13</f>
        <v>0.82381370826010547</v>
      </c>
      <c r="L8" s="13">
        <f>Лист1!L8/Лист1!L$13</f>
        <v>0.83908045977011492</v>
      </c>
      <c r="M8" s="13">
        <f>Лист1!M8/Лист1!M$13</f>
        <v>0.79452054794520544</v>
      </c>
      <c r="N8" s="13">
        <f>Лист1!N8/Лист1!N$13</f>
        <v>0.97142857142857142</v>
      </c>
    </row>
    <row r="9" spans="1:14" x14ac:dyDescent="0.2">
      <c r="A9" s="28">
        <v>2018</v>
      </c>
      <c r="B9" s="13">
        <f>Лист1!B9/Лист1!B$13</f>
        <v>0.78125</v>
      </c>
      <c r="C9" s="15">
        <f>Лист1!C9/Лист1!C$13</f>
        <v>0.87209302325581395</v>
      </c>
      <c r="D9" s="15">
        <f>Лист1!D9/Лист1!D$13</f>
        <v>0.88372093023255816</v>
      </c>
      <c r="E9" s="16">
        <f>Лист1!E9/Лист1!E$13</f>
        <v>0.91666666666666663</v>
      </c>
      <c r="F9" s="20">
        <f>Лист1!F9/Лист1!F$13</f>
        <v>0.7978723404255319</v>
      </c>
      <c r="G9" s="20">
        <f>Лист1!G9/Лист1!G$13</f>
        <v>0.79166666666666663</v>
      </c>
      <c r="H9" s="13">
        <f>Лист1!H9/Лист1!H$13</f>
        <v>0.75</v>
      </c>
      <c r="I9" s="18">
        <f>Лист1!I9/Лист1!I$13</f>
        <v>0.4285714285714286</v>
      </c>
      <c r="J9" s="18">
        <f>Лист1!J9/Лист1!J$13</f>
        <v>0.4</v>
      </c>
      <c r="K9" s="18">
        <f>Лист1!K9/Лист1!K$13</f>
        <v>0.95196250732278853</v>
      </c>
      <c r="L9" s="18">
        <f>Лист1!L9/Лист1!L$13</f>
        <v>0.83908045977011492</v>
      </c>
      <c r="M9" s="18">
        <f>Лист1!M9/Лист1!M$13</f>
        <v>0.84931506849315064</v>
      </c>
      <c r="N9" s="18">
        <f>Лист1!N9/Лист1!N$13</f>
        <v>1</v>
      </c>
    </row>
    <row r="10" spans="1:14" x14ac:dyDescent="0.2">
      <c r="A10" s="28">
        <v>2019</v>
      </c>
      <c r="B10" s="13">
        <f>Лист1!B10/Лист1!B$13</f>
        <v>0.78125</v>
      </c>
      <c r="C10" s="15">
        <f>Лист1!C10/Лист1!C$13</f>
        <v>0.82558139534883723</v>
      </c>
      <c r="D10" s="15">
        <f>Лист1!D10/Лист1!D$13</f>
        <v>0.55813953488372092</v>
      </c>
      <c r="E10" s="16">
        <f>Лист1!E10/Лист1!E$13</f>
        <v>1</v>
      </c>
      <c r="F10" s="20">
        <f>Лист1!F10/Лист1!F$13</f>
        <v>0.81914893617021278</v>
      </c>
      <c r="G10" s="20">
        <f>Лист1!G10/Лист1!G$13</f>
        <v>0.875</v>
      </c>
      <c r="H10" s="13">
        <f>Лист1!H10/Лист1!H$13</f>
        <v>0.41666666666666669</v>
      </c>
      <c r="I10" s="18">
        <f>Лист1!I10/Лист1!I$13</f>
        <v>0.28571428571428575</v>
      </c>
      <c r="J10" s="13">
        <f>Лист1!J10/Лист1!J$13</f>
        <v>0.6</v>
      </c>
      <c r="K10" s="13">
        <f>Лист1!K10/Лист1!K$13</f>
        <v>1</v>
      </c>
      <c r="L10" s="13">
        <f>Лист1!L10/Лист1!L$13</f>
        <v>0.84482758620689657</v>
      </c>
      <c r="M10" s="13">
        <f>Лист1!M10/Лист1!M$13</f>
        <v>0.87671232876712324</v>
      </c>
      <c r="N10" s="13">
        <f>Лист1!N10/Лист1!N$13</f>
        <v>1</v>
      </c>
    </row>
    <row r="11" spans="1:14" x14ac:dyDescent="0.2">
      <c r="A11" s="28">
        <v>2020</v>
      </c>
      <c r="B11" s="13">
        <f>Лист1!B11/Лист1!B$13</f>
        <v>0.71875</v>
      </c>
      <c r="C11" s="19">
        <f>Лист1!C11/Лист1!C$13</f>
        <v>0.81395348837209303</v>
      </c>
      <c r="D11" s="19">
        <f>Лист1!D11/Лист1!D$13</f>
        <v>0.60465116279069764</v>
      </c>
      <c r="E11" s="21">
        <f>Лист1!E11/Лист1!E$13</f>
        <v>0.5</v>
      </c>
      <c r="F11" s="20">
        <f>Лист1!F11/Лист1!F$13</f>
        <v>0.85106382978723405</v>
      </c>
      <c r="G11" s="20">
        <f>Лист1!G11/Лист1!G$13</f>
        <v>0.66666666666666663</v>
      </c>
      <c r="H11" s="13">
        <f>Лист1!H11/Лист1!H$13</f>
        <v>0.5</v>
      </c>
      <c r="I11" s="18">
        <f>Лист1!I11/Лист1!I$13</f>
        <v>0.5</v>
      </c>
      <c r="J11" s="13">
        <f>Лист1!J11/Лист1!J$13</f>
        <v>0.3</v>
      </c>
      <c r="K11" s="13">
        <f>Лист1!K11/Лист1!K$13</f>
        <v>0.85458772700644403</v>
      </c>
      <c r="L11" s="13">
        <f>Лист1!L11/Лист1!L$13</f>
        <v>0.77011494252873558</v>
      </c>
      <c r="M11" s="13">
        <f>Лист1!M11/Лист1!M$13</f>
        <v>0.98630136986301364</v>
      </c>
      <c r="N11" s="13">
        <f>Лист1!N11/Лист1!N$13</f>
        <v>1</v>
      </c>
    </row>
    <row r="12" spans="1:14" x14ac:dyDescent="0.2">
      <c r="A12" s="28">
        <v>2021</v>
      </c>
      <c r="B12" s="18">
        <f>Лист1!B12/Лист1!B$13</f>
        <v>0.65625</v>
      </c>
      <c r="C12" s="22">
        <f>Лист1!C12/Лист1!C$13</f>
        <v>0.81395348837209303</v>
      </c>
      <c r="D12" s="22">
        <f>Лист1!D12/Лист1!D$13</f>
        <v>0.53488372093023251</v>
      </c>
      <c r="E12" s="21">
        <f>Лист1!E12/Лист1!E$13</f>
        <v>0.58333333333333337</v>
      </c>
      <c r="F12" s="20">
        <f>Лист1!F12/Лист1!F$13</f>
        <v>0.7978723404255319</v>
      </c>
      <c r="G12" s="20">
        <f>Лист1!G12/Лист1!G$13</f>
        <v>0.83333333333333337</v>
      </c>
      <c r="H12" s="13">
        <f>Лист1!H12/Лист1!H$13</f>
        <v>1</v>
      </c>
      <c r="I12" s="18">
        <f>Лист1!I12/Лист1!I$13</f>
        <v>0.35714285714285715</v>
      </c>
      <c r="J12" s="18">
        <f>Лист1!J12/Лист1!J$13</f>
        <v>0.5</v>
      </c>
      <c r="K12" s="18">
        <f>Лист1!K12/Лист1!K$13</f>
        <v>0.97167911540714702</v>
      </c>
      <c r="L12" s="18">
        <f>Лист1!L12/Лист1!L$13</f>
        <v>0.77011494252873558</v>
      </c>
      <c r="M12" s="18">
        <f>Лист1!M12/Лист1!M$13</f>
        <v>1</v>
      </c>
      <c r="N12" s="18">
        <f>Лист1!N12/Лист1!N$13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norm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2022-06-05T12:53:25Z</dcterms:created>
  <dcterms:modified xsi:type="dcterms:W3CDTF">2023-06-24T08:49:32Z</dcterms:modified>
</cp:coreProperties>
</file>