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F5B8968D-ED4E-9541-972F-A5C1D8C82F98}" xr6:coauthVersionLast="47" xr6:coauthVersionMax="47" xr10:uidLastSave="{00000000-0000-0000-0000-000000000000}"/>
  <workbookProtection lockStructure="1"/>
  <bookViews>
    <workbookView xWindow="700" yWindow="4520" windowWidth="23060" windowHeight="1002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2" i="1" l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1" i="1" l="1"/>
  <c r="M6" i="1"/>
  <c r="M12" i="1"/>
  <c r="N9" i="1"/>
  <c r="M4" i="1"/>
  <c r="M7" i="1"/>
  <c r="M5" i="1"/>
  <c r="M8" i="1"/>
  <c r="M3" i="1"/>
  <c r="M11" i="1"/>
  <c r="N7" i="1"/>
  <c r="N3" i="1"/>
  <c r="N12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<sst xmlns="http://schemas.openxmlformats.org/spreadsheetml/2006/main" count="182" uniqueCount="102">
  <si>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</si>
  <si>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</si>
  <si>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</si>
  <si>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</si>
  <si>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</si>
  <si>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</si>
  <si>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</si>
  <si>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</si>
  <si>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</si>
  <si>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</si>
  <si>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</si>
  <si>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</si>
  <si>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</si>
  <si>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</si>
  <si>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</si>
  <si>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</si>
  <si>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</si>
  <si>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</si>
  <si>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</si>
  <si>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</si>
  <si>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</si>
  <si>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</si>
  <si>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</si>
  <si>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</si>
  <si>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</si>
  <si>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</si>
  <si>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</si>
  <si>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</si>
  <si>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</si>
  <si>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</si>
  <si>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</si>
  <si>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</si>
  <si>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</si>
  <si>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</si>
  <si>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</si>
  <si>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</si>
  <si>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</si>
  <si>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</si>
  <si>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</si>
  <si>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</si>
  <si>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</si>
  <si>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</si>
  <si>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</si>
  <si>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</si>
  <si>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Jar</t>
  </si>
  <si>
    <t>N/A</t>
  </si>
  <si>
    <t>ColtPlastics_insert</t>
  </si>
  <si>
    <t>2- J3F</t>
  </si>
  <si>
    <t>3- J3F</t>
  </si>
  <si>
    <t>5- J3B</t>
  </si>
  <si>
    <t>6- J3B</t>
  </si>
  <si>
    <t>7- J3H</t>
  </si>
  <si>
    <t>9- J3H</t>
  </si>
  <si>
    <t>11- J2H</t>
  </si>
  <si>
    <t>12- J2H</t>
  </si>
  <si>
    <t>16- J2B</t>
  </si>
  <si>
    <t>20- J2B</t>
  </si>
  <si>
    <t>PP_no_insert</t>
  </si>
  <si>
    <t>JB1</t>
  </si>
  <si>
    <t>PP_rubberSilicone</t>
  </si>
  <si>
    <t>JC1</t>
  </si>
  <si>
    <t>JA1</t>
  </si>
  <si>
    <t>CWP_no_insert</t>
  </si>
  <si>
    <t>JD1</t>
  </si>
  <si>
    <t>CWP_rubberSilicone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</si>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</sst>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4" zoomScale="150" zoomScaleNormal="150" workbookViewId="0">
      <selection activeCell="B6" sqref="B6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57</v>
      </c>
      <c r="F2" s="31" t="s">
        <v>58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59</v>
      </c>
      <c r="F3" s="31" t="s">
        <v>60</v>
      </c>
    </row>
    <row r="4" spans="1:6" x14ac:dyDescent="0.15">
      <c r="A4" t="s">
        <v>34</v>
      </c>
      <c r="B4" s="11" t="s">
        <v>32</v>
      </c>
      <c r="C4">
        <v>3</v>
      </c>
      <c r="E4" s="11" t="s">
        <v>46</v>
      </c>
      <c r="F4" s="31" t="s">
        <v>61</v>
      </c>
    </row>
    <row r="5" spans="1:6" x14ac:dyDescent="0.15">
      <c r="A5" t="s">
        <v>35</v>
      </c>
      <c r="C5">
        <v>4</v>
      </c>
      <c r="E5" s="11" t="s">
        <v>62</v>
      </c>
      <c r="F5" s="31" t="s">
        <v>63</v>
      </c>
    </row>
    <row r="6" spans="1:6" x14ac:dyDescent="0.15">
      <c r="A6" t="s">
        <v>37</v>
      </c>
      <c r="C6">
        <v>5</v>
      </c>
      <c r="D6" t="s">
        <v>41</v>
      </c>
      <c r="E6" s="11" t="s">
        <v>64</v>
      </c>
      <c r="F6" s="31" t="s">
        <v>65</v>
      </c>
    </row>
    <row r="7" spans="1:6" x14ac:dyDescent="0.15">
      <c r="C7">
        <v>6</v>
      </c>
      <c r="D7" t="s">
        <v>42</v>
      </c>
      <c r="E7" s="11"/>
      <c r="F7" s="31" t="s">
        <v>66</v>
      </c>
    </row>
    <row r="8" spans="1:6" x14ac:dyDescent="0.15">
      <c r="C8">
        <v>7</v>
      </c>
      <c r="D8" t="s">
        <v>44</v>
      </c>
      <c r="E8" s="11"/>
      <c r="F8" s="31" t="s">
        <v>67</v>
      </c>
    </row>
    <row r="9" spans="1:6" x14ac:dyDescent="0.15">
      <c r="C9">
        <v>8</v>
      </c>
      <c r="D9" s="11" t="s">
        <v>45</v>
      </c>
      <c r="E9" s="11" t="s">
        <v>45</v>
      </c>
      <c r="F9" s="31" t="s">
        <v>68</v>
      </c>
    </row>
    <row r="10" spans="1:6" x14ac:dyDescent="0.15">
      <c r="C10">
        <v>9</v>
      </c>
      <c r="F10" s="31" t="s">
        <v>69</v>
      </c>
    </row>
    <row r="11" spans="1:6" x14ac:dyDescent="0.15">
      <c r="C11">
        <v>10</v>
      </c>
      <c r="F11" s="31" t="s">
        <v>70</v>
      </c>
    </row>
    <row r="12" spans="1:6" x14ac:dyDescent="0.15">
      <c r="C12">
        <v>11</v>
      </c>
      <c r="F12" s="31" t="s">
        <v>71</v>
      </c>
    </row>
    <row r="13" spans="1:6" x14ac:dyDescent="0.15">
      <c r="C13">
        <v>12</v>
      </c>
      <c r="F13" s="31" t="s">
        <v>72</v>
      </c>
    </row>
    <row r="14" spans="1:6" x14ac:dyDescent="0.15">
      <c r="C14">
        <v>13</v>
      </c>
      <c r="F14" s="31" t="s">
        <v>73</v>
      </c>
    </row>
    <row r="15" spans="1:6" x14ac:dyDescent="0.15">
      <c r="F15" s="31" t="s">
        <v>74</v>
      </c>
    </row>
    <row r="16" spans="1:6" x14ac:dyDescent="0.15">
      <c r="F16" s="31" t="s">
        <v>75</v>
      </c>
    </row>
    <row r="17" spans="6:6" x14ac:dyDescent="0.15">
      <c r="F17" s="31" t="s">
        <v>76</v>
      </c>
    </row>
    <row r="18" spans="6:6" x14ac:dyDescent="0.15">
      <c r="F18" s="31" t="s">
        <v>77</v>
      </c>
    </row>
    <row r="19" spans="6:6" x14ac:dyDescent="0.15">
      <c r="F19" s="31" t="s">
        <v>78</v>
      </c>
    </row>
    <row r="20" spans="6:6" x14ac:dyDescent="0.15">
      <c r="F20" s="31" t="s">
        <v>79</v>
      </c>
    </row>
    <row r="21" spans="6:6" x14ac:dyDescent="0.15">
      <c r="F21" s="31" t="s">
        <v>80</v>
      </c>
    </row>
    <row r="22" spans="6:6" x14ac:dyDescent="0.15">
      <c r="F22" s="31" t="s">
        <v>81</v>
      </c>
    </row>
    <row r="23" spans="6:6" x14ac:dyDescent="0.15">
      <c r="F23" s="31" t="s">
        <v>82</v>
      </c>
    </row>
    <row r="24" spans="6:6" x14ac:dyDescent="0.15">
      <c r="F24" s="31" t="s">
        <v>83</v>
      </c>
    </row>
    <row r="25" spans="6:6" x14ac:dyDescent="0.15">
      <c r="F25" s="31" t="s">
        <v>84</v>
      </c>
    </row>
    <row r="26" spans="6:6" x14ac:dyDescent="0.15">
      <c r="F26" s="31" t="s">
        <v>85</v>
      </c>
    </row>
    <row r="27" spans="6:6" x14ac:dyDescent="0.15">
      <c r="F27" s="31" t="s">
        <v>86</v>
      </c>
    </row>
    <row r="28" spans="6:6" x14ac:dyDescent="0.15">
      <c r="F28" s="31" t="s">
        <v>87</v>
      </c>
    </row>
    <row r="29" spans="6:6" x14ac:dyDescent="0.15">
      <c r="F29" s="31" t="s">
        <v>88</v>
      </c>
    </row>
    <row r="30" spans="6:6" x14ac:dyDescent="0.15">
      <c r="F30" s="31" t="s">
        <v>89</v>
      </c>
    </row>
    <row r="31" spans="6:6" x14ac:dyDescent="0.15">
      <c r="F31" s="31" t="s">
        <v>90</v>
      </c>
    </row>
    <row r="32" spans="6:6" x14ac:dyDescent="0.15">
      <c r="F32" s="31" t="s">
        <v>91</v>
      </c>
    </row>
    <row r="33" spans="6:6" x14ac:dyDescent="0.15">
      <c r="F33" s="31" t="s">
        <v>92</v>
      </c>
    </row>
    <row r="34" spans="6:6" x14ac:dyDescent="0.15">
      <c r="F34" s="31" t="s">
        <v>93</v>
      </c>
    </row>
    <row r="35" spans="6:6" x14ac:dyDescent="0.15">
      <c r="F35" s="31" t="s">
        <v>94</v>
      </c>
    </row>
    <row r="36" spans="6:6" x14ac:dyDescent="0.15">
      <c r="F36" s="31" t="s">
        <v>95</v>
      </c>
    </row>
    <row r="37" spans="6:6" x14ac:dyDescent="0.15">
      <c r="F37" s="31" t="s">
        <v>96</v>
      </c>
    </row>
    <row r="38" spans="6:6" x14ac:dyDescent="0.15">
      <c r="F38" s="31" t="s">
        <v>97</v>
      </c>
    </row>
    <row r="39" spans="6:6" x14ac:dyDescent="0.15">
      <c r="F39" s="31" t="s">
        <v>98</v>
      </c>
    </row>
    <row r="40" spans="6:6" x14ac:dyDescent="0.15">
      <c r="F40" s="31" t="s">
        <v>99</v>
      </c>
    </row>
    <row r="41" spans="6:6" x14ac:dyDescent="0.15">
      <c r="F41" s="31" t="s">
        <v>100</v>
      </c>
    </row>
    <row r="42" spans="6:6" x14ac:dyDescent="0.15">
      <c r="F42" s="11" t="s">
        <v>45</v>
      </c>
    </row>
    <row r="43" spans="6:6" x14ac:dyDescent="0.15">
      <c r="F43" s="31" t="s">
        <v>101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1.28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0.28999999999999998</v>
      </c>
      <c r="H3" s="5">
        <f>B252</f>
        <v>7.0000000000000007E-2</v>
      </c>
      <c r="I3" s="5">
        <f>B650</f>
        <v>0.08</v>
      </c>
      <c r="J3" s="5">
        <f>B1091</f>
        <v>0.15</v>
      </c>
      <c r="K3" s="6">
        <f>D252</f>
        <v>0.45</v>
      </c>
      <c r="L3" s="6">
        <f>D650</f>
        <v>0.22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0.62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0.51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0.55000000000000004</v>
      </c>
    </row>
    <row r="9" spans="1:16" x14ac:dyDescent="0.15">
      <c r="A9" s="4">
        <v>341.63799999999998</v>
      </c>
      <c r="B9" s="4">
        <v>0.14000000000000001</v>
      </c>
      <c r="C9" s="3">
        <v>341.63799999999998</v>
      </c>
      <c r="D9" s="3">
        <v>-0.01</v>
      </c>
    </row>
    <row r="10" spans="1:16" x14ac:dyDescent="0.15">
      <c r="A10" s="4">
        <v>342.01900000000001</v>
      </c>
      <c r="B10" s="4">
        <v>0.44</v>
      </c>
      <c r="C10" s="3">
        <v>342.01900000000001</v>
      </c>
      <c r="D10" s="3">
        <v>0.1</v>
      </c>
    </row>
    <row r="11" spans="1:16" x14ac:dyDescent="0.15">
      <c r="A11" s="4">
        <v>342.4</v>
      </c>
      <c r="B11" s="4">
        <v>-0.26</v>
      </c>
      <c r="C11" s="3">
        <v>342.4</v>
      </c>
      <c r="D11" s="3">
        <v>-0.59</v>
      </c>
    </row>
    <row r="12" spans="1:16" x14ac:dyDescent="0.15">
      <c r="A12" s="4">
        <v>342.78199999999998</v>
      </c>
      <c r="B12" s="4">
        <v>-0.33</v>
      </c>
      <c r="C12" s="3">
        <v>342.78199999999998</v>
      </c>
      <c r="D12" s="3">
        <v>-0.19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-0.21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-0.21</v>
      </c>
    </row>
    <row r="15" spans="1:16" x14ac:dyDescent="0.15">
      <c r="A15" s="4">
        <v>343.92599999999999</v>
      </c>
      <c r="B15" s="4">
        <v>0.33</v>
      </c>
      <c r="C15" s="3">
        <v>343.92599999999999</v>
      </c>
      <c r="D15" s="3">
        <v>-0.24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-0.33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-0.08</v>
      </c>
      <c r="C19" s="3">
        <v>345.45</v>
      </c>
      <c r="D19" s="3">
        <v>-0.11</v>
      </c>
    </row>
    <row r="20" spans="1:4" x14ac:dyDescent="0.15">
      <c r="A20" s="4">
        <v>345.83100000000002</v>
      </c>
      <c r="B20" s="4">
        <v>0.65</v>
      </c>
      <c r="C20" s="3">
        <v>345.83100000000002</v>
      </c>
      <c r="D20" s="3">
        <v>0.15</v>
      </c>
    </row>
    <row r="21" spans="1:4" x14ac:dyDescent="0.15">
      <c r="A21" s="4">
        <v>346.21199999999999</v>
      </c>
      <c r="B21" s="4">
        <v>0.24</v>
      </c>
      <c r="C21" s="3">
        <v>346.21199999999999</v>
      </c>
      <c r="D21" s="3">
        <v>0.25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0.18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0.19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0.18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0.17</v>
      </c>
      <c r="C34" s="3">
        <v>351.16199999999998</v>
      </c>
      <c r="D34" s="3">
        <v>0.26</v>
      </c>
    </row>
    <row r="35" spans="1:4" x14ac:dyDescent="0.15">
      <c r="A35" s="4">
        <v>351.54300000000001</v>
      </c>
      <c r="B35" s="4">
        <v>0.17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0.16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0.14000000000000001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0.24</v>
      </c>
    </row>
    <row r="50" spans="1:4" x14ac:dyDescent="0.15">
      <c r="A50" s="4">
        <v>357.245</v>
      </c>
      <c r="B50" s="4">
        <v>0.12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0.26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0.14000000000000001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0.15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0.14000000000000001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0.25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0.25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0.26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0.26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0.11</v>
      </c>
      <c r="C82" s="3">
        <v>369.38099999999997</v>
      </c>
      <c r="D82" s="3">
        <v>0.26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0.26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0.27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0.26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0.26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0.28999999999999998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0.28999999999999998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0.28999999999999998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0.28999999999999998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0.28999999999999998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0.28999999999999998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0.28999999999999998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0.28999999999999998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0.28999999999999998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0.28999999999999998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0.28999999999999998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0.28999999999999998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0.28999999999999998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0.28999999999999998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0.3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0.3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0.3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0.3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0.31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0.31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0.31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0.32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0.32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0.32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0.32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0.32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0.32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0.32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0.32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0.32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0.32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0.32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0.33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0.33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0.33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0.33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0.33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0.33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0.34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0.34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0.34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0.34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0.34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0.34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0.35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0.35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0.35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0.35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0.36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0.36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0.36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0.36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0.36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0.36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0.37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0.36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0.36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0.36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0.37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0.37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0.37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0.37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0.39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0.38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0.38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0.39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0.39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0.39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0.39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0.39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0.39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0.39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0.4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0.4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0.41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0.41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0.41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0.41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0.41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0.41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0.42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0.41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0.42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0.42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0.42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0.42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0.42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0.42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0.42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0.42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0.42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0.43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0.43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0.43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0.43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0.43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0.43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0.43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0.43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0.44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0.44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0.44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0.44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0.44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0.44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0.44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0.45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0.45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0.45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0.45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0.45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0.46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0.46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0.46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0.46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0.46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0.45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0.45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0.45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0.45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0.45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0.45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0.45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0.45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0.45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0.45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0.45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0.45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0.45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0.44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0.44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0.44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0.44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0.44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0.44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0.44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0.44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0.44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0.44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0.43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0.43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0.43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0.43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0.43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0.43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0.43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0.43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0.43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0.42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0.42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0.42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0.42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0.42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0.42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0.42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0.42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0.42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0.41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0.41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0.41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0.41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0.41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0.41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0.41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0.4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0.4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0.4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0.4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0.4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0.37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0.37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0.37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0.37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0.37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0.37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0.36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0.36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0.36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0.36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0.36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0.36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0.35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0.35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0.35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0.35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0.35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0.35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0.34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0.34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0.34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0.34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0.34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0.34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0.33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0.33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0.33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0.33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0.33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0.33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0.32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0.32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0.32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0.32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0.32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0.31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0.31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0.31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0.31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0.31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0.3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0.28999999999999998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0.28999999999999998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0.28999999999999998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0.28999999999999998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0.28999999999999998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0.28000000000000003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0.28000000000000003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0.28000000000000003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0.28000000000000003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0.28000000000000003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0.27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0.27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0.27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0.27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0.27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0.27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0.26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0.26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0.26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0.26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0.26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0.26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0.25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0.25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0.25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0.25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0.25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0.25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0.24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0.24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0.24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0.24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0.24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0.23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0.23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0.23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0.23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0.23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0.23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0.23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0.22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0.22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0.22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0.22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0.22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0.21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0.21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0.21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0.21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0.2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0.19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0.19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0.19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0.19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0.19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0.19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0.19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0.18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0.18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0.18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0.18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0.18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0.18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0.18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0.17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0.17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0.17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0.17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0.17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0.17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0.17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0.17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0.17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0.17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0.17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0.17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0.17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0.17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0.17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0.17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0.17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0.17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0.17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0.17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0.17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0.17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0.17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0.17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0.17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0.17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0.17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0.17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0.17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0.17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0.17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0.17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0.17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0.17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0.17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0.17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0.17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0.17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0.17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0.17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0.17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0.17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0.17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0.18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0.18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0.18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0.18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0.18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0.18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0.18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0.18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0.18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0.18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0.18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0.18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0.19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0.19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0.19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0.19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0.19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0.19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0.19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0.19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0.19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0.19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0.19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0.19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0.19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0.2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0.2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0.2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0.2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0.2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0.2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0.2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0.2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0.2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0.21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0.21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0.21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0.21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0.21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0.22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0.22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0.22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0.22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0.22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0.21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0.21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0.21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0.2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0.2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0.2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0.19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0.19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0.19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0.19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0.18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0.18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0.18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0.18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0.17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0.17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0.17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0.17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0.16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0.16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0.15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0.15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0.15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0.15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0.14000000000000001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0.14000000000000001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0.13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0.12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0.11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0.09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0.09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0.09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0.09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0.09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0.09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0.09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0.09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0.09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0.09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0.09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0.09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0.09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0.09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0.09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0.09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0.09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0.09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0.09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0.09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0.09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0.09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0.09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0.09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0.09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0.09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0.09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0.09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0.09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0.09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0.09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0.09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0.09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0.09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0.09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0.09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0.09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0.09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0.09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0.09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0.09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0.09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0.09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0.09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0.09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0.09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0.09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0.09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0.09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0.09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0.09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0.09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0.09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0.09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0.09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0.09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0.09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0.09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0.09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0.09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0.09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0.09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0.09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0.09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0.09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0.09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0.09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0.09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0.09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0.09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0.09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0.09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0.09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0.09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0.09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0.09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0.09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0.09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0.09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0.09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0.09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0.09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0.09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0.09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0.09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0.09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0.09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0.09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0.09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0.09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0.09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0.09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0.09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0.09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0.09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0.09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0.09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0.09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0.09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0.09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0.09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0.09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0.1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0.1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0.1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0.1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0.1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0.1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0.1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0.1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0.1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0.1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0.1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0.1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0.1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0.1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0.1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0.1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0.1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0.1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0.1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0.1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0.1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0.1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0.1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0.1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0.1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0.1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0.1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0.1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0.1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0.1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0.1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0.1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0.1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0.1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0.1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0.1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0.1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0.1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0.1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0.1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0.11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0.11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0.11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0.11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0.11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0.11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0.11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0.11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0.11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0.11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0.11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0.11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0.11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0.11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0.11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0.11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0.11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0.11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0.11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0.12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0.12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0.12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0.12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0.12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0.12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0.12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0.12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0.12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0.12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0.12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0.12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0.12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0.13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0.13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0.13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0.13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0.13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0.13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0.13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0.13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0.13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0.13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0.14000000000000001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0.14000000000000001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0.14000000000000001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0.14000000000000001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0.14000000000000001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0.14000000000000001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0.14000000000000001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0.14000000000000001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0.14000000000000001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0.14000000000000001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0.15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0.15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0.15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0.15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0.15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0.15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0.16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0.16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0.16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0.16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0.17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0.17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0.17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0.17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0.17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0.18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0.18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0.18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0.18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0.18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0.18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0.19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0.19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0.19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0.19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0.19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0.19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0.19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0.19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0.2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0.2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0.2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0.2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0.2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0.2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0.2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0.2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0.2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0.2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0.2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0.2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0.2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0.2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0.2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0.2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0.2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0.2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0.2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0.2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0.2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0.2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0.2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0.2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0.2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0.2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0.2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0.2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0.2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0.2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0.2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0.2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0.2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0.2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0.2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0.2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0.2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0.2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0.2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0.2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0.2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0.2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0.2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0.2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0.2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0.2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0.2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0.2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0.2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0.2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0.2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0.2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0.2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0.2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0.2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0.2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0.2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0.2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0.2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0.2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0.2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0.2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0.2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0.2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0.2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0.2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0.2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0.2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0.2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0.2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0.2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0.2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0.2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0.2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0.2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0.2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0.2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0.2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0.2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0.2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0.2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0.2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0.2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0.2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0.2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0.2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0.2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0.2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0.2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0.2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0.2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0.2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0.2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0.2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0.2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0.2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0.2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0.2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0.2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0.2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0.2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0.2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0.2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0.2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0.2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0.2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0.2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0.2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0.2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0.2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0.2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0.2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0.2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0.19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0.19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0.19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0.19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0.19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0.19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0.19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0.19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0.19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0.19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0.19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0.19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0.19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0.19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0.19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0.19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0.19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0.19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0.19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0.19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0.19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0.19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0.19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0.19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0.19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0.19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0.19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0.19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0.19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0.19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0.19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0.18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0.18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0.18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0.18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0.18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0.18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0.18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0.18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0.18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0.18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0.18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0.18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0.18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0.18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0.18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0.18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0.18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0.18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0.18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0.18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0.18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0.18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0.18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0.18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0.18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0.18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0.17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0.17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0.17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0.17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0.17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0.17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0.17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0.17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0.17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0.17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0.17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0.17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0.17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0.17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0.17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0.17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0.17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0.17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0.17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0.17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0.17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0.17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0.17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0.17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0.17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0.17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0.17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0.17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0.17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0.17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0.17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0.17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0.17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0.17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0.17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0.17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0.17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0.17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0.17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0.17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0.17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0.17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0.17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0.17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0.17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0.17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0.17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0.17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0.17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0.17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0.17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0.17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0.17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0.17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0.17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0.17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0.17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0.17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0.17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0.17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0.17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0.17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0.17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0.18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0.18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0.18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0.18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0.18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0.18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0.18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0.18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0.18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0.18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0.18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0.18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0.19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0.19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0.19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0.19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0.19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0.19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0.19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0.2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0.2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0.2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0.21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0.21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0.21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0.21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0.22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0.22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0.22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0.22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0.22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0.23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0.23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0.23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0.23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0.23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0.23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0.24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0.24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0.24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0.24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0.24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0.24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0.24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0.24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0.24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0.24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0.24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0.24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0.25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0.25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0.25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0.25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0.25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0.25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0.25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0.25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0.25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0.25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0.25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0.25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0.25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0.25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0.25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0.25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0.26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0.26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0.26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0.26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0.26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0.26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0.26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0.26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0.26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0.26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0.26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0.26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0.26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0.26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0.26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0.26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0.26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0.26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0.26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0.27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0.27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0.27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0.27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0.27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0.27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0.27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0.27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0.27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0.27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0.27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0.27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0.27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0.27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0.27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0.27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0.27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0.27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0.28000000000000003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0.28000000000000003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0.28000000000000003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0.28000000000000003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0.28000000000000003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0.28000000000000003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0.28000000000000003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0.28000000000000003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0.28000000000000003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0.28000000000000003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0.28000000000000003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0.28000000000000003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0.28000000000000003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0.28000000000000003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0.28000000000000003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0.28000000000000003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0.28000000000000003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0.28000000000000003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0.28000000000000003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0.28000000000000003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0.28000000000000003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0.28000000000000003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0.28999999999999998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0.28999999999999998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0.28999999999999998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0.28999999999999998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0.28999999999999998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0.28999999999999998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0.28999999999999998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0.28999999999999998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0.28999999999999998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0.28999999999999998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0.28999999999999998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0.28999999999999998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0.28999999999999998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0.28999999999999998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0.3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0.3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0.3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0.31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0.31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0.31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0.31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0.31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0.31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0.31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0.31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0.31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0.31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0.31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0.32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0.32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0.32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0.32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0.32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0.32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0.32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0.32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0.32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0.32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0.32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0.33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0.33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0.33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0.33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0.33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0.33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0.33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0.33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0.33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0.33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0.33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0.33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0.34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0.34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0.34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0.34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0.34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0.34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0.34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0.34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0.34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0.34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0.34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0.34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0.34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0.34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0.34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0.35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0.35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0.35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0.35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0.35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0.35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0.35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0.35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0.35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0.35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0.35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0.35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0.36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0.36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0.36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0.36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0.36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0.36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0.36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0.36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0.36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0.36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0.36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0.37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0.37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0.37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0.37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0.37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0.37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0.37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0.37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0.37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0.38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0.38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0.38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0.38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0.38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0.38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0.38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0.38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0.38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0.38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0.39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0.39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0.39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0.39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0.39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0.4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0.41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0.41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0.41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0.41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0.41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0.42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0.42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0.42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0.42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0.43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0.43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0.43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0.44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0.44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0.44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0.45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0.45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0.45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0.46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0.46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0.46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0.47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0.47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0.48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0.48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0.49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0.49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0.51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0.52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0.53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0.55000000000000004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0.56000000000000005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0.59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0.67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0.68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0.69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0.7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0.72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0.73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0.76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0.78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0.79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0.83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0.91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0.93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1.57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1.58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1.58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1.67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1.66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1.68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1.67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1.66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1.67</v>
      </c>
    </row>
    <row r="1849" spans="1:4" x14ac:dyDescent="0.15">
      <c r="A1849" s="4">
        <v>968.024</v>
      </c>
      <c r="B1849" s="4">
        <v>1.7</v>
      </c>
      <c r="C1849" s="3">
        <v>968.024</v>
      </c>
      <c r="D1849" s="3">
        <v>1.67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1.68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1.68</v>
      </c>
      <c r="C1853" s="3">
        <v>969.20100000000002</v>
      </c>
      <c r="D1853" s="3">
        <v>1.67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1.66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1.68</v>
      </c>
    </row>
    <row r="1857" spans="1:4" x14ac:dyDescent="0.15">
      <c r="A1857" s="4">
        <v>970.37699999999995</v>
      </c>
      <c r="B1857" s="4">
        <v>1.69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1.63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1.65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1.63</v>
      </c>
    </row>
    <row r="1876" spans="1:4" x14ac:dyDescent="0.15">
      <c r="A1876" s="4">
        <v>975.952</v>
      </c>
      <c r="B1876" s="4">
        <v>1.64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1.62</v>
      </c>
      <c r="C1879" s="3">
        <v>976.83</v>
      </c>
      <c r="D1879" s="3">
        <v>1.61</v>
      </c>
    </row>
    <row r="1880" spans="1:4" x14ac:dyDescent="0.15">
      <c r="A1880" s="4">
        <v>977.12300000000005</v>
      </c>
      <c r="B1880" s="4">
        <v>1.6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1.6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1.62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1.64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1.66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1.66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1.65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1.68</v>
      </c>
      <c r="C1898" s="3">
        <v>982.38099999999997</v>
      </c>
      <c r="D1898" s="3">
        <v>1.63</v>
      </c>
    </row>
    <row r="1899" spans="1:4" x14ac:dyDescent="0.15">
      <c r="A1899" s="4">
        <v>982.673</v>
      </c>
      <c r="B1899" s="4">
        <v>1.7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1.71</v>
      </c>
      <c r="C1900" s="3">
        <v>982.96400000000006</v>
      </c>
      <c r="D1900" s="3">
        <v>1.64</v>
      </c>
    </row>
    <row r="1901" spans="1:4" x14ac:dyDescent="0.15">
      <c r="A1901" s="4">
        <v>983.25599999999997</v>
      </c>
      <c r="B1901" s="4">
        <v>1.73</v>
      </c>
      <c r="C1901" s="3">
        <v>983.25599999999997</v>
      </c>
      <c r="D1901" s="3">
        <v>1.65</v>
      </c>
    </row>
    <row r="1902" spans="1:4" x14ac:dyDescent="0.15">
      <c r="A1902" s="4">
        <v>983.54700000000003</v>
      </c>
      <c r="B1902" s="4">
        <v>1.74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1.68</v>
      </c>
      <c r="C1903" s="3">
        <v>983.83799999999997</v>
      </c>
      <c r="D1903" s="3">
        <v>1.64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1.65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1.64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1.61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1.58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1.57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1.48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1.45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1.48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1.53</v>
      </c>
    </row>
    <row r="1931" spans="1:4" x14ac:dyDescent="0.15">
      <c r="A1931" s="4">
        <v>991.97400000000005</v>
      </c>
      <c r="B1931" s="4">
        <v>1.46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1.49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1.55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1.62</v>
      </c>
      <c r="C1937" s="3">
        <v>993.71199999999999</v>
      </c>
      <c r="D1937" s="3">
        <v>1.52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1.52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1.53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1.47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1.52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1.47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1.43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1.35</v>
      </c>
      <c r="C1961" s="3">
        <v>1000.6420000000001</v>
      </c>
      <c r="D1961" s="3">
        <v>1.39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1.4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1.34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1.38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1.36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1.41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1.35</v>
      </c>
    </row>
    <row r="1981" spans="1:4" x14ac:dyDescent="0.15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1.28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1.28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1.33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1.1499999999999999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1.1299999999999999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1.1399999999999999</v>
      </c>
    </row>
    <row r="1998" spans="1:4" x14ac:dyDescent="0.15">
      <c r="A1998" s="4">
        <v>1011.2619999999999</v>
      </c>
      <c r="B1998" s="4">
        <v>1.19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1.1599999999999999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1.1599999999999999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1.1499999999999999</v>
      </c>
    </row>
    <row r="2003" spans="1:4" x14ac:dyDescent="0.15">
      <c r="A2003" s="4">
        <v>1012.692</v>
      </c>
      <c r="B2003" s="4">
        <v>1.21</v>
      </c>
      <c r="C2003" s="3">
        <v>1012.692</v>
      </c>
      <c r="D2003" s="3">
        <v>1.1499999999999999</v>
      </c>
    </row>
    <row r="2004" spans="1:4" x14ac:dyDescent="0.15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1.1499999999999999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1.0900000000000001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1.0900000000000001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1.1100000000000001</v>
      </c>
    </row>
    <row r="2009" spans="1:4" x14ac:dyDescent="0.15">
      <c r="A2009" s="4">
        <v>1014.405</v>
      </c>
      <c r="B2009" s="4">
        <v>1.0900000000000001</v>
      </c>
      <c r="C2009" s="3">
        <v>1014.405</v>
      </c>
      <c r="D2009" s="3">
        <v>1.1100000000000001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1.1499999999999999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1.1499999999999999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1.08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1.1000000000000001</v>
      </c>
    </row>
    <row r="2018" spans="1:4" x14ac:dyDescent="0.15">
      <c r="A2018" s="4">
        <v>1016.971</v>
      </c>
      <c r="B2018" s="4">
        <v>1.05</v>
      </c>
      <c r="C2018" s="3">
        <v>1016.971</v>
      </c>
      <c r="D2018" s="3">
        <v>1.07</v>
      </c>
    </row>
    <row r="2019" spans="1:4" x14ac:dyDescent="0.15">
      <c r="A2019" s="4">
        <v>1017.256</v>
      </c>
      <c r="B2019" s="4">
        <v>1.05</v>
      </c>
      <c r="C2019" s="3">
        <v>1017.256</v>
      </c>
      <c r="D2019" s="3">
        <v>1.05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1.04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1.05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0.97</v>
      </c>
    </row>
    <row r="2030" spans="1:4" x14ac:dyDescent="0.15">
      <c r="A2030" s="4">
        <v>1020.385</v>
      </c>
      <c r="B2030" s="4">
        <v>0.96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0.98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0.95</v>
      </c>
      <c r="C2032" s="3">
        <v>1020.953</v>
      </c>
      <c r="D2032" s="3">
        <v>0.95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0.95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0.94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0.97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0.96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0.93</v>
      </c>
      <c r="C2041" s="3">
        <v>1023.5069999999999</v>
      </c>
      <c r="D2041" s="3">
        <v>0.96</v>
      </c>
    </row>
    <row r="2042" spans="1:4" x14ac:dyDescent="0.15">
      <c r="A2042" s="4">
        <v>1023.7910000000001</v>
      </c>
      <c r="B2042" s="4">
        <v>0.94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0.94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0.93</v>
      </c>
    </row>
    <row r="2045" spans="1:4" x14ac:dyDescent="0.15">
      <c r="A2045" s="4">
        <v>1024.6410000000001</v>
      </c>
      <c r="B2045" s="4">
        <v>0.87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0.02</v>
      </c>
      <c r="J3" s="5">
        <f>B1091</f>
        <v>0.09</v>
      </c>
      <c r="K3" s="6">
        <f>D252</f>
        <v>0.52</v>
      </c>
      <c r="L3" s="6">
        <f>D650</f>
        <v>0.25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0.87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0.19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-0.11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-0.61</v>
      </c>
    </row>
    <row r="12" spans="1:16" x14ac:dyDescent="0.15">
      <c r="A12" s="4">
        <v>342.78199999999998</v>
      </c>
      <c r="B12" s="4">
        <v>0.4</v>
      </c>
      <c r="C12" s="3">
        <v>342.78199999999998</v>
      </c>
      <c r="D12" s="3">
        <v>-0.36</v>
      </c>
    </row>
    <row r="13" spans="1:16" x14ac:dyDescent="0.15">
      <c r="A13" s="4">
        <v>343.16300000000001</v>
      </c>
      <c r="B13" s="4">
        <v>0.12</v>
      </c>
      <c r="C13" s="3">
        <v>343.16300000000001</v>
      </c>
      <c r="D13" s="3">
        <v>-0.18</v>
      </c>
    </row>
    <row r="14" spans="1:16" x14ac:dyDescent="0.15">
      <c r="A14" s="4">
        <v>343.54399999999998</v>
      </c>
      <c r="B14" s="4">
        <v>0.14000000000000001</v>
      </c>
      <c r="C14" s="3">
        <v>343.54399999999998</v>
      </c>
      <c r="D14" s="3">
        <v>0.32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-0.39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-0.48</v>
      </c>
    </row>
    <row r="18" spans="1:4" x14ac:dyDescent="0.15">
      <c r="A18" s="4">
        <v>345.06900000000002</v>
      </c>
      <c r="B18" s="4">
        <v>-0.67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-0.36</v>
      </c>
    </row>
    <row r="20" spans="1:4" x14ac:dyDescent="0.15">
      <c r="A20" s="4">
        <v>345.83100000000002</v>
      </c>
      <c r="B20" s="4">
        <v>0.94</v>
      </c>
      <c r="C20" s="3">
        <v>345.83100000000002</v>
      </c>
      <c r="D20" s="3">
        <v>0.01</v>
      </c>
    </row>
    <row r="21" spans="1:4" x14ac:dyDescent="0.15">
      <c r="A21" s="4">
        <v>346.21199999999999</v>
      </c>
      <c r="B21" s="4">
        <v>0.43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0.54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0.2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0.24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0.25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0.13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0.24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0.1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0.28000000000000003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0.27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0.25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0.3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0.28999999999999998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0.28000000000000003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0.28000000000000003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0.28000000000000003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0.28999999999999998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0.28999999999999998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0.32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0.36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0.37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0.37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0.37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0.37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0.38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0.38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0.38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0.43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0.37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0.36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0.34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0.31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0.28000000000000003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0.21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0.21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0.21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0.21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0.21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0.21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0.21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0.21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0.21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0.21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0.21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0.22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0.24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0.24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0.24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0.24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0.24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0.24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0.24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0.24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0.24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0.24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0.24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0.25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0.25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0.25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0.25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0.25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0.25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0.25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0.25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0.25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0.25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0.25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0.25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0.25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0.25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0.25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0.25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0.25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0.25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0.25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0.25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0.25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0.25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0.25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0.25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0.25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0.25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0.25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0.25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0.24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0.24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0.23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0.23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0.23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0.22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1.44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1.59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1.61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1.61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1.61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1.63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1.67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1.62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1.68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1.67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1.63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1.61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1.61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1.62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15">
      <c r="A1876" s="4">
        <v>975.952</v>
      </c>
      <c r="B1876" s="4">
        <v>1.6</v>
      </c>
      <c r="C1876" s="3">
        <v>975.952</v>
      </c>
      <c r="D1876" s="3">
        <v>1.6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1.61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</v>
      </c>
    </row>
    <row r="1880" spans="1:4" x14ac:dyDescent="0.15">
      <c r="A1880" s="4">
        <v>977.12300000000005</v>
      </c>
      <c r="B1880" s="4">
        <v>1.6</v>
      </c>
      <c r="C1880" s="3">
        <v>977.12300000000005</v>
      </c>
      <c r="D1880" s="3">
        <v>1.59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1.61</v>
      </c>
      <c r="C1885" s="3">
        <v>978.58500000000004</v>
      </c>
      <c r="D1885" s="3">
        <v>1.57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1.58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1.64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1.59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1.59</v>
      </c>
    </row>
    <row r="1895" spans="1:4" x14ac:dyDescent="0.15">
      <c r="A1895" s="4">
        <v>981.50599999999997</v>
      </c>
      <c r="B1895" s="4">
        <v>1.6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1.63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1.58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1.49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1.48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1.47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1.49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1.52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1.55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1.45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1.52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1.51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1.49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1.44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1.44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1.45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1.43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1.41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1.41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1.4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1.38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1.37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1.36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1.31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1.29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1.29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1.27</v>
      </c>
    </row>
    <row r="1967" spans="1:4" x14ac:dyDescent="0.15">
      <c r="A1967" s="4">
        <v>1002.37</v>
      </c>
      <c r="B1967" s="4">
        <v>1.26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1.27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1.33</v>
      </c>
      <c r="C1974" s="3">
        <v>1004.3819999999999</v>
      </c>
      <c r="D1974" s="3">
        <v>1.29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1.28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1.26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1.21</v>
      </c>
    </row>
    <row r="1989" spans="1:4" x14ac:dyDescent="0.15">
      <c r="A1989" s="4">
        <v>1008.686</v>
      </c>
      <c r="B1989" s="4">
        <v>1.22</v>
      </c>
      <c r="C1989" s="3">
        <v>1008.686</v>
      </c>
      <c r="D1989" s="3">
        <v>1.2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1.2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1.1599999999999999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1.1100000000000001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1.1299999999999999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1.1499999999999999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1.1100000000000001</v>
      </c>
    </row>
    <row r="2004" spans="1:4" x14ac:dyDescent="0.15">
      <c r="A2004" s="4">
        <v>1012.977</v>
      </c>
      <c r="B2004" s="4">
        <v>1.1499999999999999</v>
      </c>
      <c r="C2004" s="3">
        <v>1012.977</v>
      </c>
      <c r="D2004" s="3">
        <v>1.0900000000000001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1.06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1.07</v>
      </c>
    </row>
    <row r="2011" spans="1:4" x14ac:dyDescent="0.15">
      <c r="A2011" s="4">
        <v>1014.975</v>
      </c>
      <c r="B2011" s="4">
        <v>1.05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1.0900000000000001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</v>
      </c>
    </row>
    <row r="2024" spans="1:4" x14ac:dyDescent="0.15">
      <c r="A2024" s="4">
        <v>1018.679</v>
      </c>
      <c r="B2024" s="4">
        <v>0.97</v>
      </c>
      <c r="C2024" s="3">
        <v>1018.679</v>
      </c>
      <c r="D2024" s="3">
        <v>0.99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0.95</v>
      </c>
      <c r="C2029" s="3">
        <v>1020.101</v>
      </c>
      <c r="D2029" s="3">
        <v>0.96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0.92</v>
      </c>
    </row>
    <row r="2032" spans="1:4" x14ac:dyDescent="0.15">
      <c r="A2032" s="4">
        <v>1020.953</v>
      </c>
      <c r="B2032" s="4">
        <v>0.95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0.99</v>
      </c>
      <c r="C2034" s="3">
        <v>1021.521</v>
      </c>
      <c r="D2034" s="3">
        <v>0.91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0.95</v>
      </c>
      <c r="C2036" s="3">
        <v>1022.0890000000001</v>
      </c>
      <c r="D2036" s="3">
        <v>0.9</v>
      </c>
    </row>
    <row r="2037" spans="1:4" x14ac:dyDescent="0.15">
      <c r="A2037" s="4">
        <v>1022.373</v>
      </c>
      <c r="B2037" s="4">
        <v>0.94</v>
      </c>
      <c r="C2037" s="3">
        <v>1022.373</v>
      </c>
      <c r="D2037" s="3">
        <v>0.93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0.92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0.94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0.93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0.87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0.61</v>
      </c>
      <c r="H3" s="5">
        <f>B252</f>
        <v>-0.01</v>
      </c>
      <c r="I3" s="5">
        <f>B650</f>
        <v>0.01</v>
      </c>
      <c r="J3" s="5">
        <f>B1091</f>
        <v>0.08</v>
      </c>
      <c r="K3" s="6">
        <f>D252</f>
        <v>0.47</v>
      </c>
      <c r="L3" s="6">
        <f>D650</f>
        <v>0.23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1.58</v>
      </c>
      <c r="C9" s="3">
        <v>341.63799999999998</v>
      </c>
      <c r="D9" s="3">
        <v>0.21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-0.2</v>
      </c>
      <c r="C11" s="3">
        <v>342.4</v>
      </c>
      <c r="D11" s="3">
        <v>-0.14000000000000001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-0.08</v>
      </c>
    </row>
    <row r="13" spans="1:16" x14ac:dyDescent="0.15">
      <c r="A13" s="4">
        <v>343.16300000000001</v>
      </c>
      <c r="B13" s="4">
        <v>1.96</v>
      </c>
      <c r="C13" s="3">
        <v>343.16300000000001</v>
      </c>
      <c r="D13" s="3">
        <v>-0.36</v>
      </c>
    </row>
    <row r="14" spans="1:16" x14ac:dyDescent="0.15">
      <c r="A14" s="4">
        <v>343.54399999999998</v>
      </c>
      <c r="B14" s="4">
        <v>0.03</v>
      </c>
      <c r="C14" s="3">
        <v>343.54399999999998</v>
      </c>
      <c r="D14" s="3">
        <v>-0.35</v>
      </c>
    </row>
    <row r="15" spans="1:16" x14ac:dyDescent="0.15">
      <c r="A15" s="4">
        <v>343.92599999999999</v>
      </c>
      <c r="B15" s="4">
        <v>-0.12</v>
      </c>
      <c r="C15" s="3">
        <v>343.92599999999999</v>
      </c>
      <c r="D15" s="3">
        <v>-0.51</v>
      </c>
    </row>
    <row r="16" spans="1:16" x14ac:dyDescent="0.15">
      <c r="A16" s="4">
        <v>344.30700000000002</v>
      </c>
      <c r="B16" s="4">
        <v>-0.95</v>
      </c>
      <c r="C16" s="3">
        <v>344.30700000000002</v>
      </c>
      <c r="D16" s="3">
        <v>-0.93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1.02</v>
      </c>
      <c r="C18" s="3">
        <v>345.06900000000002</v>
      </c>
      <c r="D18" s="3">
        <v>-0.17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0.38</v>
      </c>
      <c r="C21" s="3">
        <v>346.21199999999999</v>
      </c>
      <c r="D21" s="3">
        <v>0.15</v>
      </c>
    </row>
    <row r="22" spans="1:4" x14ac:dyDescent="0.15">
      <c r="A22" s="4">
        <v>346.59300000000002</v>
      </c>
      <c r="B22" s="4">
        <v>0.19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0.08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0.27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0.27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0.25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0.23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0.23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0.22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0.24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0.23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0.24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0.23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0.23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0.24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0.24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0.26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0.26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0.25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0.25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0.24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0.24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0.25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0.26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0.26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0.26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0.25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0.25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0.25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0.28999999999999998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0.28999999999999998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0.28999999999999998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0.28999999999999998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0.31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0.31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0.31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0.33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0.33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0.33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0.33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0.34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0.34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0.34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0.34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0.34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0.34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0.34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0.34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0.35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0.36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0.35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0.36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0.37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0.37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0.37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0.37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0.37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0.37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0.38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0.38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0.37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0.41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0.45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0.45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0.45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0.45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0.46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0.46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0.46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0.46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0.46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0.46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0.46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0.46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0.46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0.46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0.46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0.47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0.47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0.47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0.47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0.47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0.47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0.47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0.47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0.47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0.47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0.47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0.47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0.48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0.48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0.48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0.48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0.48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0.48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0.48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0.48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0.48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0.48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0.48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0.48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0.48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0.48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0.48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0.48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0.48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0.48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0.48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0.48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0.48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0.48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0.48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0.48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0.48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0.48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0.48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0.48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0.48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0.47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0.47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0.47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0.47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0.47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0.47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0.47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0.47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0.47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0.47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0.45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0.44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0.44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0.43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0.43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0.43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0.43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0.43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0.42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0.42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0.42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0.42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0.42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0.41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0.41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0.41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0.41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0.39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0.32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0.31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0.31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0.3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0.3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0.27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0.27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0.26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0.26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0.25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0.24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0.24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0.23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0.23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0.23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0.22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0.22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0.21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0.21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0.21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0.21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0.21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0.21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0.19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0.18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0.18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0.18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0.18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0.18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0.18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0.18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0.18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0.18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0.18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0.18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0.18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0.18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0.18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0.18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0.18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0.18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0.18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0.18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0.18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0.18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0.18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0.18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0.18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0.18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0.18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0.18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0.18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0.18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0.18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0.18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0.18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0.18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0.18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0.18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0.18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0.18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0.18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0.18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0.18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0.19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0.19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0.19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0.19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0.19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0.19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0.19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0.19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0.19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0.19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0.19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0.19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0.19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0.2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0.2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0.2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0.2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0.2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0.2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0.2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0.2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0.2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0.2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0.2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0.2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0.21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0.21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0.21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0.21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0.21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0.21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0.21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0.21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0.21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0.21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0.21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0.21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0.21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0.21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0.22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0.22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0.22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0.22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0.22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0.22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0.22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0.22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0.22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0.22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0.22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0.22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0.22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0.22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0.22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0.22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0.23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0.23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0.23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0.23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0.23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0.23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0.23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0.23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0.23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0.23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0.23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0.23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0.23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0.23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0.23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0.23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0.23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0.23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0.23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0.23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0.23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0.23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0.23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0.23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0.23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0.23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0.23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0.23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0.23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0.23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0.23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0.23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0.22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0.22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0.21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0.21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0.21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0.21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0.21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0.21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0.21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0.21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0.2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0.2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0.2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0.2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0.2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0.19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0.19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0.19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0.19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0.19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0.18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0.18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0.18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0.18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0.17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0.17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0.17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0.17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0.16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0.16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0.16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0.16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0.15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0.15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0.15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0.15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0.14000000000000001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0.14000000000000001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0.14000000000000001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0.13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0.12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0.11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1.64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1.64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1.64</v>
      </c>
    </row>
    <row r="1834" spans="1:4" x14ac:dyDescent="0.15">
      <c r="A1834" s="4">
        <v>963.60299999999995</v>
      </c>
      <c r="B1834" s="4">
        <v>1.62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1.67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1.67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1.67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1.66</v>
      </c>
    </row>
    <row r="1852" spans="1:4" x14ac:dyDescent="0.15">
      <c r="A1852" s="4">
        <v>968.90700000000004</v>
      </c>
      <c r="B1852" s="4">
        <v>1.63</v>
      </c>
      <c r="C1852" s="3">
        <v>968.90700000000004</v>
      </c>
      <c r="D1852" s="3">
        <v>1.65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1.64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1.63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1.63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1.63</v>
      </c>
    </row>
    <row r="1866" spans="1:4" x14ac:dyDescent="0.15">
      <c r="A1866" s="4">
        <v>973.02</v>
      </c>
      <c r="B1866" s="4">
        <v>1.61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1.64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1.65</v>
      </c>
    </row>
    <row r="1870" spans="1:4" x14ac:dyDescent="0.15">
      <c r="A1870" s="4">
        <v>974.19299999999998</v>
      </c>
      <c r="B1870" s="4">
        <v>1.62</v>
      </c>
      <c r="C1870" s="3">
        <v>974.19299999999998</v>
      </c>
      <c r="D1870" s="3">
        <v>1.68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1.61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1.56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1.55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1.56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1.56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1.55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1.63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1.61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1.62</v>
      </c>
    </row>
    <row r="1894" spans="1:4" x14ac:dyDescent="0.15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1.58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1.63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1.56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1.51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1.53</v>
      </c>
      <c r="C1918" s="3">
        <v>988.202</v>
      </c>
      <c r="D1918" s="3">
        <v>1.48</v>
      </c>
    </row>
    <row r="1919" spans="1:4" x14ac:dyDescent="0.15">
      <c r="A1919" s="4">
        <v>988.49300000000005</v>
      </c>
      <c r="B1919" s="4">
        <v>1.53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1.44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1.53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1.45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1.47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1.48</v>
      </c>
      <c r="C1933" s="3">
        <v>992.55399999999997</v>
      </c>
      <c r="D1933" s="3">
        <v>1.48</v>
      </c>
    </row>
    <row r="1934" spans="1:4" x14ac:dyDescent="0.15">
      <c r="A1934" s="4">
        <v>992.84299999999996</v>
      </c>
      <c r="B1934" s="4">
        <v>1.47</v>
      </c>
      <c r="C1934" s="3">
        <v>992.84299999999996</v>
      </c>
      <c r="D1934" s="3">
        <v>1.48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1.47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1.45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1.47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1.46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1.46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1.34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1.31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1.29</v>
      </c>
      <c r="C1960" s="3">
        <v>1000.354</v>
      </c>
      <c r="D1960" s="3">
        <v>1.32</v>
      </c>
    </row>
    <row r="1961" spans="1:4" x14ac:dyDescent="0.15">
      <c r="A1961" s="4">
        <v>1000.6420000000001</v>
      </c>
      <c r="B1961" s="4">
        <v>1.28</v>
      </c>
      <c r="C1961" s="3">
        <v>1000.6420000000001</v>
      </c>
      <c r="D1961" s="3">
        <v>1.32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1.35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1.3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1.27</v>
      </c>
    </row>
    <row r="1969" spans="1:4" x14ac:dyDescent="0.15">
      <c r="A1969" s="4">
        <v>1002.9450000000001</v>
      </c>
      <c r="B1969" s="4">
        <v>1.28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1.31</v>
      </c>
    </row>
    <row r="1971" spans="1:4" x14ac:dyDescent="0.15">
      <c r="A1971" s="4">
        <v>1003.52</v>
      </c>
      <c r="B1971" s="4">
        <v>1.29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15">
      <c r="A1973" s="4">
        <v>1004.095</v>
      </c>
      <c r="B1973" s="4">
        <v>1.28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1.29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1.31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1.21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1.23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1.23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1.21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1.21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1.2</v>
      </c>
    </row>
    <row r="1990" spans="1:4" x14ac:dyDescent="0.15">
      <c r="A1990" s="4">
        <v>1008.973</v>
      </c>
      <c r="B1990" s="4">
        <v>1.1599999999999999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1.1399999999999999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1.1399999999999999</v>
      </c>
    </row>
    <row r="1993" spans="1:4" x14ac:dyDescent="0.15">
      <c r="A1993" s="4">
        <v>1009.832</v>
      </c>
      <c r="B1993" s="4">
        <v>1.1299999999999999</v>
      </c>
      <c r="C1993" s="3">
        <v>1009.832</v>
      </c>
      <c r="D1993" s="3">
        <v>1.1499999999999999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1.17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1.17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1.18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1.1499999999999999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1.08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1.06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1.1000000000000001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1.07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1.05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1.02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1</v>
      </c>
      <c r="C2026" s="3">
        <v>1019.248</v>
      </c>
      <c r="D2026" s="3">
        <v>0.99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0.92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0.96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0.94</v>
      </c>
      <c r="C2035" s="3">
        <v>1021.8049999999999</v>
      </c>
      <c r="D2035" s="3">
        <v>0.92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0.92</v>
      </c>
      <c r="C2039" s="3">
        <v>1022.94</v>
      </c>
      <c r="D2039" s="3">
        <v>0.94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0.89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0.88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0.87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0.88</v>
      </c>
    </row>
    <row r="2045" spans="1:4" x14ac:dyDescent="0.15">
      <c r="A2045" s="4">
        <v>1024.6410000000001</v>
      </c>
      <c r="B2045" s="4">
        <v>0.87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0.87</v>
      </c>
      <c r="C2046" s="3">
        <v>1024.924</v>
      </c>
      <c r="D2046" s="3">
        <v>0.86</v>
      </c>
    </row>
    <row r="2047" spans="1:4" x14ac:dyDescent="0.15">
      <c r="A2047" s="4">
        <v>1025.2070000000001</v>
      </c>
      <c r="B2047" s="4">
        <v>0.88</v>
      </c>
      <c r="C2047" s="3">
        <v>1025.2070000000001</v>
      </c>
      <c r="D2047" s="3">
        <v>0.86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0.53</v>
      </c>
      <c r="L3" s="6">
        <f>D650</f>
        <v>0.37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1.86</v>
      </c>
      <c r="C9" s="3">
        <v>341.63799999999998</v>
      </c>
      <c r="D9" s="3">
        <v>0.33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-0.32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0.02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0.12</v>
      </c>
    </row>
    <row r="14" spans="1:16" x14ac:dyDescent="0.15">
      <c r="A14" s="4">
        <v>343.54399999999998</v>
      </c>
      <c r="B14" s="4">
        <v>0.01</v>
      </c>
      <c r="C14" s="3">
        <v>343.54399999999998</v>
      </c>
      <c r="D14" s="3">
        <v>0.24</v>
      </c>
    </row>
    <row r="15" spans="1:16" x14ac:dyDescent="0.15">
      <c r="A15" s="4">
        <v>343.92599999999999</v>
      </c>
      <c r="B15" s="4">
        <v>0.21</v>
      </c>
      <c r="C15" s="3">
        <v>343.92599999999999</v>
      </c>
      <c r="D15" s="3">
        <v>0.51</v>
      </c>
    </row>
    <row r="16" spans="1:16" x14ac:dyDescent="0.15">
      <c r="A16" s="4">
        <v>344.30700000000002</v>
      </c>
      <c r="B16" s="4">
        <v>-0.95</v>
      </c>
      <c r="C16" s="3">
        <v>344.30700000000002</v>
      </c>
      <c r="D16" s="3">
        <v>0.09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-0.55000000000000004</v>
      </c>
      <c r="C18" s="3">
        <v>345.06900000000002</v>
      </c>
      <c r="D18" s="3">
        <v>-0.38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0.61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0.22</v>
      </c>
      <c r="C21" s="3">
        <v>346.21199999999999</v>
      </c>
      <c r="D21" s="3">
        <v>0.52</v>
      </c>
    </row>
    <row r="22" spans="1:4" x14ac:dyDescent="0.15">
      <c r="A22" s="4">
        <v>346.59300000000002</v>
      </c>
      <c r="B22" s="4">
        <v>0.17</v>
      </c>
      <c r="C22" s="3">
        <v>346.59300000000002</v>
      </c>
      <c r="D22" s="3">
        <v>0.72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0.37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0.32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0.31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0.27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0.27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0.14000000000000001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0.05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0.05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0.05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0.05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0.34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0.34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0.42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0.44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0.44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0.44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0.44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0.44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0.47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0.47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0.47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0.47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0.47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0.47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0.49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0.49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0.51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0.51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0.51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0.51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0.52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0.52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0.52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0.52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0.52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0.53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0.54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0.54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0.54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0.54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0.54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0.54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0.54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0.54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0.54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0.53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0.53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0.53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0.53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0.53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0.53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0.53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0.53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0.53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0.52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0.52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0.52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0.52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0.52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0.51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0.51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0.51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0.51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0.49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0.49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0.49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0.49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0.48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0.48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0.48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0.47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0.47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0.47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0.47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0.47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0.46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0.46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0.46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0.44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0.44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0.31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0.31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0.32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0.32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0.33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0.33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0.36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0.36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0.37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0.37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0.37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0.37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0.37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0.37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0.36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0.32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1.35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1.57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1.63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1.66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15">
      <c r="A1851" s="4">
        <v>968.61300000000006</v>
      </c>
      <c r="B1851" s="4">
        <v>1.65</v>
      </c>
      <c r="C1851" s="3">
        <v>968.61300000000006</v>
      </c>
      <c r="D1851" s="3">
        <v>1.66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1.63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1.63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1.69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1.64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1.64</v>
      </c>
    </row>
    <row r="1865" spans="1:4" x14ac:dyDescent="0.15">
      <c r="A1865" s="4">
        <v>972.72699999999998</v>
      </c>
      <c r="B1865" s="4">
        <v>1.64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1.68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1.65</v>
      </c>
    </row>
    <row r="1876" spans="1:4" x14ac:dyDescent="0.15">
      <c r="A1876" s="4">
        <v>975.952</v>
      </c>
      <c r="B1876" s="4">
        <v>1.6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1.57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1.59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1.63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1.63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1.63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1.61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1.6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1.54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1.54</v>
      </c>
    </row>
    <row r="1917" spans="1:4" x14ac:dyDescent="0.15">
      <c r="A1917" s="4">
        <v>987.91200000000003</v>
      </c>
      <c r="B1917" s="4">
        <v>1.52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15">
      <c r="A1919" s="4">
        <v>988.49300000000005</v>
      </c>
      <c r="B1919" s="4">
        <v>1.5</v>
      </c>
      <c r="C1919" s="3">
        <v>988.49300000000005</v>
      </c>
      <c r="D1919" s="3">
        <v>1.52</v>
      </c>
    </row>
    <row r="1920" spans="1:4" x14ac:dyDescent="0.15">
      <c r="A1920" s="4">
        <v>988.78300000000002</v>
      </c>
      <c r="B1920" s="4">
        <v>1.51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1.51</v>
      </c>
      <c r="C1922" s="3">
        <v>989.36400000000003</v>
      </c>
      <c r="D1922" s="3">
        <v>1.52</v>
      </c>
    </row>
    <row r="1923" spans="1:4" x14ac:dyDescent="0.15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1.52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1.54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1.5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1.53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1.53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1.47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1.57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1.57</v>
      </c>
      <c r="C1936" s="3">
        <v>993.42200000000003</v>
      </c>
      <c r="D1936" s="3">
        <v>1.55</v>
      </c>
    </row>
    <row r="1937" spans="1:4" x14ac:dyDescent="0.15">
      <c r="A1937" s="4">
        <v>993.71199999999999</v>
      </c>
      <c r="B1937" s="4">
        <v>1.57</v>
      </c>
      <c r="C1937" s="3">
        <v>993.71199999999999</v>
      </c>
      <c r="D1937" s="3">
        <v>1.57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1.53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1.55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1.51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1.51</v>
      </c>
      <c r="C1946" s="3">
        <v>996.31399999999996</v>
      </c>
      <c r="D1946" s="3">
        <v>1.47</v>
      </c>
    </row>
    <row r="1947" spans="1:4" x14ac:dyDescent="0.15">
      <c r="A1947" s="4">
        <v>996.60299999999995</v>
      </c>
      <c r="B1947" s="4">
        <v>1.5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1.47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1.46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1.42</v>
      </c>
    </row>
    <row r="1951" spans="1:4" x14ac:dyDescent="0.15">
      <c r="A1951" s="4">
        <v>997.75800000000004</v>
      </c>
      <c r="B1951" s="4">
        <v>1.41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1.39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15">
      <c r="A1958" s="4">
        <v>999.77800000000002</v>
      </c>
      <c r="B1958" s="4">
        <v>1.34</v>
      </c>
      <c r="C1958" s="3">
        <v>999.77800000000002</v>
      </c>
      <c r="D1958" s="3">
        <v>1.35</v>
      </c>
    </row>
    <row r="1959" spans="1:4" x14ac:dyDescent="0.15">
      <c r="A1959" s="4">
        <v>1000.066</v>
      </c>
      <c r="B1959" s="4">
        <v>1.34</v>
      </c>
      <c r="C1959" s="3">
        <v>1000.066</v>
      </c>
      <c r="D1959" s="3">
        <v>1.35</v>
      </c>
    </row>
    <row r="1960" spans="1:4" x14ac:dyDescent="0.15">
      <c r="A1960" s="4">
        <v>1000.354</v>
      </c>
      <c r="B1960" s="4">
        <v>1.32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1.32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1.33</v>
      </c>
      <c r="C1969" s="3">
        <v>1002.9450000000001</v>
      </c>
      <c r="D1969" s="3">
        <v>1.35</v>
      </c>
    </row>
    <row r="1970" spans="1:4" x14ac:dyDescent="0.15">
      <c r="A1970" s="4">
        <v>1003.2329999999999</v>
      </c>
      <c r="B1970" s="4">
        <v>1.32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1.31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1.31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1.3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1.27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1.28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1.29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1.22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1.18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1.17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1.1399999999999999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1.1399999999999999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1.18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1.1000000000000001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1.07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1.1000000000000001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1.1000000000000001</v>
      </c>
      <c r="C2012" s="3">
        <v>1015.261</v>
      </c>
      <c r="D2012" s="3">
        <v>1.05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1.1000000000000001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1.03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1.02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1.01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0.98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1.01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0.98</v>
      </c>
    </row>
    <row r="2030" spans="1:4" x14ac:dyDescent="0.15">
      <c r="A2030" s="4">
        <v>1020.385</v>
      </c>
      <c r="B2030" s="4">
        <v>0.94</v>
      </c>
      <c r="C2030" s="3">
        <v>1020.385</v>
      </c>
      <c r="D2030" s="3">
        <v>0.96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0.97</v>
      </c>
    </row>
    <row r="2032" spans="1:4" x14ac:dyDescent="0.15">
      <c r="A2032" s="4">
        <v>1020.953</v>
      </c>
      <c r="B2032" s="4">
        <v>0.96</v>
      </c>
      <c r="C2032" s="3">
        <v>1020.953</v>
      </c>
      <c r="D2032" s="3">
        <v>0.95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0.92</v>
      </c>
      <c r="C2036" s="3">
        <v>1022.0890000000001</v>
      </c>
      <c r="D2036" s="3">
        <v>0.95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0.93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0.93</v>
      </c>
    </row>
    <row r="2040" spans="1:4" x14ac:dyDescent="0.15">
      <c r="A2040" s="4">
        <v>1023.224</v>
      </c>
      <c r="B2040" s="4">
        <v>0.9</v>
      </c>
      <c r="C2040" s="3">
        <v>1023.224</v>
      </c>
      <c r="D2040" s="3">
        <v>0.89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0.87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0.86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0.85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"/>
  <sheetViews>
    <sheetView tabSelected="1" zoomScale="110" zoomScaleNormal="110" workbookViewId="0">
      <selection activeCell="J14" sqref="J14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47</v>
      </c>
      <c r="B3" s="15" t="s">
        <v>37</v>
      </c>
      <c r="C3" s="15" t="s">
        <v>30</v>
      </c>
      <c r="D3" s="18">
        <v>9</v>
      </c>
      <c r="E3" s="18" t="s">
        <v>44</v>
      </c>
      <c r="F3" s="18" t="s">
        <v>57</v>
      </c>
      <c r="G3" s="18" t="s">
        <v>80</v>
      </c>
      <c r="H3" s="16">
        <v>0.64583333333333337</v>
      </c>
      <c r="I3" s="28">
        <v>44438</v>
      </c>
      <c r="J3" s="18">
        <v>25</v>
      </c>
      <c r="K3" s="18">
        <v>29.74</v>
      </c>
      <c r="L3" s="18">
        <v>9.5E-4</v>
      </c>
      <c r="M3" s="18">
        <f>V3+(LOG10((AB3-W3)/(X3-(AB3*Y3))))</f>
        <v>7.5598964158097726</v>
      </c>
      <c r="N3" s="18">
        <f t="shared" ref="N3:N4" si="0">V3+(LOG10((U3-W3)/(X3-(U3*Y3))))</f>
        <v>7.5643000735603882</v>
      </c>
      <c r="O3" s="29">
        <v>0.02</v>
      </c>
      <c r="P3" s="29">
        <v>0.01</v>
      </c>
      <c r="Q3" s="29">
        <v>0.08</v>
      </c>
      <c r="R3" s="30">
        <v>0.47</v>
      </c>
      <c r="S3" s="30">
        <v>0.35</v>
      </c>
      <c r="T3" s="30">
        <v>0.08</v>
      </c>
      <c r="U3" s="18">
        <f t="shared" ref="U3:U4" si="1">((S3-P3-(T3-Q3))/(R3-O3-(T3-Q3)))</f>
        <v>0.75555555555555554</v>
      </c>
      <c r="V3" s="18">
        <f t="shared" ref="V3:V4" si="2">(1245.69/(J3+273.15))+3.8275+0.00211*(35-K3)</f>
        <v>8.0166633325171901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0.74833802795946058</v>
      </c>
      <c r="AC3" s="18">
        <f t="shared" ref="AC3:AC12" si="4">Q3-T3</f>
        <v>0</v>
      </c>
    </row>
    <row r="4" spans="1:29" x14ac:dyDescent="0.15">
      <c r="A4" s="15" t="s">
        <v>48</v>
      </c>
      <c r="B4" s="15" t="s">
        <v>37</v>
      </c>
      <c r="C4" s="15" t="s">
        <v>30</v>
      </c>
      <c r="D4" s="18">
        <v>9</v>
      </c>
      <c r="E4" s="18" t="s">
        <v>44</v>
      </c>
      <c r="F4" s="18" t="s">
        <v>57</v>
      </c>
      <c r="G4" s="18" t="s">
        <v>80</v>
      </c>
      <c r="H4" s="16">
        <v>0.64583333333333337</v>
      </c>
      <c r="I4" s="28">
        <v>44438</v>
      </c>
      <c r="J4" s="18">
        <v>25</v>
      </c>
      <c r="K4" s="18">
        <v>29.74</v>
      </c>
      <c r="L4" s="18">
        <v>9.5E-4</v>
      </c>
      <c r="M4" s="18">
        <f>V4+(LOG10((AB4-W4)/(X4-(AB4*Y4))))</f>
        <v>7.5206571288336752</v>
      </c>
      <c r="N4" s="18">
        <f t="shared" si="0"/>
        <v>7.5256581409514895</v>
      </c>
      <c r="O4" s="29">
        <v>0.04</v>
      </c>
      <c r="P4" s="29">
        <v>0.04</v>
      </c>
      <c r="Q4" s="29">
        <v>0.1</v>
      </c>
      <c r="R4" s="30">
        <v>0.41</v>
      </c>
      <c r="S4" s="30">
        <v>0.3</v>
      </c>
      <c r="T4" s="30">
        <v>0.11</v>
      </c>
      <c r="U4" s="18">
        <f t="shared" si="1"/>
        <v>0.69444444444444442</v>
      </c>
      <c r="V4" s="18">
        <f t="shared" si="2"/>
        <v>8.0166633325171901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0.6868931336350641</v>
      </c>
      <c r="AC4" s="18">
        <f t="shared" si="4"/>
        <v>-9.999999999999995E-3</v>
      </c>
    </row>
    <row r="5" spans="1:29" x14ac:dyDescent="0.15">
      <c r="A5" s="15" t="s">
        <v>49</v>
      </c>
      <c r="B5" s="15" t="s">
        <v>37</v>
      </c>
      <c r="C5" s="15" t="s">
        <v>30</v>
      </c>
      <c r="D5" s="18">
        <v>9</v>
      </c>
      <c r="E5" s="18" t="s">
        <v>44</v>
      </c>
      <c r="F5" s="18" t="s">
        <v>59</v>
      </c>
      <c r="G5" s="18" t="s">
        <v>76</v>
      </c>
      <c r="H5" s="16">
        <v>0.6430555555555556</v>
      </c>
      <c r="I5" s="28">
        <v>44438</v>
      </c>
      <c r="J5" s="18">
        <v>25</v>
      </c>
      <c r="K5">
        <v>30.25</v>
      </c>
      <c r="L5" s="18">
        <v>9.5E-4</v>
      </c>
      <c r="M5" s="18">
        <f t="shared" ref="M5:M8" si="5">V5+(LOG10((AB5-W5)/(X5-(AB5*Y5))))</f>
        <v>7.5278441405144561</v>
      </c>
      <c r="N5" s="18">
        <f>V5+(LOG10((U5-W5)/(X5-(U5*Y5))))</f>
        <v>7.5327150282556126</v>
      </c>
      <c r="O5" s="29">
        <v>0</v>
      </c>
      <c r="P5" s="29">
        <v>0.01</v>
      </c>
      <c r="Q5" s="29">
        <v>0.08</v>
      </c>
      <c r="R5" s="30">
        <v>0.57999999999999996</v>
      </c>
      <c r="S5" s="30">
        <v>0.42</v>
      </c>
      <c r="T5" s="30">
        <v>0.08</v>
      </c>
      <c r="U5" s="18">
        <f>((S5-P5-(T5-Q5))/(R5-O5-(T5-Q5)))</f>
        <v>0.7068965517241379</v>
      </c>
      <c r="V5" s="18">
        <f>(1245.69/(J5+273.15))+3.8275+0.00211*(35-K6)</f>
        <v>8.0155872325171895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0.69941325316824832</v>
      </c>
      <c r="AC5" s="18">
        <f t="shared" si="4"/>
        <v>0</v>
      </c>
    </row>
    <row r="6" spans="1:29" x14ac:dyDescent="0.15">
      <c r="A6" s="15" t="s">
        <v>50</v>
      </c>
      <c r="B6" s="15" t="s">
        <v>37</v>
      </c>
      <c r="C6" s="15" t="s">
        <v>30</v>
      </c>
      <c r="D6" s="18">
        <v>9</v>
      </c>
      <c r="E6" s="18" t="s">
        <v>44</v>
      </c>
      <c r="F6" s="18" t="s">
        <v>59</v>
      </c>
      <c r="G6" s="18" t="s">
        <v>76</v>
      </c>
      <c r="H6" s="16">
        <v>0.6430555555555556</v>
      </c>
      <c r="I6" s="28">
        <v>44438</v>
      </c>
      <c r="J6" s="18">
        <v>25</v>
      </c>
      <c r="K6">
        <v>30.25</v>
      </c>
      <c r="L6" s="18">
        <v>9.5E-4</v>
      </c>
      <c r="M6" s="18">
        <f t="shared" si="5"/>
        <v>7.5296699618020915</v>
      </c>
      <c r="N6" s="18">
        <f>V6+(LOG10((U6-W6)/(X6-(U6*Y6))))</f>
        <v>7.5345124159314079</v>
      </c>
      <c r="O6" s="29">
        <v>0.02</v>
      </c>
      <c r="P6" s="29">
        <v>0.02</v>
      </c>
      <c r="Q6" s="29">
        <v>0.09</v>
      </c>
      <c r="R6" s="30">
        <v>0.64</v>
      </c>
      <c r="S6" s="30">
        <v>0.46</v>
      </c>
      <c r="T6" s="30">
        <v>0.09</v>
      </c>
      <c r="U6" s="18">
        <f>((S6-P6-(T6-Q6))/(R6-O6-(T6-Q6)))</f>
        <v>0.70967741935483875</v>
      </c>
      <c r="V6" s="18">
        <f>(1245.69/(J6+273.15))+3.8275+0.00211*(35-K7)</f>
        <v>8.0155872325171895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0.70220930963967909</v>
      </c>
      <c r="AC6" s="18">
        <f t="shared" si="4"/>
        <v>0</v>
      </c>
    </row>
    <row r="7" spans="1:29" x14ac:dyDescent="0.15">
      <c r="A7" s="15" t="s">
        <v>51</v>
      </c>
      <c r="B7" s="15" t="s">
        <v>37</v>
      </c>
      <c r="C7" s="15" t="s">
        <v>30</v>
      </c>
      <c r="D7" s="18">
        <v>10</v>
      </c>
      <c r="E7" s="18" t="s">
        <v>44</v>
      </c>
      <c r="F7" s="18" t="s">
        <v>59</v>
      </c>
      <c r="G7" s="18" t="s">
        <v>82</v>
      </c>
      <c r="H7" s="16">
        <v>0.63750000000000007</v>
      </c>
      <c r="I7" s="28">
        <v>44438</v>
      </c>
      <c r="J7" s="18">
        <v>25</v>
      </c>
      <c r="K7">
        <v>30.25</v>
      </c>
      <c r="L7" s="18">
        <v>9.5E-4</v>
      </c>
      <c r="M7" s="18">
        <f t="shared" si="5"/>
        <v>7.314860349664162</v>
      </c>
      <c r="N7" s="18">
        <f t="shared" ref="N7:N12" si="6">V7+(LOG10((U7-W7)/(X7-(U7*Y7))))</f>
        <v>7.3239785253111291</v>
      </c>
      <c r="O7" s="29">
        <v>0</v>
      </c>
      <c r="P7" s="29">
        <v>0.01</v>
      </c>
      <c r="Q7" s="29">
        <v>0.08</v>
      </c>
      <c r="R7" s="30">
        <v>0.47</v>
      </c>
      <c r="S7" s="30">
        <v>0.22</v>
      </c>
      <c r="T7" s="30">
        <v>0.08</v>
      </c>
      <c r="U7" s="18">
        <f>((S7-P7-(T7-Q7))/(R7-O7-(T7-Q7)))</f>
        <v>0.44680851063829791</v>
      </c>
      <c r="V7" s="18">
        <f t="shared" ref="V7:V12" si="7">(1245.69/(J7+273.15))+3.8275+0.00211*(35-K7)</f>
        <v>8.0155872325171895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0.43790463535728741</v>
      </c>
      <c r="AC7" s="18">
        <f t="shared" si="4"/>
        <v>0</v>
      </c>
    </row>
    <row r="8" spans="1:29" x14ac:dyDescent="0.15">
      <c r="A8" s="15" t="s">
        <v>52</v>
      </c>
      <c r="B8" s="15" t="s">
        <v>37</v>
      </c>
      <c r="C8" s="15" t="s">
        <v>30</v>
      </c>
      <c r="D8" s="18">
        <v>10</v>
      </c>
      <c r="E8" s="18" t="s">
        <v>44</v>
      </c>
      <c r="F8" s="18" t="s">
        <v>59</v>
      </c>
      <c r="G8" s="18" t="s">
        <v>82</v>
      </c>
      <c r="H8" s="16">
        <v>0.63750000000000007</v>
      </c>
      <c r="I8" s="28">
        <v>44438</v>
      </c>
      <c r="J8" s="18">
        <v>25</v>
      </c>
      <c r="K8">
        <v>30.25</v>
      </c>
      <c r="L8" s="18">
        <v>9.5E-4</v>
      </c>
      <c r="M8" s="18">
        <f t="shared" si="5"/>
        <v>7.3228367451671721</v>
      </c>
      <c r="N8" s="18">
        <f t="shared" si="6"/>
        <v>7.3317570388565771</v>
      </c>
      <c r="O8" s="29">
        <v>7.0000000000000007E-2</v>
      </c>
      <c r="P8" s="29">
        <v>0.08</v>
      </c>
      <c r="Q8" s="29">
        <v>0.15</v>
      </c>
      <c r="R8" s="30">
        <v>0.45</v>
      </c>
      <c r="S8" s="30">
        <v>0.22</v>
      </c>
      <c r="T8" s="30">
        <v>0.09</v>
      </c>
      <c r="U8" s="18">
        <f>((S8-P8-(T8-Q8))/(R8-O8-(T8-Q8)))</f>
        <v>0.45454545454545459</v>
      </c>
      <c r="V8" s="18">
        <f t="shared" si="7"/>
        <v>8.0155872325171895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2" si="8">U8-(L8*(Z8+(AA8*U8)))</f>
        <v>0.44568383773350784</v>
      </c>
      <c r="AC8" s="18">
        <f t="shared" si="4"/>
        <v>0.06</v>
      </c>
    </row>
    <row r="9" spans="1:29" x14ac:dyDescent="0.15">
      <c r="A9" s="15" t="s">
        <v>53</v>
      </c>
      <c r="B9" s="15" t="s">
        <v>37</v>
      </c>
      <c r="C9" s="15" t="s">
        <v>30</v>
      </c>
      <c r="D9" s="18">
        <v>10</v>
      </c>
      <c r="E9" s="18" t="s">
        <v>44</v>
      </c>
      <c r="F9" s="18" t="s">
        <v>46</v>
      </c>
      <c r="G9" s="18" t="s">
        <v>72</v>
      </c>
      <c r="H9" s="16">
        <v>0.63958333333333328</v>
      </c>
      <c r="I9" s="28">
        <v>44438</v>
      </c>
      <c r="J9" s="18">
        <v>25</v>
      </c>
      <c r="K9">
        <v>30.25</v>
      </c>
      <c r="L9" s="18">
        <v>9.5E-4</v>
      </c>
      <c r="M9" s="18">
        <f t="shared" ref="M9:M12" si="9">V9+(LOG10((AB9-W9)/(X9-(AB9*Y9))))</f>
        <v>7.3299286656291738</v>
      </c>
      <c r="N9" s="18">
        <f t="shared" si="6"/>
        <v>7.3386759417868141</v>
      </c>
      <c r="O9" s="29">
        <v>0.01</v>
      </c>
      <c r="P9" s="29">
        <v>0.02</v>
      </c>
      <c r="Q9" s="29">
        <v>0.09</v>
      </c>
      <c r="R9" s="30">
        <v>0.52</v>
      </c>
      <c r="S9" s="30">
        <v>0.25</v>
      </c>
      <c r="T9" s="30">
        <v>0.08</v>
      </c>
      <c r="U9" s="18">
        <f t="shared" ref="U9:U12" si="10">((S9-P9-(T9-Q9))/(R9-O9-(T9-Q9)))</f>
        <v>0.46153846153846151</v>
      </c>
      <c r="V9" s="18">
        <f t="shared" si="7"/>
        <v>8.0155872325171895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0.45271503988124545</v>
      </c>
      <c r="AC9" s="18">
        <f t="shared" si="4"/>
        <v>9.999999999999995E-3</v>
      </c>
    </row>
    <row r="10" spans="1:29" x14ac:dyDescent="0.15">
      <c r="A10" s="15" t="s">
        <v>54</v>
      </c>
      <c r="B10" s="15" t="s">
        <v>37</v>
      </c>
      <c r="C10" s="15" t="s">
        <v>30</v>
      </c>
      <c r="D10" s="18">
        <v>10</v>
      </c>
      <c r="E10" s="18" t="s">
        <v>44</v>
      </c>
      <c r="F10" s="18" t="s">
        <v>46</v>
      </c>
      <c r="G10" s="18" t="s">
        <v>72</v>
      </c>
      <c r="H10" s="16">
        <v>0.63958333333333328</v>
      </c>
      <c r="I10" s="28">
        <v>44438</v>
      </c>
      <c r="J10" s="18">
        <v>25</v>
      </c>
      <c r="K10">
        <v>30.25</v>
      </c>
      <c r="L10" s="18">
        <v>9.5E-4</v>
      </c>
      <c r="M10" s="18">
        <f t="shared" si="9"/>
        <v>7.3266918100921137</v>
      </c>
      <c r="N10" s="18">
        <f t="shared" si="6"/>
        <v>7.335517715742629</v>
      </c>
      <c r="O10" s="29">
        <v>-0.01</v>
      </c>
      <c r="P10" s="29">
        <v>0.01</v>
      </c>
      <c r="Q10" s="29">
        <v>0.08</v>
      </c>
      <c r="R10" s="30">
        <v>0.47</v>
      </c>
      <c r="S10" s="30">
        <v>0.23</v>
      </c>
      <c r="T10" s="30">
        <v>0.08</v>
      </c>
      <c r="U10" s="18">
        <f t="shared" si="10"/>
        <v>0.45833333333333337</v>
      </c>
      <c r="V10" s="18">
        <f t="shared" si="7"/>
        <v>8.0155872325171895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0.44949240556353243</v>
      </c>
      <c r="AC10" s="18">
        <f t="shared" si="4"/>
        <v>0</v>
      </c>
    </row>
    <row r="11" spans="1:29" x14ac:dyDescent="0.15">
      <c r="A11" s="15" t="s">
        <v>55</v>
      </c>
      <c r="B11" s="15" t="s">
        <v>37</v>
      </c>
      <c r="C11" s="15" t="s">
        <v>30</v>
      </c>
      <c r="D11" s="18">
        <v>9</v>
      </c>
      <c r="E11" s="18" t="s">
        <v>44</v>
      </c>
      <c r="F11" s="18" t="s">
        <v>46</v>
      </c>
      <c r="G11" s="18" t="s">
        <v>66</v>
      </c>
      <c r="H11" s="16">
        <v>0.59930555555555554</v>
      </c>
      <c r="I11" s="28">
        <v>44438</v>
      </c>
      <c r="J11" s="18">
        <v>25</v>
      </c>
      <c r="K11" s="18">
        <v>29.05</v>
      </c>
      <c r="L11" s="18">
        <v>9.5E-4</v>
      </c>
      <c r="M11" s="18">
        <f t="shared" si="9"/>
        <v>7.5206804738033979</v>
      </c>
      <c r="N11" s="18">
        <f t="shared" si="6"/>
        <v>7.5257042877186722</v>
      </c>
      <c r="O11" s="29">
        <v>0.02</v>
      </c>
      <c r="P11" s="29">
        <v>0.02</v>
      </c>
      <c r="Q11" s="29">
        <v>0.09</v>
      </c>
      <c r="R11" s="30">
        <v>0.53</v>
      </c>
      <c r="S11" s="30">
        <v>0.37</v>
      </c>
      <c r="T11" s="30">
        <v>0.08</v>
      </c>
      <c r="U11" s="18">
        <f t="shared" si="10"/>
        <v>0.69230769230769229</v>
      </c>
      <c r="V11" s="18">
        <f t="shared" si="7"/>
        <v>8.0181192325171899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0.68474471075658871</v>
      </c>
      <c r="AC11" s="18">
        <f t="shared" si="4"/>
        <v>9.999999999999995E-3</v>
      </c>
    </row>
    <row r="12" spans="1:29" x14ac:dyDescent="0.15">
      <c r="A12" s="15" t="s">
        <v>56</v>
      </c>
      <c r="B12" s="15" t="s">
        <v>37</v>
      </c>
      <c r="C12" s="15" t="s">
        <v>30</v>
      </c>
      <c r="D12" s="18">
        <v>9</v>
      </c>
      <c r="E12" s="18" t="s">
        <v>44</v>
      </c>
      <c r="F12" s="18" t="s">
        <v>46</v>
      </c>
      <c r="G12" s="18" t="s">
        <v>66</v>
      </c>
      <c r="H12" s="16">
        <v>0.6</v>
      </c>
      <c r="I12" s="28">
        <v>44438</v>
      </c>
      <c r="J12" s="18">
        <v>25</v>
      </c>
      <c r="K12" s="18">
        <v>29.05</v>
      </c>
      <c r="L12" s="18">
        <v>9.5E-4</v>
      </c>
      <c r="M12" s="18">
        <f t="shared" si="9"/>
        <v>7.5318174646974017</v>
      </c>
      <c r="N12" s="18">
        <f t="shared" si="6"/>
        <v>7.5366658971023544</v>
      </c>
      <c r="O12" s="29">
        <v>0.08</v>
      </c>
      <c r="P12" s="29">
        <v>7.0000000000000007E-2</v>
      </c>
      <c r="Q12" s="29">
        <v>0.14000000000000001</v>
      </c>
      <c r="R12" s="30">
        <v>0.63</v>
      </c>
      <c r="S12" s="30">
        <v>0.46</v>
      </c>
      <c r="T12" s="30">
        <v>0.14000000000000001</v>
      </c>
      <c r="U12" s="18">
        <f t="shared" si="10"/>
        <v>0.70909090909090911</v>
      </c>
      <c r="V12" s="18">
        <f t="shared" si="7"/>
        <v>8.0181192325171899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0.70161959591115919</v>
      </c>
      <c r="AC12" s="18">
        <f t="shared" si="4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B3:B12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C3:C12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D3:D12</xm:sqref>
        </x14:dataValidation>
        <x14:dataValidation type="list" allowBlank="1" showInputMessage="1" showErrorMessage="1" xr:uid="{00000000-0002-0000-0100-000006000000}">
          <x14:formula1>
            <xm:f>'ID categories'!$D$2:$D$11</xm:f>
          </x14:formula1>
          <xm:sqref>E3:E12</xm:sqref>
        </x14:dataValidation>
        <x14:dataValidation type="list" allowBlank="1" showInputMessage="1" showErrorMessage="1" xr:uid="{E3082173-BB7A-6742-AC45-625ED58B4C3C}">
          <x14:formula1>
            <xm:f>'ID categories'!$E$2:$E$14</xm:f>
          </x14:formula1>
          <xm:sqref>F3:F12</xm:sqref>
        </x14:dataValidation>
        <x14:dataValidation type="list" allowBlank="1" showInputMessage="1" showErrorMessage="1" xr:uid="{46412015-91CF-1247-B815-1871E2F4EA93}">
          <x14:formula1>
            <xm:f>'ID categories'!$F$2:$F$10</xm:f>
          </x14:formula1>
          <xm:sqref>G13</xm:sqref>
        </x14:dataValidation>
        <x14:dataValidation type="list" allowBlank="1" showInputMessage="1" showErrorMessage="1" xr:uid="{497DB039-08DF-114B-B1A9-68295E6586F0}">
          <x14:formula1>
            <xm:f>'ID categories'!$F$2:$F$44</xm:f>
          </x14:formula1>
          <xm:sqref>G3:G12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0.63</v>
      </c>
      <c r="L3" s="6">
        <f>D650</f>
        <v>0.46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-0.04</v>
      </c>
      <c r="C9" s="3">
        <v>341.63799999999998</v>
      </c>
      <c r="D9" s="3">
        <v>-0.02</v>
      </c>
    </row>
    <row r="10" spans="1:16" x14ac:dyDescent="0.15">
      <c r="A10" s="4">
        <v>342.01900000000001</v>
      </c>
      <c r="B10" s="4">
        <v>0.17</v>
      </c>
      <c r="C10" s="3">
        <v>342.01900000000001</v>
      </c>
      <c r="D10" s="3">
        <v>0.31</v>
      </c>
    </row>
    <row r="11" spans="1:16" x14ac:dyDescent="0.15">
      <c r="A11" s="4">
        <v>342.4</v>
      </c>
      <c r="B11" s="4">
        <v>-0.25</v>
      </c>
      <c r="C11" s="3">
        <v>342.4</v>
      </c>
      <c r="D11" s="3">
        <v>0.04</v>
      </c>
    </row>
    <row r="12" spans="1:16" x14ac:dyDescent="0.15">
      <c r="A12" s="4">
        <v>342.78199999999998</v>
      </c>
      <c r="B12" s="4">
        <v>0.57999999999999996</v>
      </c>
      <c r="C12" s="3">
        <v>342.78199999999998</v>
      </c>
      <c r="D12" s="3">
        <v>0.17</v>
      </c>
    </row>
    <row r="13" spans="1:16" x14ac:dyDescent="0.15">
      <c r="A13" s="4">
        <v>343.16300000000001</v>
      </c>
      <c r="B13" s="4">
        <v>0.35</v>
      </c>
      <c r="C13" s="3">
        <v>343.16300000000001</v>
      </c>
      <c r="D13" s="3">
        <v>-0.02</v>
      </c>
    </row>
    <row r="14" spans="1:16" x14ac:dyDescent="0.15">
      <c r="A14" s="4">
        <v>343.54399999999998</v>
      </c>
      <c r="B14" s="4">
        <v>0.42</v>
      </c>
      <c r="C14" s="3">
        <v>343.54399999999998</v>
      </c>
      <c r="D14" s="3">
        <v>0.9</v>
      </c>
    </row>
    <row r="15" spans="1:16" x14ac:dyDescent="0.15">
      <c r="A15" s="4">
        <v>343.92599999999999</v>
      </c>
      <c r="B15" s="4">
        <v>0.17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-0.45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-0.26</v>
      </c>
    </row>
    <row r="18" spans="1:4" x14ac:dyDescent="0.15">
      <c r="A18" s="4">
        <v>345.06900000000002</v>
      </c>
      <c r="B18" s="4">
        <v>-0.34</v>
      </c>
      <c r="C18" s="3">
        <v>345.06900000000002</v>
      </c>
      <c r="D18" s="3">
        <v>0.08</v>
      </c>
    </row>
    <row r="19" spans="1:4" x14ac:dyDescent="0.15">
      <c r="A19" s="4">
        <v>345.45</v>
      </c>
      <c r="B19" s="4">
        <v>0.98</v>
      </c>
      <c r="C19" s="3">
        <v>345.45</v>
      </c>
      <c r="D19" s="3">
        <v>1.1299999999999999</v>
      </c>
    </row>
    <row r="20" spans="1:4" x14ac:dyDescent="0.15">
      <c r="A20" s="4">
        <v>345.83100000000002</v>
      </c>
      <c r="B20" s="4">
        <v>0.18</v>
      </c>
      <c r="C20" s="3">
        <v>345.83100000000002</v>
      </c>
      <c r="D20" s="3">
        <v>0.28000000000000003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0.13</v>
      </c>
    </row>
    <row r="22" spans="1:4" x14ac:dyDescent="0.15">
      <c r="A22" s="4">
        <v>346.59300000000002</v>
      </c>
      <c r="B22" s="4">
        <v>-0.05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0.35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0.32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0.15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0.34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0.34</v>
      </c>
    </row>
    <row r="43" spans="1:4" x14ac:dyDescent="0.15">
      <c r="A43" s="4">
        <v>354.58499999999998</v>
      </c>
      <c r="B43" s="4">
        <v>0.18</v>
      </c>
      <c r="C43" s="3">
        <v>354.58499999999998</v>
      </c>
      <c r="D43" s="3">
        <v>0.34</v>
      </c>
    </row>
    <row r="44" spans="1:4" x14ac:dyDescent="0.15">
      <c r="A44" s="4">
        <v>354.96499999999997</v>
      </c>
      <c r="B44" s="4">
        <v>0.16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0.16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0.16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0.14000000000000001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0.14000000000000001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0.15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0.15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0.16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0.35</v>
      </c>
    </row>
    <row r="63" spans="1:4" x14ac:dyDescent="0.15">
      <c r="A63" s="4">
        <v>362.18</v>
      </c>
      <c r="B63" s="4">
        <v>0.15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0.39</v>
      </c>
    </row>
    <row r="65" spans="1:4" x14ac:dyDescent="0.15">
      <c r="A65" s="4">
        <v>362.93900000000002</v>
      </c>
      <c r="B65" s="4">
        <v>0.14000000000000001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0.14000000000000001</v>
      </c>
      <c r="C66" s="3">
        <v>363.31799999999998</v>
      </c>
      <c r="D66" s="3">
        <v>0.38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15">
      <c r="A68" s="4">
        <v>364.07600000000002</v>
      </c>
      <c r="B68" s="4">
        <v>0.14000000000000001</v>
      </c>
      <c r="C68" s="3">
        <v>364.07600000000002</v>
      </c>
      <c r="D68" s="3">
        <v>0.39</v>
      </c>
    </row>
    <row r="69" spans="1:4" x14ac:dyDescent="0.15">
      <c r="A69" s="4">
        <v>364.45600000000002</v>
      </c>
      <c r="B69" s="4">
        <v>0.14000000000000001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0.37</v>
      </c>
    </row>
    <row r="72" spans="1:4" x14ac:dyDescent="0.15">
      <c r="A72" s="4">
        <v>365.59300000000002</v>
      </c>
      <c r="B72" s="4">
        <v>0.13</v>
      </c>
      <c r="C72" s="3">
        <v>365.59300000000002</v>
      </c>
      <c r="D72" s="3">
        <v>0.38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0.38</v>
      </c>
    </row>
    <row r="75" spans="1:4" x14ac:dyDescent="0.15">
      <c r="A75" s="4">
        <v>366.72899999999998</v>
      </c>
      <c r="B75" s="4">
        <v>0.14000000000000001</v>
      </c>
      <c r="C75" s="3">
        <v>366.72899999999998</v>
      </c>
      <c r="D75" s="3">
        <v>0.4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0.14000000000000001</v>
      </c>
      <c r="C77" s="3">
        <v>367.48700000000002</v>
      </c>
      <c r="D77" s="3">
        <v>0.4</v>
      </c>
    </row>
    <row r="78" spans="1:4" x14ac:dyDescent="0.15">
      <c r="A78" s="4">
        <v>367.86599999999999</v>
      </c>
      <c r="B78" s="4">
        <v>0.14000000000000001</v>
      </c>
      <c r="C78" s="3">
        <v>367.86599999999999</v>
      </c>
      <c r="D78" s="3">
        <v>0.4</v>
      </c>
    </row>
    <row r="79" spans="1:4" x14ac:dyDescent="0.15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0.14000000000000001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0.13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0.13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0.12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0.12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0.12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0.12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0.12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0.39</v>
      </c>
    </row>
    <row r="91" spans="1:4" x14ac:dyDescent="0.15">
      <c r="A91" s="4">
        <v>372.786</v>
      </c>
      <c r="B91" s="4">
        <v>0.12</v>
      </c>
      <c r="C91" s="3">
        <v>372.786</v>
      </c>
      <c r="D91" s="3">
        <v>0.4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0.4</v>
      </c>
    </row>
    <row r="93" spans="1:4" x14ac:dyDescent="0.15">
      <c r="A93" s="4">
        <v>373.54300000000001</v>
      </c>
      <c r="B93" s="4">
        <v>0.12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0.39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0.39</v>
      </c>
    </row>
    <row r="100" spans="1:4" x14ac:dyDescent="0.15">
      <c r="A100" s="4">
        <v>376.18900000000002</v>
      </c>
      <c r="B100" s="4">
        <v>0.1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0.11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0.1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0.42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0.43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0.11</v>
      </c>
      <c r="C109" s="3">
        <v>379.58800000000002</v>
      </c>
      <c r="D109" s="3">
        <v>0.43</v>
      </c>
    </row>
    <row r="110" spans="1:4" x14ac:dyDescent="0.15">
      <c r="A110" s="4">
        <v>379.96600000000001</v>
      </c>
      <c r="B110" s="4">
        <v>0.11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0.11</v>
      </c>
      <c r="C111" s="3">
        <v>380.34300000000002</v>
      </c>
      <c r="D111" s="3">
        <v>0.43</v>
      </c>
    </row>
    <row r="112" spans="1:4" x14ac:dyDescent="0.15">
      <c r="A112" s="4">
        <v>380.721</v>
      </c>
      <c r="B112" s="4">
        <v>0.11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0.11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0.11</v>
      </c>
      <c r="C114" s="3">
        <v>381.47500000000002</v>
      </c>
      <c r="D114" s="3">
        <v>0.42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0.11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0.45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0.45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0.1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0.44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0.46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0.47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0.47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0.48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0.48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0.46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0.46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0.46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0.47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0.49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0.49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0.49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0.49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0.49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0.5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0.49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0.5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0.5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0.5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0.5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0.5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0.51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0.51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0.53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0.53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0.55000000000000004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0.55000000000000004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0.55000000000000004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0.55000000000000004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0.55000000000000004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0.55000000000000004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0.55000000000000004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0.55000000000000004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0.56000000000000005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0.56000000000000005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0.56000000000000005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0.56000000000000005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0.56000000000000005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0.56000000000000005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0.56000000000000005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0.56000000000000005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0.56999999999999995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0.56999999999999995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0.56999999999999995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0.57999999999999996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0.57999999999999996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0.57999999999999996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0.59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0.57999999999999996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0.59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0.59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0.6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0.6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0.6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0.6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0.61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0.61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0.61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0.61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0.61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0.61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0.61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0.62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0.62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0.62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0.62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0.62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0.62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0.62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0.62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0.62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0.63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0.63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0.63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0.63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0.63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0.63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0.63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0.64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0.64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0.64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0.64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0.64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0.64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0.64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0.64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0.64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0.64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0.64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0.64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0.64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0.64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0.64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0.65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0.64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0.64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0.64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0.64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0.64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0.63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0.63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0.63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0.63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0.63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0.63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0.62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0.62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0.62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0.62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0.62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0.62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0.62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0.62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0.61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0.61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0.61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0.61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0.61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0.61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0.61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0.6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0.6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0.6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0.6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0.6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0.6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0.57999999999999996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0.57999999999999996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0.57999999999999996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0.57999999999999996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0.57999999999999996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0.56999999999999995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0.56999999999999995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0.56999999999999995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0.56999999999999995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0.56999999999999995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0.56999999999999995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0.56000000000000005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0.56000000000000005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0.56000000000000005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0.56000000000000005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0.56000000000000005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0.55000000000000004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0.55000000000000004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0.55000000000000004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0.55000000000000004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0.55000000000000004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0.53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0.53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0.49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0.49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0.49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0.49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0.49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0.48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0.48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0.48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0.47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0.44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0.44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0.44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0.44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0.44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0.43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0.43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0.43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0.43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0.43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0.42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0.42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0.42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0.42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0.41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0.41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0.41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0.4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0.4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0.4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0.4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0.4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0.4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0.4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0.39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0.39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0.39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0.38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0.38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0.38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0.38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0.38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0.37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0.37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0.37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0.35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0.35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0.35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0.35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0.35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0.35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0.35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0.35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0.35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0.35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0.35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0.36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0.36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0.36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0.37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0.37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0.37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0.37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0.37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0.37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0.38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0.38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0.38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0.38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0.38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0.38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0.39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0.39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0.39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0.39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0.39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0.39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0.39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0.4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0.4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0.4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0.4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0.4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0.4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0.4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0.4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0.41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0.41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0.41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0.41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0.41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0.41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0.41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0.41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0.42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0.42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0.42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0.42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0.42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0.42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0.42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0.43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0.43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0.43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0.43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0.43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0.44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0.44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0.44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0.44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0.44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0.45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0.45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0.45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0.45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0.45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0.46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0.45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0.44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0.44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0.44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0.43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0.43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0.43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0.42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0.42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0.42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0.41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0.41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0.41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0.4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0.4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0.4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0.39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0.32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0.31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0.3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0.28999999999999998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0.28000000000000003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0.27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0.26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0.25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0.24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0.24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0.22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0.21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0.2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0.2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0.17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0.16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0.15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0.14000000000000001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15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15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1.65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1.66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15">
      <c r="A1858" s="4">
        <v>970.67100000000005</v>
      </c>
      <c r="B1858" s="4">
        <v>1.67</v>
      </c>
      <c r="C1858" s="3">
        <v>970.67100000000005</v>
      </c>
      <c r="D1858" s="3">
        <v>1.66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1.67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1.66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1.7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</v>
      </c>
    </row>
    <row r="1886" spans="1:4" x14ac:dyDescent="0.15">
      <c r="A1886" s="4">
        <v>978.87699999999995</v>
      </c>
      <c r="B1886" s="4">
        <v>1.65</v>
      </c>
      <c r="C1886" s="3">
        <v>978.87699999999995</v>
      </c>
      <c r="D1886" s="3">
        <v>1.62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1.67</v>
      </c>
    </row>
    <row r="1895" spans="1:4" x14ac:dyDescent="0.15">
      <c r="A1895" s="4">
        <v>981.50599999999997</v>
      </c>
      <c r="B1895" s="4">
        <v>1.67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1.67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1.69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1.69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1.64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1.64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1.64</v>
      </c>
    </row>
    <row r="1905" spans="1:4" x14ac:dyDescent="0.15">
      <c r="A1905" s="4">
        <v>984.42100000000005</v>
      </c>
      <c r="B1905" s="4">
        <v>1.6</v>
      </c>
      <c r="C1905" s="3">
        <v>984.42100000000005</v>
      </c>
      <c r="D1905" s="3">
        <v>1.64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1.59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1.59</v>
      </c>
      <c r="C1914" s="3">
        <v>987.04</v>
      </c>
      <c r="D1914" s="3">
        <v>1.55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1.51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1.6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1.52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1.46</v>
      </c>
    </row>
    <row r="1938" spans="1:4" x14ac:dyDescent="0.15">
      <c r="A1938" s="4">
        <v>994.00099999999998</v>
      </c>
      <c r="B1938" s="4">
        <v>1.5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1.42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1.41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1.4</v>
      </c>
    </row>
    <row r="1943" spans="1:4" x14ac:dyDescent="0.15">
      <c r="A1943" s="4">
        <v>995.447</v>
      </c>
      <c r="B1943" s="4">
        <v>1.5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1.54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1.54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1.51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1.49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1.5</v>
      </c>
    </row>
    <row r="1950" spans="1:4" x14ac:dyDescent="0.15">
      <c r="A1950" s="4">
        <v>997.47</v>
      </c>
      <c r="B1950" s="4">
        <v>1.48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1.45</v>
      </c>
    </row>
    <row r="1952" spans="1:4" x14ac:dyDescent="0.15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1.36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1.36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1.36</v>
      </c>
    </row>
    <row r="1960" spans="1:4" x14ac:dyDescent="0.15">
      <c r="A1960" s="4">
        <v>1000.354</v>
      </c>
      <c r="B1960" s="4">
        <v>1.3</v>
      </c>
      <c r="C1960" s="3">
        <v>1000.354</v>
      </c>
      <c r="D1960" s="3">
        <v>1.36</v>
      </c>
    </row>
    <row r="1961" spans="1:4" x14ac:dyDescent="0.15">
      <c r="A1961" s="4">
        <v>1000.6420000000001</v>
      </c>
      <c r="B1961" s="4">
        <v>1.3</v>
      </c>
      <c r="C1961" s="3">
        <v>1000.6420000000001</v>
      </c>
      <c r="D1961" s="3">
        <v>1.35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1.36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1.38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1.4</v>
      </c>
      <c r="C1966" s="3">
        <v>1002.082</v>
      </c>
      <c r="D1966" s="3">
        <v>1.31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1.3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1.3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1.32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1.31</v>
      </c>
    </row>
    <row r="1974" spans="1:4" x14ac:dyDescent="0.15">
      <c r="A1974" s="4">
        <v>1004.3819999999999</v>
      </c>
      <c r="B1974" s="4">
        <v>1.3</v>
      </c>
      <c r="C1974" s="3">
        <v>1004.3819999999999</v>
      </c>
      <c r="D1974" s="3">
        <v>1.35</v>
      </c>
    </row>
    <row r="1975" spans="1:4" x14ac:dyDescent="0.15">
      <c r="A1975" s="4">
        <v>1004.67</v>
      </c>
      <c r="B1975" s="4">
        <v>1.3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1.28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1.27</v>
      </c>
      <c r="C1981" s="3">
        <v>1006.3920000000001</v>
      </c>
      <c r="D1981" s="3">
        <v>1.27</v>
      </c>
    </row>
    <row r="1982" spans="1:4" x14ac:dyDescent="0.15">
      <c r="A1982" s="4">
        <v>1006.679</v>
      </c>
      <c r="B1982" s="4">
        <v>1.26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1.27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1.26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1.24</v>
      </c>
    </row>
    <row r="1990" spans="1:4" x14ac:dyDescent="0.15">
      <c r="A1990" s="4">
        <v>1008.973</v>
      </c>
      <c r="B1990" s="4">
        <v>1.24</v>
      </c>
      <c r="C1990" s="3">
        <v>1008.973</v>
      </c>
      <c r="D1990" s="3">
        <v>1.22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1.19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1.17</v>
      </c>
    </row>
    <row r="1993" spans="1:4" x14ac:dyDescent="0.15">
      <c r="A1993" s="4">
        <v>1009.832</v>
      </c>
      <c r="B1993" s="4">
        <v>1.19</v>
      </c>
      <c r="C1993" s="3">
        <v>1009.832</v>
      </c>
      <c r="D1993" s="3">
        <v>1.1499999999999999</v>
      </c>
    </row>
    <row r="1994" spans="1:4" x14ac:dyDescent="0.15">
      <c r="A1994" s="4">
        <v>1010.1180000000001</v>
      </c>
      <c r="B1994" s="4">
        <v>1.19</v>
      </c>
      <c r="C1994" s="3">
        <v>1010.1180000000001</v>
      </c>
      <c r="D1994" s="3">
        <v>1.1499999999999999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1.1499999999999999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1.1399999999999999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1.1599999999999999</v>
      </c>
      <c r="C2001" s="3">
        <v>1012.12</v>
      </c>
      <c r="D2001" s="3">
        <v>1.17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1.1499999999999999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1.1200000000000001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1.1100000000000001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1.0900000000000001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1.0900000000000001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1.08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1.0900000000000001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1.1299999999999999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1.1299999999999999</v>
      </c>
    </row>
    <row r="2014" spans="1:4" x14ac:dyDescent="0.15">
      <c r="A2014" s="4">
        <v>1015.831</v>
      </c>
      <c r="B2014" s="4">
        <v>1.1200000000000001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1.06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1.07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1.05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1.02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0.98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0.99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0.97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0.93</v>
      </c>
    </row>
    <row r="2040" spans="1:4" x14ac:dyDescent="0.15">
      <c r="A2040" s="4">
        <v>1023.224</v>
      </c>
      <c r="B2040" s="4">
        <v>0.92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0.91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0.93</v>
      </c>
      <c r="C2044" s="3">
        <v>1024.3579999999999</v>
      </c>
      <c r="D2044" s="3">
        <v>0.92</v>
      </c>
    </row>
    <row r="2045" spans="1:4" x14ac:dyDescent="0.15">
      <c r="A2045" s="4">
        <v>1024.6410000000001</v>
      </c>
      <c r="B2045" s="4">
        <v>0.92</v>
      </c>
      <c r="C2045" s="3">
        <v>1024.6410000000001</v>
      </c>
      <c r="D2045" s="3">
        <v>0.89</v>
      </c>
    </row>
    <row r="2046" spans="1:4" x14ac:dyDescent="0.15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0.93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P25" sqref="P25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10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0.01</v>
      </c>
      <c r="J3" s="5">
        <f>B1091</f>
        <v>0.08</v>
      </c>
      <c r="K3" s="6">
        <f>D252</f>
        <v>0.47</v>
      </c>
      <c r="L3" s="6">
        <f>D650</f>
        <v>0.35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0.22</v>
      </c>
      <c r="C8" s="3">
        <v>341.25599999999997</v>
      </c>
      <c r="D8" s="3">
        <v>0.05</v>
      </c>
    </row>
    <row r="9" spans="1:16" x14ac:dyDescent="0.15">
      <c r="A9" s="4">
        <v>341.63799999999998</v>
      </c>
      <c r="B9" s="4">
        <v>-0.03</v>
      </c>
      <c r="C9" s="3">
        <v>341.63799999999998</v>
      </c>
      <c r="D9" s="3">
        <v>-0.18</v>
      </c>
    </row>
    <row r="10" spans="1:16" x14ac:dyDescent="0.15">
      <c r="A10" s="4">
        <v>342.01900000000001</v>
      </c>
      <c r="B10" s="4">
        <v>0.41</v>
      </c>
      <c r="C10" s="3">
        <v>342.01900000000001</v>
      </c>
      <c r="D10" s="3">
        <v>0.2</v>
      </c>
    </row>
    <row r="11" spans="1:16" x14ac:dyDescent="0.15">
      <c r="A11" s="4">
        <v>342.4</v>
      </c>
      <c r="B11" s="4">
        <v>-0.01</v>
      </c>
      <c r="C11" s="3">
        <v>342.4</v>
      </c>
      <c r="D11" s="3">
        <v>-0.28999999999999998</v>
      </c>
    </row>
    <row r="12" spans="1:16" x14ac:dyDescent="0.15">
      <c r="A12" s="4">
        <v>342.78199999999998</v>
      </c>
      <c r="B12" s="4">
        <v>-0.2</v>
      </c>
      <c r="C12" s="3">
        <v>342.78199999999998</v>
      </c>
      <c r="D12" s="3">
        <v>-0.34</v>
      </c>
    </row>
    <row r="13" spans="1:16" x14ac:dyDescent="0.15">
      <c r="A13" s="4">
        <v>343.16300000000001</v>
      </c>
      <c r="B13" s="4">
        <v>0.04</v>
      </c>
      <c r="C13" s="3">
        <v>343.16300000000001</v>
      </c>
      <c r="D13" s="3">
        <v>-0.23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-0.23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0.22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-0.27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0.69</v>
      </c>
      <c r="C19" s="3">
        <v>345.45</v>
      </c>
      <c r="D19" s="3">
        <v>-0.05</v>
      </c>
    </row>
    <row r="20" spans="1:4" x14ac:dyDescent="0.15">
      <c r="A20" s="4">
        <v>345.83100000000002</v>
      </c>
      <c r="B20" s="4">
        <v>0.38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0.23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0.57999999999999996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0.27</v>
      </c>
      <c r="C23" s="3">
        <v>346.97399999999999</v>
      </c>
      <c r="D23" s="3">
        <v>0.16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0.28999999999999998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0.3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0.05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0.34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0.33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0.33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0.34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0.34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0.35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0.35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0.35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0.35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0.35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0.36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0.36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0.36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0.36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0.36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0.36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0.38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0.38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0.38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0.39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0.39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0.39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0.39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0.39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0.41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0.41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0.41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0.41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0.41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0.41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0.41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0.41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0.42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0.42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0.42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0.42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0.42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0.42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0.43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0.43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0.43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0.43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0.43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0.45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0.45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0.45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0.45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0.46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0.46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0.46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0.46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0.46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0.46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0.46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0.46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0.46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0.46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0.46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0.46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0.46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0.47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0.47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0.47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0.47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0.47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0.47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0.47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0.47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0.47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0.47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0.47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0.47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0.47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0.47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0.47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0.47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0.47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0.48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0.48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0.48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0.48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0.48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0.48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0.48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0.48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0.48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0.48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0.48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0.48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0.48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0.48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0.48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0.48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0.48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0.48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0.48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0.48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0.48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0.48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0.48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0.48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0.48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0.48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0.48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0.48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0.48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0.48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0.48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0.48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0.47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0.47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0.47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0.47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0.47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0.47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0.47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0.47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0.45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0.45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0.45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0.45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0.45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0.45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0.44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0.44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0.44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0.44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0.44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0.44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0.44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0.43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0.43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0.43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0.43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0.43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0.43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0.43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0.42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0.42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0.42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0.42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0.42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0.42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0.42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0.41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0.41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0.41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0.41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0.41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0.41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0.39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0.39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0.39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0.39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0.39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0.39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0.39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0.39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0.37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0.37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0.37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0.37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0.37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0.37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0.36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0.36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0.36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0.36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0.36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0.36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0.35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0.35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0.35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0.35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0.34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0.34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0.33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0.32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0.31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0.31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0.28999999999999998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0.28999999999999998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0.28999999999999998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0.28000000000000003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0.28000000000000003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0.28000000000000003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0.27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0.27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0.26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0.25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0.25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0.25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0.25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0.25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0.25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0.25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0.25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0.25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0.24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0.24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0.24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0.24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0.24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0.24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0.24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0.25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0.25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0.25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0.25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0.25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0.25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0.25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0.25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0.25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0.25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0.25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0.25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0.25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0.25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0.25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0.25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0.25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0.25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0.25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0.25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0.25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0.25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0.25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0.25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0.26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0.26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0.26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0.26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0.26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0.26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0.26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0.26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0.26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0.26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0.26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0.26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0.26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0.26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0.26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0.27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0.27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0.27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0.27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0.27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0.27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0.27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0.27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0.28000000000000003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0.28000000000000003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0.28000000000000003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0.28000000000000003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0.28000000000000003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0.28000000000000003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0.28000000000000003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0.28000000000000003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0.28999999999999998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0.28999999999999998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0.28999999999999998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0.28999999999999998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0.28999999999999998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0.28999999999999998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0.28999999999999998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0.28999999999999998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0.31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0.31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0.31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0.31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0.31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0.31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0.31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0.32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0.32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0.32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0.32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0.33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0.33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0.33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0.33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0.33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0.34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0.34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0.34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0.34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0.34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0.34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0.34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0.34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0.34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0.34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0.34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0.34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0.34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0.34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0.34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0.34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0.34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0.33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0.33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0.33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0.33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0.33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0.32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0.32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0.32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0.31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0.31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0.28999999999999998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0.28999999999999998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0.28999999999999998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0.28000000000000003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0.28000000000000003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0.27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0.27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0.27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0.26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0.26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0.26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0.25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0.25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0.25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0.24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0.24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0.24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0.24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0.23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0.22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0.22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0.22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0.21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0.21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1.58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1.65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1.64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1.65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1.67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1.65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1.68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1.68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1.65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1.65</v>
      </c>
      <c r="C1869" s="3">
        <v>973.9</v>
      </c>
      <c r="D1869" s="3">
        <v>1.65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1.66</v>
      </c>
    </row>
    <row r="1875" spans="1:4" x14ac:dyDescent="0.15">
      <c r="A1875" s="4">
        <v>975.65899999999999</v>
      </c>
      <c r="B1875" s="4">
        <v>1.61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1.62</v>
      </c>
      <c r="C1876" s="3">
        <v>975.952</v>
      </c>
      <c r="D1876" s="3">
        <v>1.63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1.61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1.62</v>
      </c>
    </row>
    <row r="1882" spans="1:4" x14ac:dyDescent="0.15">
      <c r="A1882" s="4">
        <v>977.70799999999997</v>
      </c>
      <c r="B1882" s="4">
        <v>1.62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1.57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1.64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1.62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1.63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1.64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1.52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1.49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1.47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1.46</v>
      </c>
    </row>
    <row r="1928" spans="1:4" x14ac:dyDescent="0.15">
      <c r="A1928" s="4">
        <v>991.10500000000002</v>
      </c>
      <c r="B1928" s="4">
        <v>1.52</v>
      </c>
      <c r="C1928" s="3">
        <v>991.10500000000002</v>
      </c>
      <c r="D1928" s="3">
        <v>1.46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1.48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1.47</v>
      </c>
    </row>
    <row r="1933" spans="1:4" x14ac:dyDescent="0.15">
      <c r="A1933" s="4">
        <v>992.55399999999997</v>
      </c>
      <c r="B1933" s="4">
        <v>1.51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1.45</v>
      </c>
    </row>
    <row r="1935" spans="1:4" x14ac:dyDescent="0.15">
      <c r="A1935" s="4">
        <v>993.13300000000004</v>
      </c>
      <c r="B1935" s="4">
        <v>1.49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</v>
      </c>
      <c r="C1937" s="3">
        <v>993.71199999999999</v>
      </c>
      <c r="D1937" s="3">
        <v>1.46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1.44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1.48</v>
      </c>
      <c r="C1941" s="3">
        <v>994.86900000000003</v>
      </c>
      <c r="D1941" s="3">
        <v>1.46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1.46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1.47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1.47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1.47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1.47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1.43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1.32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1.36</v>
      </c>
      <c r="C1964" s="3">
        <v>1001.506</v>
      </c>
      <c r="D1964" s="3">
        <v>1.32</v>
      </c>
    </row>
    <row r="1965" spans="1:4" x14ac:dyDescent="0.15">
      <c r="A1965" s="4">
        <v>1001.794</v>
      </c>
      <c r="B1965" s="4">
        <v>1.37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1.32</v>
      </c>
      <c r="C1973" s="3">
        <v>1004.095</v>
      </c>
      <c r="D1973" s="3">
        <v>1.27</v>
      </c>
    </row>
    <row r="1974" spans="1:4" x14ac:dyDescent="0.15">
      <c r="A1974" s="4">
        <v>1004.3819999999999</v>
      </c>
      <c r="B1974" s="4">
        <v>1.33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1.29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1.31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1.27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1.25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1.24</v>
      </c>
    </row>
    <row r="1990" spans="1:4" x14ac:dyDescent="0.15">
      <c r="A1990" s="4">
        <v>1008.973</v>
      </c>
      <c r="B1990" s="4">
        <v>1.19</v>
      </c>
      <c r="C1990" s="3">
        <v>1008.973</v>
      </c>
      <c r="D1990" s="3">
        <v>1.21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1.1299999999999999</v>
      </c>
    </row>
    <row r="1994" spans="1:4" x14ac:dyDescent="0.15">
      <c r="A1994" s="4">
        <v>1010.1180000000001</v>
      </c>
      <c r="B1994" s="4">
        <v>1.18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1.1100000000000001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1.21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1.1299999999999999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1.0900000000000001</v>
      </c>
      <c r="C2006" s="3">
        <v>1013.548</v>
      </c>
      <c r="D2006" s="3">
        <v>1.1000000000000001</v>
      </c>
    </row>
    <row r="2007" spans="1:4" x14ac:dyDescent="0.15">
      <c r="A2007" s="4">
        <v>1013.8339999999999</v>
      </c>
      <c r="B2007" s="4">
        <v>1.0900000000000001</v>
      </c>
      <c r="C2007" s="3">
        <v>1013.8339999999999</v>
      </c>
      <c r="D2007" s="3">
        <v>1.1000000000000001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1.07</v>
      </c>
    </row>
    <row r="2009" spans="1:4" x14ac:dyDescent="0.15">
      <c r="A2009" s="4">
        <v>1014.405</v>
      </c>
      <c r="B2009" s="4">
        <v>1.07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1.08</v>
      </c>
      <c r="C2010" s="3">
        <v>1014.69</v>
      </c>
      <c r="D2010" s="3">
        <v>1.1000000000000001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1.07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1.1200000000000001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1.08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1.06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1.06</v>
      </c>
    </row>
    <row r="2020" spans="1:4" x14ac:dyDescent="0.15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1.01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0.99</v>
      </c>
    </row>
    <row r="2030" spans="1:4" x14ac:dyDescent="0.15">
      <c r="A2030" s="4">
        <v>1020.385</v>
      </c>
      <c r="B2030" s="4">
        <v>0.9</v>
      </c>
      <c r="C2030" s="3">
        <v>1020.385</v>
      </c>
      <c r="D2030" s="3">
        <v>0.97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0.98</v>
      </c>
    </row>
    <row r="2032" spans="1:4" x14ac:dyDescent="0.15">
      <c r="A2032" s="4">
        <v>1020.953</v>
      </c>
      <c r="B2032" s="4">
        <v>0.95</v>
      </c>
      <c r="C2032" s="3">
        <v>1020.953</v>
      </c>
      <c r="D2032" s="3">
        <v>0.94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0.95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0.94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0.94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0.89</v>
      </c>
      <c r="C2046" s="3">
        <v>1024.924</v>
      </c>
      <c r="D2046" s="3">
        <v>0.87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0.89</v>
      </c>
      <c r="C2049" s="3">
        <v>1025.7739999999999</v>
      </c>
      <c r="D2049" s="3">
        <v>0.84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0.41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0.13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-0.17</v>
      </c>
      <c r="C9" s="3">
        <v>341.63799999999998</v>
      </c>
      <c r="D9" s="3">
        <v>0.28000000000000003</v>
      </c>
    </row>
    <row r="10" spans="1:16" x14ac:dyDescent="0.15">
      <c r="A10" s="4">
        <v>342.01900000000001</v>
      </c>
      <c r="B10" s="4">
        <v>0.28999999999999998</v>
      </c>
      <c r="C10" s="3">
        <v>342.01900000000001</v>
      </c>
      <c r="D10" s="3">
        <v>0.12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-0.52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-0.34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-0.24</v>
      </c>
    </row>
    <row r="14" spans="1:16" x14ac:dyDescent="0.15">
      <c r="A14" s="4">
        <v>343.54399999999998</v>
      </c>
      <c r="B14" s="4">
        <v>0.37</v>
      </c>
      <c r="C14" s="3">
        <v>343.54399999999998</v>
      </c>
      <c r="D14" s="3">
        <v>0.05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-0.04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-0.25</v>
      </c>
    </row>
    <row r="17" spans="1:4" x14ac:dyDescent="0.15">
      <c r="A17" s="4">
        <v>344.68799999999999</v>
      </c>
      <c r="B17" s="4">
        <v>0.28000000000000003</v>
      </c>
      <c r="C17" s="3">
        <v>344.68799999999999</v>
      </c>
      <c r="D17" s="3">
        <v>0.06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-0.12</v>
      </c>
    </row>
    <row r="20" spans="1:4" x14ac:dyDescent="0.15">
      <c r="A20" s="4">
        <v>345.83100000000002</v>
      </c>
      <c r="B20" s="4">
        <v>0.3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0.28000000000000003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0.28999999999999998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0.17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0.25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0.14000000000000001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0.27</v>
      </c>
    </row>
    <row r="43" spans="1:4" x14ac:dyDescent="0.15">
      <c r="A43" s="4">
        <v>354.58499999999998</v>
      </c>
      <c r="B43" s="4">
        <v>0.13</v>
      </c>
      <c r="C43" s="3">
        <v>354.58499999999998</v>
      </c>
      <c r="D43" s="3">
        <v>0.26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0.25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0.27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0.23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0.23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0.24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0.1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0.1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0.27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0.27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0.27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0.26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0.27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0.27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0.27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0.28000000000000003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0.28000000000000003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0.28999999999999998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0.3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0.3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0.3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0.3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0.28999999999999998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0.28999999999999998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0.28999999999999998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0.28999999999999998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0.28999999999999998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0.3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0.31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0.31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0.31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0.31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0.31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0.31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0.31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0.31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0.31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0.31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0.31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0.31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0.31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0.31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0.31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0.32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0.32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0.32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0.32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0.32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0.32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0.32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0.32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0.33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0.33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0.33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0.33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0.33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0.33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0.33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0.34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0.34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0.34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0.34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0.34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0.34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0.34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0.34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0.34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0.34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0.34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0.34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0.35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0.35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0.35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0.35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0.35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0.35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0.35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0.35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0.36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0.36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0.36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0.36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0.36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0.36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0.36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0.36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0.36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0.36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0.36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0.36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0.36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0.36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0.37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0.37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0.38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0.38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0.38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0.38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0.38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0.38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0.38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0.39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0.39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0.39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0.39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0.39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0.39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0.39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0.39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0.39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0.39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0.39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0.39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0.39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0.39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0.4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0.4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0.4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0.4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0.4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0.4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0.4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0.4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0.41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0.4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0.41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0.41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0.41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0.41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0.41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0.41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0.41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0.41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0.41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0.41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0.41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0.41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0.41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0.41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0.41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0.41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0.41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0.41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0.42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0.42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0.42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0.42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0.42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0.42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0.42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0.42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0.42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0.42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0.42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0.42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0.42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0.42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0.42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0.42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0.42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0.42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0.42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0.42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0.42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0.42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0.42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0.42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0.42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0.42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0.42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0.42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0.42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0.42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0.42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0.42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0.42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0.42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0.42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0.42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0.41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0.42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0.42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0.41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0.41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0.41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0.41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0.41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0.41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0.41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0.41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0.41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0.41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0.41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0.41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0.41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0.41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0.41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0.41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0.41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0.38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0.38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0.38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0.38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0.38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0.38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0.38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0.37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0.37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0.37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0.37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0.37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0.37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0.37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0.37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0.37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0.37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0.36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0.36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0.36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0.36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0.36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0.36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0.36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0.35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0.35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0.35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0.35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0.35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0.35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0.35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0.35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0.35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0.34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0.34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0.34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0.34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0.34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0.34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0.34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0.33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0.33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0.33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0.33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0.33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0.33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0.33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0.33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0.32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0.32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0.32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0.32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0.32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0.32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0.32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0.32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0.31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0.31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0.31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0.31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0.31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0.28999999999999998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0.28999999999999998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0.28999999999999998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0.28999999999999998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0.28000000000000003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0.28000000000000003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0.27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0.27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0.27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0.27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0.26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0.26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0.26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0.26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0.26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0.25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0.25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0.25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0.25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0.24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0.24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0.24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0.24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0.22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0.22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0.22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0.22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0.22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0.22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0.22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0.22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0.22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0.23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0.23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0.23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0.23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0.23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0.23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0.23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0.23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0.23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0.23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0.23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0.23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0.23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0.23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0.23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0.23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0.23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0.23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0.23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0.23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0.24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0.24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0.24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0.24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0.24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0.24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0.24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0.24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0.24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0.24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0.24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0.24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0.25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0.25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0.25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0.25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0.25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0.25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0.25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0.25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0.25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0.25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0.25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0.25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0.25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0.25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0.26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0.26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0.26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0.26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0.26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0.26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0.26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0.26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0.26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0.26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0.26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0.27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0.27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0.27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0.27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0.27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0.27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0.27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0.27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0.27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0.27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0.27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0.27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0.28000000000000003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0.28000000000000003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0.28000000000000003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0.28000000000000003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0.28000000000000003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0.28000000000000003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0.28000000000000003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0.28000000000000003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0.28000000000000003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0.28000000000000003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0.28000000000000003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0.28000000000000003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0.28999999999999998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0.28999999999999998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0.28999999999999998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0.28999999999999998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0.28999999999999998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0.28999999999999998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0.28999999999999998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0.28999999999999998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0.28999999999999998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0.28999999999999998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0.28999999999999998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0.28999999999999998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0.28999999999999998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0.28999999999999998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0.28999999999999998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0.28999999999999998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0.28999999999999998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0.28999999999999998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0.28999999999999998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0.28999999999999998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0.28999999999999998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0.28999999999999998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0.28999999999999998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0.28999999999999998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0.28000000000000003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0.28000000000000003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0.28000000000000003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0.28000000000000003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0.28000000000000003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0.28000000000000003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0.28000000000000003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0.27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0.27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0.27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0.27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0.27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0.27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0.26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0.26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0.26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0.26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0.26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0.26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0.25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0.25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0.25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0.25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0.25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0.24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0.24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0.24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0.24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0.24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0.23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0.22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0.22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0.22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0.22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0.22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0.21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0.21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0.21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0.21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0.19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0.19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0.19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0.19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0.18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0.18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0.18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0.18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0.17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0.17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0.17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0.16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0.15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1.44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1.58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1.67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1.67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1.62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1.63</v>
      </c>
      <c r="C1854" s="3">
        <v>969.495</v>
      </c>
      <c r="D1854" s="3">
        <v>1.6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1.66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1.64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1.65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1.62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1.62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1.61</v>
      </c>
    </row>
    <row r="1877" spans="1:4" x14ac:dyDescent="0.15">
      <c r="A1877" s="4">
        <v>976.24400000000003</v>
      </c>
      <c r="B1877" s="4">
        <v>1.63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1.62</v>
      </c>
      <c r="C1879" s="3">
        <v>976.83</v>
      </c>
      <c r="D1879" s="3">
        <v>1.61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1.59</v>
      </c>
    </row>
    <row r="1881" spans="1:4" x14ac:dyDescent="0.15">
      <c r="A1881" s="4">
        <v>977.41499999999996</v>
      </c>
      <c r="B1881" s="4">
        <v>1.6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1.58</v>
      </c>
    </row>
    <row r="1883" spans="1:4" x14ac:dyDescent="0.15">
      <c r="A1883" s="4">
        <v>978</v>
      </c>
      <c r="B1883" s="4">
        <v>1.59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1.58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1.55</v>
      </c>
    </row>
    <row r="1887" spans="1:4" x14ac:dyDescent="0.15">
      <c r="A1887" s="4">
        <v>979.17</v>
      </c>
      <c r="B1887" s="4">
        <v>1.61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1.64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1.61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1.62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1.61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1.57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1.57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1.59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1.53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1.48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1.47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1.48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1.48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1.49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1.53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1.48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1.51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1.55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1.57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1.48</v>
      </c>
      <c r="C1941" s="3">
        <v>994.86900000000003</v>
      </c>
      <c r="D1941" s="3">
        <v>1.46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1.45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1.44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1.44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1.35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1.36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1.32</v>
      </c>
    </row>
    <row r="1961" spans="1:4" x14ac:dyDescent="0.15">
      <c r="A1961" s="4">
        <v>1000.6420000000001</v>
      </c>
      <c r="B1961" s="4">
        <v>1.3</v>
      </c>
      <c r="C1961" s="3">
        <v>1000.6420000000001</v>
      </c>
      <c r="D1961" s="3">
        <v>1.32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1.34</v>
      </c>
    </row>
    <row r="1966" spans="1:4" x14ac:dyDescent="0.15">
      <c r="A1966" s="4">
        <v>1002.082</v>
      </c>
      <c r="B1966" s="4">
        <v>1.26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1.28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1.28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1.29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1.25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1.26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1.25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1.25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1.1599999999999999</v>
      </c>
    </row>
    <row r="1992" spans="1:4" x14ac:dyDescent="0.15">
      <c r="A1992" s="4">
        <v>1009.545</v>
      </c>
      <c r="B1992" s="4">
        <v>1.17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1.1499999999999999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1.1499999999999999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1.17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1.19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1.18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1.1299999999999999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1.0900000000000001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1.07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1.1000000000000001</v>
      </c>
      <c r="C2013" s="3">
        <v>1015.546</v>
      </c>
      <c r="D2013" s="3">
        <v>1.1100000000000001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1.07</v>
      </c>
    </row>
    <row r="2016" spans="1:4" x14ac:dyDescent="0.15">
      <c r="A2016" s="4">
        <v>1016.401</v>
      </c>
      <c r="B2016" s="4">
        <v>1.07</v>
      </c>
      <c r="C2016" s="3">
        <v>1016.401</v>
      </c>
      <c r="D2016" s="3">
        <v>1.0900000000000001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1.03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1.04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1.01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0.98</v>
      </c>
    </row>
    <row r="2028" spans="1:4" x14ac:dyDescent="0.15">
      <c r="A2028" s="4">
        <v>1019.816</v>
      </c>
      <c r="B2028" s="4">
        <v>1.02</v>
      </c>
      <c r="C2028" s="3">
        <v>1019.816</v>
      </c>
      <c r="D2028" s="3">
        <v>0.97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0.96</v>
      </c>
      <c r="C2030" s="3">
        <v>1020.385</v>
      </c>
      <c r="D2030" s="3">
        <v>0.94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0.96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0.97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0.96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0.89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0.89</v>
      </c>
    </row>
    <row r="2044" spans="1:4" x14ac:dyDescent="0.15">
      <c r="A2044" s="4">
        <v>1024.3579999999999</v>
      </c>
      <c r="B2044" s="4">
        <v>0.93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0.91</v>
      </c>
      <c r="C2046" s="3">
        <v>1024.924</v>
      </c>
      <c r="D2046" s="3">
        <v>0.89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0.08</v>
      </c>
      <c r="K3" s="6">
        <f>D252</f>
        <v>0.57999999999999996</v>
      </c>
      <c r="L3" s="6">
        <f>D650</f>
        <v>0.42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0.02</v>
      </c>
      <c r="C9" s="3">
        <v>341.63799999999998</v>
      </c>
      <c r="D9" s="3">
        <v>0.26</v>
      </c>
    </row>
    <row r="10" spans="1:16" x14ac:dyDescent="0.15">
      <c r="A10" s="4">
        <v>342.01900000000001</v>
      </c>
      <c r="B10" s="4">
        <v>0.06</v>
      </c>
      <c r="C10" s="3">
        <v>342.01900000000001</v>
      </c>
      <c r="D10" s="3">
        <v>1.18</v>
      </c>
    </row>
    <row r="11" spans="1:16" x14ac:dyDescent="0.15">
      <c r="A11" s="4">
        <v>342.4</v>
      </c>
      <c r="B11" s="4">
        <v>-0.43</v>
      </c>
      <c r="C11" s="3">
        <v>342.4</v>
      </c>
      <c r="D11" s="3">
        <v>-0.43</v>
      </c>
    </row>
    <row r="12" spans="1:16" x14ac:dyDescent="0.15">
      <c r="A12" s="4">
        <v>342.78199999999998</v>
      </c>
      <c r="B12" s="4">
        <v>-0.42</v>
      </c>
      <c r="C12" s="3">
        <v>342.78199999999998</v>
      </c>
      <c r="D12" s="3">
        <v>-0.36</v>
      </c>
    </row>
    <row r="13" spans="1:16" x14ac:dyDescent="0.15">
      <c r="A13" s="4">
        <v>343.16300000000001</v>
      </c>
      <c r="B13" s="4">
        <v>-0.37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-0.27</v>
      </c>
      <c r="C14" s="3">
        <v>343.54399999999998</v>
      </c>
      <c r="D14" s="3">
        <v>-0.2</v>
      </c>
    </row>
    <row r="15" spans="1:16" x14ac:dyDescent="0.15">
      <c r="A15" s="4">
        <v>343.92599999999999</v>
      </c>
      <c r="B15" s="4">
        <v>-0.09</v>
      </c>
      <c r="C15" s="3">
        <v>343.92599999999999</v>
      </c>
      <c r="D15" s="3">
        <v>-0.42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-0.71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-0.18</v>
      </c>
      <c r="C19" s="3">
        <v>345.45</v>
      </c>
      <c r="D19" s="3">
        <v>0.11</v>
      </c>
    </row>
    <row r="20" spans="1:4" x14ac:dyDescent="0.15">
      <c r="A20" s="4">
        <v>345.83100000000002</v>
      </c>
      <c r="B20" s="4">
        <v>0.06</v>
      </c>
      <c r="C20" s="3">
        <v>345.83100000000002</v>
      </c>
      <c r="D20" s="3">
        <v>0.16</v>
      </c>
    </row>
    <row r="21" spans="1:4" x14ac:dyDescent="0.15">
      <c r="A21" s="4">
        <v>346.21199999999999</v>
      </c>
      <c r="B21" s="4">
        <v>7.0000000000000007E-2</v>
      </c>
      <c r="C21" s="3">
        <v>346.21199999999999</v>
      </c>
      <c r="D21" s="3">
        <v>0.05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0.37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0.33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0.33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0.32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0.39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0.4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0.02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0.02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0.02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0.42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0.01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0.48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0.49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0.49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0.5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0.53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0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0.59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0.59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0.59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0.57999999999999996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0.28999999999999998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0.34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0.41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0.41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0.42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0.42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0.42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0.42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0.42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0.42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0.42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0.42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0.42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0.42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0.42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0.42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0.42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0.42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0.42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0.42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0.42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0.41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0.41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0.39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0.27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0.25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1.08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1.38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1.45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1.54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1.53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1.52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1.53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1.53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1.58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1.63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1.67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1.62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1.56</v>
      </c>
      <c r="C1863" s="3">
        <v>972.14</v>
      </c>
      <c r="D1863" s="3">
        <v>1.61</v>
      </c>
    </row>
    <row r="1864" spans="1:4" x14ac:dyDescent="0.15">
      <c r="A1864" s="4">
        <v>972.43299999999999</v>
      </c>
      <c r="B1864" s="4">
        <v>1.57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1.58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1.59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1.6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</v>
      </c>
    </row>
    <row r="1879" spans="1:4" x14ac:dyDescent="0.15">
      <c r="A1879" s="4">
        <v>976.83</v>
      </c>
      <c r="B1879" s="4">
        <v>1.57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1.56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1.55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1.54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1.55</v>
      </c>
      <c r="C1886" s="3">
        <v>978.87699999999995</v>
      </c>
      <c r="D1886" s="3">
        <v>1.55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1.62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1.58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1.58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1.54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1.51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1.53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1.52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1.47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1.44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1.45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1.46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1.47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1.46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1.45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1.44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1.42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1.41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1.41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1.41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1.42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1.42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1.44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1.45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1.46</v>
      </c>
    </row>
    <row r="1948" spans="1:4" x14ac:dyDescent="0.15">
      <c r="A1948" s="4">
        <v>996.89200000000005</v>
      </c>
      <c r="B1948" s="4">
        <v>1.37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1.33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1.31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1.33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1.36</v>
      </c>
    </row>
    <row r="1955" spans="1:4" x14ac:dyDescent="0.15">
      <c r="A1955" s="4">
        <v>998.91300000000001</v>
      </c>
      <c r="B1955" s="4">
        <v>1.32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1.31</v>
      </c>
    </row>
    <row r="1958" spans="1:4" x14ac:dyDescent="0.15">
      <c r="A1958" s="4">
        <v>999.77800000000002</v>
      </c>
      <c r="B1958" s="4">
        <v>1.28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1.24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1.29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1.29</v>
      </c>
    </row>
    <row r="1966" spans="1:4" x14ac:dyDescent="0.15">
      <c r="A1966" s="4">
        <v>1002.082</v>
      </c>
      <c r="B1966" s="4">
        <v>1.24</v>
      </c>
      <c r="C1966" s="3">
        <v>1002.082</v>
      </c>
      <c r="D1966" s="3">
        <v>1.27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1.26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1.25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1.24</v>
      </c>
      <c r="C1977" s="3">
        <v>1005.244</v>
      </c>
      <c r="D1977" s="3">
        <v>1.31</v>
      </c>
    </row>
    <row r="1978" spans="1:4" x14ac:dyDescent="0.15">
      <c r="A1978" s="4">
        <v>1005.5309999999999</v>
      </c>
      <c r="B1978" s="4">
        <v>1.25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1.25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1.23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1.19</v>
      </c>
      <c r="C1984" s="3">
        <v>1007.253</v>
      </c>
      <c r="D1984" s="3">
        <v>1.24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1.23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1.17</v>
      </c>
      <c r="C1988" s="3">
        <v>1008.4</v>
      </c>
      <c r="D1988" s="3">
        <v>1.18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1.17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1.1100000000000001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1.1100000000000001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1.1200000000000001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1.1499999999999999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1.0900000000000001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1.1100000000000001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1.02</v>
      </c>
      <c r="C2008" s="3">
        <v>1014.119</v>
      </c>
      <c r="D2008" s="3">
        <v>1.0900000000000001</v>
      </c>
    </row>
    <row r="2009" spans="1:4" x14ac:dyDescent="0.15">
      <c r="A2009" s="4">
        <v>1014.405</v>
      </c>
      <c r="B2009" s="4">
        <v>1.01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1.03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1.02</v>
      </c>
      <c r="C2014" s="3">
        <v>1015.831</v>
      </c>
      <c r="D2014" s="3">
        <v>1.08</v>
      </c>
    </row>
    <row r="2015" spans="1:4" x14ac:dyDescent="0.15">
      <c r="A2015" s="4">
        <v>1016.116</v>
      </c>
      <c r="B2015" s="4">
        <v>0.98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0.99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0.98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0.98</v>
      </c>
      <c r="C2018" s="3">
        <v>1016.971</v>
      </c>
      <c r="D2018" s="3">
        <v>1.01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1.01</v>
      </c>
    </row>
    <row r="2020" spans="1:4" x14ac:dyDescent="0.15">
      <c r="A2020" s="4">
        <v>1017.54</v>
      </c>
      <c r="B2020" s="4">
        <v>0.99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1.01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0.98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0.99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0.9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0.89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0.87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0.87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0.9</v>
      </c>
    </row>
    <row r="2047" spans="1:4" x14ac:dyDescent="0.15">
      <c r="A2047" s="4">
        <v>1025.2070000000001</v>
      </c>
      <c r="B2047" s="4">
        <v>0.87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0.87</v>
      </c>
      <c r="C2048" s="3">
        <v>1025.491</v>
      </c>
      <c r="D2048" s="3">
        <v>0.87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0.64</v>
      </c>
      <c r="L3" s="6">
        <f>D650</f>
        <v>0.46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-0.19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0.13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-0.21</v>
      </c>
      <c r="C11" s="3">
        <v>342.4</v>
      </c>
      <c r="D11" s="3">
        <v>-0.17</v>
      </c>
    </row>
    <row r="12" spans="1:16" x14ac:dyDescent="0.15">
      <c r="A12" s="4">
        <v>342.78199999999998</v>
      </c>
      <c r="B12" s="4">
        <v>-0.22</v>
      </c>
      <c r="C12" s="3">
        <v>342.78199999999998</v>
      </c>
      <c r="D12" s="3">
        <v>-0.16</v>
      </c>
    </row>
    <row r="13" spans="1:16" x14ac:dyDescent="0.15">
      <c r="A13" s="4">
        <v>343.16300000000001</v>
      </c>
      <c r="B13" s="4">
        <v>-0.17</v>
      </c>
      <c r="C13" s="3">
        <v>343.16300000000001</v>
      </c>
      <c r="D13" s="3">
        <v>-0.31</v>
      </c>
    </row>
    <row r="14" spans="1:16" x14ac:dyDescent="0.15">
      <c r="A14" s="4">
        <v>343.54399999999998</v>
      </c>
      <c r="B14" s="4">
        <v>0.23</v>
      </c>
      <c r="C14" s="3">
        <v>343.54399999999998</v>
      </c>
      <c r="D14" s="3">
        <v>-0.12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-0.05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-0.45</v>
      </c>
    </row>
    <row r="17" spans="1:4" x14ac:dyDescent="0.15">
      <c r="A17" s="4">
        <v>344.68799999999999</v>
      </c>
      <c r="B17" s="4">
        <v>-0.13</v>
      </c>
      <c r="C17" s="3">
        <v>344.68799999999999</v>
      </c>
      <c r="D17" s="3">
        <v>0.79</v>
      </c>
    </row>
    <row r="18" spans="1:4" x14ac:dyDescent="0.15">
      <c r="A18" s="4">
        <v>345.06900000000002</v>
      </c>
      <c r="B18" s="4">
        <v>-0.01</v>
      </c>
      <c r="C18" s="3">
        <v>345.06900000000002</v>
      </c>
      <c r="D18" s="3">
        <v>-0.06</v>
      </c>
    </row>
    <row r="19" spans="1:4" x14ac:dyDescent="0.15">
      <c r="A19" s="4">
        <v>345.45</v>
      </c>
      <c r="B19" s="4">
        <v>0.36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0.45</v>
      </c>
      <c r="C20" s="3">
        <v>345.83100000000002</v>
      </c>
      <c r="D20" s="3">
        <v>0.46</v>
      </c>
    </row>
    <row r="21" spans="1:4" x14ac:dyDescent="0.15">
      <c r="A21" s="4">
        <v>346.21199999999999</v>
      </c>
      <c r="B21" s="4">
        <v>0.24</v>
      </c>
      <c r="C21" s="3">
        <v>346.21199999999999</v>
      </c>
      <c r="D21" s="3">
        <v>0.3</v>
      </c>
    </row>
    <row r="22" spans="1:4" x14ac:dyDescent="0.15">
      <c r="A22" s="4">
        <v>346.59300000000002</v>
      </c>
      <c r="B22" s="4">
        <v>0.25</v>
      </c>
      <c r="C22" s="3">
        <v>346.59300000000002</v>
      </c>
      <c r="D22" s="3">
        <v>0.33</v>
      </c>
    </row>
    <row r="23" spans="1:4" x14ac:dyDescent="0.15">
      <c r="A23" s="4">
        <v>346.97399999999999</v>
      </c>
      <c r="B23" s="4">
        <v>0.15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0.33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0.32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0.31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0.34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0.36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0.4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0.43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0.43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0.43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0.43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0.46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0.46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0.48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0.49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0.5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0.51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0.52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0.52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0.52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0.52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0.52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0.53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0.53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0.55000000000000004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0.55000000000000004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0.55000000000000004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0.55000000000000004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0.55000000000000004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0.55000000000000004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0.55000000000000004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0.55000000000000004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0.55000000000000004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0.55000000000000004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0.56000000000000005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0.56000000000000005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0.56000000000000005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0.56000000000000005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0.56000000000000005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0.56000000000000005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0.56999999999999995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0.56000000000000005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0.56999999999999995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0.56999999999999995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0.56999999999999995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0.56999999999999995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0.57999999999999996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0.57999999999999996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0.59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0.59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0.6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0.6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0.61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0.61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0.62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0.62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0.62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0.63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0.64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0.65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0.66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0.65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0.65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0.65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0.65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0.65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0.64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0.64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0.64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0.64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0.63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0.63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0.63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0.63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0.62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0.62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0.62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0.62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0.62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0.62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0.61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0.61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0.61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0.61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0.61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0.61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0.6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0.6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0.6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0.6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0.6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0.6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0.59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0.59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0.59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0.57999999999999996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0.57999999999999996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0.57999999999999996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0.57999999999999996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0.57999999999999996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0.57999999999999996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0.56999999999999995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0.56999999999999995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0.56999999999999995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0.56999999999999995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0.56999999999999995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0.56000000000000005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0.56000000000000005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0.56000000000000005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0.56000000000000005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0.55000000000000004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0.55000000000000004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0.55000000000000004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0.55000000000000004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0.55000000000000004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0.53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0.53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0.53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0.53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0.51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0.51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0.51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0.49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0.49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0.48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0.48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0.47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0.47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0.47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0.47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0.46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0.46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0.46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0.44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0.44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0.44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0.43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0.43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0.42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0.41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0.4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0.38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0.38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0.38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0.38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0.38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0.37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0.37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0.37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0.37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0.36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0.36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0.36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0.36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0.35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0.35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0.35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0.35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0.35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0.35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0.35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0.34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0.34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0.34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0.34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0.33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0.33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0.33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0.33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0.33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0.33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0.33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0.33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0.33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0.33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0.32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0.32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0.32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0.32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0.32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0.32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0.32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0.32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0.32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0.32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0.32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0.32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0.32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0.32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0.32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0.32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0.32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0.32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0.32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0.32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0.32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0.32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0.32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0.32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0.32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0.32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0.32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0.32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0.32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0.32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0.32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0.32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0.32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0.32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0.32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0.32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0.32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0.32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0.32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0.33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0.33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0.33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0.33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0.33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0.33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0.33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0.33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0.33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0.33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0.33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0.33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0.34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0.34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0.34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0.34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0.34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0.34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0.34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0.34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0.34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0.34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0.34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0.35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0.35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0.35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0.35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0.35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0.35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0.35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0.35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0.35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0.36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0.36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0.36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0.36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0.36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0.36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0.36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0.36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0.36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0.37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0.37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0.37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0.37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0.37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0.37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0.37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0.38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0.38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0.38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0.38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0.38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0.38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0.39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0.39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0.39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0.41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0.41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0.41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0.42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0.43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0.41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0.4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0.39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0.38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0.37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0.35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0.34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0.33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0.32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0.32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0.31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0.31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0.3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0.28999999999999998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0.28999999999999998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0.28000000000000003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0.28000000000000003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0.27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0.27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0.26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0.26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0.25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0.25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0.24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0.23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0.16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1.55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1.58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1.65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1.67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1.62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1.61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1.64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1.62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1.63</v>
      </c>
      <c r="C1866" s="3">
        <v>973.02</v>
      </c>
      <c r="D1866" s="3">
        <v>1.62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1.6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1.62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1.65</v>
      </c>
    </row>
    <row r="1876" spans="1:4" x14ac:dyDescent="0.15">
      <c r="A1876" s="4">
        <v>975.952</v>
      </c>
      <c r="B1876" s="4">
        <v>1.65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1.58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1.53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1.54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1.58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1.59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1.6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1.59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1.58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1.54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1.52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1.52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1.5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1.5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1.5</v>
      </c>
    </row>
    <row r="1920" spans="1:4" x14ac:dyDescent="0.15">
      <c r="A1920" s="4">
        <v>988.78300000000002</v>
      </c>
      <c r="B1920" s="4">
        <v>1.44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1.43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1.44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1.45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1.48</v>
      </c>
      <c r="C1927" s="3">
        <v>990.81500000000005</v>
      </c>
      <c r="D1927" s="3">
        <v>1.42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1.49</v>
      </c>
      <c r="C1931" s="3">
        <v>991.97400000000005</v>
      </c>
      <c r="D1931" s="3">
        <v>1.45</v>
      </c>
    </row>
    <row r="1932" spans="1:4" x14ac:dyDescent="0.15">
      <c r="A1932" s="4">
        <v>992.26400000000001</v>
      </c>
      <c r="B1932" s="4">
        <v>1.47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1.5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1.47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1.41</v>
      </c>
    </row>
    <row r="1940" spans="1:4" x14ac:dyDescent="0.15">
      <c r="A1940" s="4">
        <v>994.58</v>
      </c>
      <c r="B1940" s="4">
        <v>1.46</v>
      </c>
      <c r="C1940" s="3">
        <v>994.58</v>
      </c>
      <c r="D1940" s="3">
        <v>1.41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1.41</v>
      </c>
      <c r="C1946" s="3">
        <v>996.31399999999996</v>
      </c>
      <c r="D1946" s="3">
        <v>1.44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1.39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1.34</v>
      </c>
      <c r="C1952" s="3">
        <v>998.04700000000003</v>
      </c>
      <c r="D1952" s="3">
        <v>1.43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1.35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1.33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1.34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1.33</v>
      </c>
    </row>
    <row r="1968" spans="1:4" x14ac:dyDescent="0.15">
      <c r="A1968" s="4">
        <v>1002.657</v>
      </c>
      <c r="B1968" s="4">
        <v>1.3</v>
      </c>
      <c r="C1968" s="3">
        <v>1002.657</v>
      </c>
      <c r="D1968" s="3">
        <v>1.32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1.29</v>
      </c>
      <c r="C1971" s="3">
        <v>1003.52</v>
      </c>
      <c r="D1971" s="3">
        <v>1.27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1.28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1.24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1.22</v>
      </c>
    </row>
    <row r="1977" spans="1:4" x14ac:dyDescent="0.15">
      <c r="A1977" s="4">
        <v>1005.244</v>
      </c>
      <c r="B1977" s="4">
        <v>1.24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1.26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1.23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1.22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1.1499999999999999</v>
      </c>
    </row>
    <row r="1987" spans="1:4" x14ac:dyDescent="0.15">
      <c r="A1987" s="4">
        <v>1008.1130000000001</v>
      </c>
      <c r="B1987" s="4">
        <v>1.19</v>
      </c>
      <c r="C1987" s="3">
        <v>1008.1130000000001</v>
      </c>
      <c r="D1987" s="3">
        <v>1.1599999999999999</v>
      </c>
    </row>
    <row r="1988" spans="1:4" x14ac:dyDescent="0.15">
      <c r="A1988" s="4">
        <v>1008.4</v>
      </c>
      <c r="B1988" s="4">
        <v>1.17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1.17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1.1599999999999999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1.1200000000000001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1.0900000000000001</v>
      </c>
    </row>
    <row r="2005" spans="1:4" x14ac:dyDescent="0.15">
      <c r="A2005" s="4">
        <v>1013.263</v>
      </c>
      <c r="B2005" s="4">
        <v>1.1399999999999999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1.1000000000000001</v>
      </c>
      <c r="C2006" s="3">
        <v>1013.548</v>
      </c>
      <c r="D2006" s="3">
        <v>1.05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1.05</v>
      </c>
    </row>
    <row r="2009" spans="1:4" x14ac:dyDescent="0.15">
      <c r="A2009" s="4">
        <v>1014.405</v>
      </c>
      <c r="B2009" s="4">
        <v>1.07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1.07</v>
      </c>
      <c r="C2010" s="3">
        <v>1014.69</v>
      </c>
      <c r="D2010" s="3">
        <v>1.04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1.03</v>
      </c>
    </row>
    <row r="2012" spans="1:4" x14ac:dyDescent="0.15">
      <c r="A2012" s="4">
        <v>1015.261</v>
      </c>
      <c r="B2012" s="4">
        <v>1.06</v>
      </c>
      <c r="C2012" s="3">
        <v>1015.261</v>
      </c>
      <c r="D2012" s="3">
        <v>1.02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1.04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1.02</v>
      </c>
      <c r="C2016" s="3">
        <v>1016.401</v>
      </c>
      <c r="D2016" s="3">
        <v>1.01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0.99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0.97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0.98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0.92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0.92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0.88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0.86</v>
      </c>
      <c r="C2039" s="3">
        <v>1022.94</v>
      </c>
      <c r="D2039" s="3">
        <v>0.93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0.86</v>
      </c>
      <c r="C2042" s="3">
        <v>1023.7910000000001</v>
      </c>
      <c r="D2042" s="3">
        <v>0.88</v>
      </c>
    </row>
    <row r="2043" spans="1:4" x14ac:dyDescent="0.15">
      <c r="A2043" s="4">
        <v>1024.0740000000001</v>
      </c>
      <c r="B2043" s="4">
        <v>0.86</v>
      </c>
      <c r="C2043" s="3">
        <v>1024.0740000000001</v>
      </c>
      <c r="D2043" s="3">
        <v>0.88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0.87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0.83</v>
      </c>
    </row>
    <row r="2046" spans="1:4" x14ac:dyDescent="0.15">
      <c r="A2046" s="4">
        <v>1024.924</v>
      </c>
      <c r="B2046" s="4">
        <v>0.8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0.8</v>
      </c>
      <c r="C2047" s="3">
        <v>1025.2070000000001</v>
      </c>
      <c r="D2047" s="3">
        <v>0.82</v>
      </c>
    </row>
    <row r="2048" spans="1:4" x14ac:dyDescent="0.15">
      <c r="A2048" s="4">
        <v>1025.491</v>
      </c>
      <c r="B2048" s="4">
        <v>0.79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0.75</v>
      </c>
      <c r="C2049" s="3">
        <v>1025.7739999999999</v>
      </c>
      <c r="D2049" s="3">
        <v>0.78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0.08</v>
      </c>
      <c r="K3" s="6">
        <f>D252</f>
        <v>0.47</v>
      </c>
      <c r="L3" s="6">
        <f>D650</f>
        <v>0.22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0.44</v>
      </c>
    </row>
    <row r="9" spans="1:16" x14ac:dyDescent="0.15">
      <c r="A9" s="4">
        <v>341.63799999999998</v>
      </c>
      <c r="B9" s="4">
        <v>0.33</v>
      </c>
      <c r="C9" s="3">
        <v>341.63799999999998</v>
      </c>
      <c r="D9" s="3">
        <v>0.11</v>
      </c>
    </row>
    <row r="10" spans="1:16" x14ac:dyDescent="0.15">
      <c r="A10" s="4">
        <v>342.01900000000001</v>
      </c>
      <c r="B10" s="4">
        <v>0.42</v>
      </c>
      <c r="C10" s="3">
        <v>342.01900000000001</v>
      </c>
      <c r="D10" s="3">
        <v>0.62</v>
      </c>
    </row>
    <row r="11" spans="1:16" x14ac:dyDescent="0.15">
      <c r="A11" s="4">
        <v>342.4</v>
      </c>
      <c r="B11" s="4">
        <v>0.62</v>
      </c>
      <c r="C11" s="3">
        <v>342.4</v>
      </c>
      <c r="D11" s="3">
        <v>0.01</v>
      </c>
    </row>
    <row r="12" spans="1:16" x14ac:dyDescent="0.15">
      <c r="A12" s="4">
        <v>342.78199999999998</v>
      </c>
      <c r="B12" s="4">
        <v>0.06</v>
      </c>
      <c r="C12" s="3">
        <v>342.78199999999998</v>
      </c>
      <c r="D12" s="3">
        <v>0.25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0.16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0.19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0.08</v>
      </c>
    </row>
    <row r="17" spans="1:4" x14ac:dyDescent="0.15">
      <c r="A17" s="4">
        <v>344.68799999999999</v>
      </c>
      <c r="B17" s="4">
        <v>-0.39</v>
      </c>
      <c r="C17" s="3">
        <v>344.68799999999999</v>
      </c>
      <c r="D17" s="3">
        <v>0.64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0.13</v>
      </c>
    </row>
    <row r="19" spans="1:4" x14ac:dyDescent="0.15">
      <c r="A19" s="4">
        <v>345.45</v>
      </c>
      <c r="B19" s="4">
        <v>0.33</v>
      </c>
      <c r="C19" s="3">
        <v>345.45</v>
      </c>
      <c r="D19" s="3">
        <v>0.36</v>
      </c>
    </row>
    <row r="20" spans="1:4" x14ac:dyDescent="0.15">
      <c r="A20" s="4">
        <v>345.83100000000002</v>
      </c>
      <c r="B20" s="4">
        <v>1.32</v>
      </c>
      <c r="C20" s="3">
        <v>345.83100000000002</v>
      </c>
      <c r="D20" s="3">
        <v>0.08</v>
      </c>
    </row>
    <row r="21" spans="1:4" x14ac:dyDescent="0.15">
      <c r="A21" s="4">
        <v>346.21199999999999</v>
      </c>
      <c r="B21" s="4">
        <v>0.82</v>
      </c>
      <c r="C21" s="3">
        <v>346.21199999999999</v>
      </c>
      <c r="D21" s="3">
        <v>-0.06</v>
      </c>
    </row>
    <row r="22" spans="1:4" x14ac:dyDescent="0.15">
      <c r="A22" s="4">
        <v>346.59300000000002</v>
      </c>
      <c r="B22" s="4">
        <v>0.83</v>
      </c>
      <c r="C22" s="3">
        <v>346.59300000000002</v>
      </c>
      <c r="D22" s="3">
        <v>0.04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0.24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0.23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0.23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0.21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0.21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0.21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0.21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0.21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0.21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0.21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0.24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0.25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0.25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0.25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0.24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0.25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0.25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0.26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0.26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0.26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0.26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0.26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0.26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0.26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0.25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0.25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0.25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0.26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0.26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0.26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0.28000000000000003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0.27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0.28000000000000003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0.28000000000000003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0.28000000000000003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0.28000000000000003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0.28000000000000003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0.28999999999999998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0.28999999999999998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0.28999999999999998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0.28999999999999998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0.28999999999999998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0.28999999999999998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0.28999999999999998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0.28999999999999998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0.28999999999999998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0.32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0.32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0.32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0.32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0.32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0.32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0.32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0.32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0.33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0.33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0.33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0.33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0.34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0.34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0.34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0.34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0.34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0.34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0.34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0.34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0.34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0.34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0.35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0.37</v>
      </c>
    </row>
    <row r="168" spans="1:4" x14ac:dyDescent="0.15">
      <c r="A168" s="4">
        <v>401.79199999999997</v>
      </c>
      <c r="B168" s="4">
        <v>0</v>
      </c>
      <c r="C168" s="3">
        <v>401.79199999999997</v>
      </c>
      <c r="D168" s="3">
        <v>0.37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0.37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0.37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0.37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0.37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0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</v>
      </c>
      <c r="C185" s="3">
        <v>408.16300000000001</v>
      </c>
      <c r="D185" s="3">
        <v>0.39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15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0.39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0.39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0.39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0.43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0.45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0.45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0.45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0.45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0.45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0.46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0.46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0.46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0.46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0.46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0.46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0.46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0.46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0.47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0.47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0.47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0.47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0.47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0.47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0.47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0.47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0.47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0.47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0.47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0.47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0.47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0.47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0.47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0.47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0.48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0.48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0.48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0.48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0.48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0.48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0.48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0.48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0.48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0.48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0.48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0.48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0.48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0.48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0.48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0.48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0.48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0.48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0.48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0.48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0.48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0.48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0.48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0.48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0.48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0.48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0.48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0.48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0.47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0.47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0.47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0.47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0.47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0.47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0.47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0.47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0.47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0.47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0.47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0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0.44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0.44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0.43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0.43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0.43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0.43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0.43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0.43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0.42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0.42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0.42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0.42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0.42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0.41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0.41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0.41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0.41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0.4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0.4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0.39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0.39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0.32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0.32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0.31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0.31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0.31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0.3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0.28999999999999998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0.28000000000000003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0.27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0.26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0.26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0.25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0.24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0.24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0.23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0.23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0.23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0.22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0.22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0.21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0.21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0.21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0.19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0.19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0.19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0.19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0.17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0.17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0.17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0.17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0.17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0.17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0.17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0.17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0.17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0.17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0.17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0.17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0.17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0.17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0.17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0.17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0.17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0.17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0.17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0.17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0.17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0.17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0.17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0.17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0.17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0.17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0.17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0.17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0.18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0.18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0.18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0.18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0.18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0.18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0.18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0.18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0.18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0.19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0.19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0.19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0.19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0.19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0.19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0.19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0.19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0.19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0.2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0.2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0.2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0.2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0.2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0.2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0.2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0.2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0.2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0.21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0.21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0.21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0.21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0.21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0.21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0.21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0.21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0.21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0.21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0.22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0.22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0.22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0.22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0.22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0.22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0.22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0.22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0.22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0.22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0.22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0.22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0.22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0.22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0.22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0.22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0.22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0.22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0.22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0.21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0.21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0.21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0.21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0.21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0.21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0.19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0.19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0.19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0.19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0.18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0.18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0.18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0.17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0.17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0.17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0.16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0.16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0.15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0.15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0.14000000000000001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0.14000000000000001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0.13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0.13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0.12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0.11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0.11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0.08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0.96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1.08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1.61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1.59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1.57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1.59</v>
      </c>
    </row>
    <row r="1840" spans="1:4" x14ac:dyDescent="0.15">
      <c r="A1840" s="4">
        <v>965.37300000000005</v>
      </c>
      <c r="B1840" s="4">
        <v>1.67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1.64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1.64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1.64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1.67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1.67</v>
      </c>
      <c r="C1859" s="3">
        <v>970.96500000000003</v>
      </c>
      <c r="D1859" s="3">
        <v>1.62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1.62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1.61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1.58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1.58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1.63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1.63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1.63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1.65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1.64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1.65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1.61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1.59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1.55</v>
      </c>
      <c r="C1882" s="3">
        <v>977.70799999999997</v>
      </c>
      <c r="D1882" s="3">
        <v>1.58</v>
      </c>
    </row>
    <row r="1883" spans="1:4" x14ac:dyDescent="0.15">
      <c r="A1883" s="4">
        <v>978</v>
      </c>
      <c r="B1883" s="4">
        <v>1.56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1.56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1.55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1.57</v>
      </c>
    </row>
    <row r="1891" spans="1:4" x14ac:dyDescent="0.15">
      <c r="A1891" s="4">
        <v>980.33799999999997</v>
      </c>
      <c r="B1891" s="4">
        <v>1.69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1.59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1.63</v>
      </c>
    </row>
    <row r="1900" spans="1:4" x14ac:dyDescent="0.15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1.62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1.57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1.54</v>
      </c>
    </row>
    <row r="1910" spans="1:4" x14ac:dyDescent="0.15">
      <c r="A1910" s="4">
        <v>985.87599999999998</v>
      </c>
      <c r="B1910" s="4">
        <v>1.56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1.58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1.51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1.47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1.46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1.47</v>
      </c>
    </row>
    <row r="1929" spans="1:4" x14ac:dyDescent="0.15">
      <c r="A1929" s="4">
        <v>991.39400000000001</v>
      </c>
      <c r="B1929" s="4">
        <v>1.48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1.48</v>
      </c>
    </row>
    <row r="1934" spans="1:4" x14ac:dyDescent="0.15">
      <c r="A1934" s="4">
        <v>992.84299999999996</v>
      </c>
      <c r="B1934" s="4">
        <v>1.53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1.49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1.45</v>
      </c>
    </row>
    <row r="1939" spans="1:4" x14ac:dyDescent="0.15">
      <c r="A1939" s="4">
        <v>994.29100000000005</v>
      </c>
      <c r="B1939" s="4">
        <v>1.49</v>
      </c>
      <c r="C1939" s="3">
        <v>994.29100000000005</v>
      </c>
      <c r="D1939" s="3">
        <v>1.44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1.47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1.51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1.52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1.51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1.48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1.37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1.35</v>
      </c>
    </row>
    <row r="1957" spans="1:4" x14ac:dyDescent="0.15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1.36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1.35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1.31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1.28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1.31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1.36</v>
      </c>
      <c r="C1979" s="3">
        <v>1005.818</v>
      </c>
      <c r="D1979" s="3">
        <v>1.29</v>
      </c>
    </row>
    <row r="1980" spans="1:4" x14ac:dyDescent="0.15">
      <c r="A1980" s="4">
        <v>1006.105</v>
      </c>
      <c r="B1980" s="4">
        <v>1.32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1.23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1.25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1.22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1.18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1.17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1.1599999999999999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1.18</v>
      </c>
      <c r="C1994" s="3">
        <v>1010.1180000000001</v>
      </c>
      <c r="D1994" s="3">
        <v>1.1299999999999999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1.1200000000000001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1.1000000000000001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1.1599999999999999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1.1599999999999999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1.1599999999999999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1.1499999999999999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1.1299999999999999</v>
      </c>
    </row>
    <row r="2009" spans="1:4" x14ac:dyDescent="0.15">
      <c r="A2009" s="4">
        <v>1014.405</v>
      </c>
      <c r="B2009" s="4">
        <v>1.1000000000000001</v>
      </c>
      <c r="C2009" s="3">
        <v>1014.405</v>
      </c>
      <c r="D2009" s="3">
        <v>1.1200000000000001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1.07</v>
      </c>
    </row>
    <row r="2012" spans="1:4" x14ac:dyDescent="0.15">
      <c r="A2012" s="4">
        <v>1015.261</v>
      </c>
      <c r="B2012" s="4">
        <v>1.1100000000000001</v>
      </c>
      <c r="C2012" s="3">
        <v>1015.261</v>
      </c>
      <c r="D2012" s="3">
        <v>1.07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1.1599999999999999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1.05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1.06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1.04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0.98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0.99</v>
      </c>
      <c r="C2030" s="3">
        <v>1020.385</v>
      </c>
      <c r="D2030" s="3">
        <v>0.94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0.95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0.95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0.94</v>
      </c>
    </row>
    <row r="2035" spans="1:4" x14ac:dyDescent="0.15">
      <c r="A2035" s="4">
        <v>1021.8049999999999</v>
      </c>
      <c r="B2035" s="4">
        <v>0.96</v>
      </c>
      <c r="C2035" s="3">
        <v>1021.8049999999999</v>
      </c>
      <c r="D2035" s="3">
        <v>0.93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0.94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0.9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0.94</v>
      </c>
      <c r="C2040" s="3">
        <v>1023.224</v>
      </c>
      <c r="D2040" s="3">
        <v>0.91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0.91</v>
      </c>
    </row>
    <row r="2042" spans="1:4" x14ac:dyDescent="0.15">
      <c r="A2042" s="4">
        <v>1023.7910000000001</v>
      </c>
      <c r="B2042" s="4">
        <v>0.94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0.93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0.88</v>
      </c>
    </row>
    <row r="2045" spans="1:4" x14ac:dyDescent="0.15">
      <c r="A2045" s="4">
        <v>1024.6410000000001</v>
      </c>
      <c r="B2045" s="4">
        <v>0.93</v>
      </c>
      <c r="C2045" s="3">
        <v>1024.6410000000001</v>
      </c>
      <c r="D2045" s="3">
        <v>0.86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0.85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0.92</v>
      </c>
      <c r="C2048" s="3">
        <v>1025.491</v>
      </c>
      <c r="D2048" s="3">
        <v>0.82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2021-09-22T03:23:31Z</dcterms:modified>
</cp:coreProperties>
</file>