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noel.morris\Desktop\Repo\IFCS -Pricing Profile Entry\Data\"/>
    </mc:Choice>
  </mc:AlternateContent>
  <xr:revisionPtr revIDLastSave="0" documentId="13_ncr:1_{D5860516-F9D2-4A42-BD83-DA4F372778F1}" xr6:coauthVersionLast="47" xr6:coauthVersionMax="47" xr10:uidLastSave="{00000000-0000-0000-0000-000000000000}"/>
  <bookViews>
    <workbookView xWindow="-110" yWindow="-110" windowWidth="25180" windowHeight="16260" tabRatio="860" firstSheet="2" activeTab="2" xr2:uid="{845117BE-3994-4086-9A6A-208AB541F102}"/>
  </bookViews>
  <sheets>
    <sheet name="IFCS Sector price" sheetId="3" r:id="rId1"/>
    <sheet name="IFCS National Price" sheetId="1" r:id="rId2"/>
    <sheet name="IFCS Weekly price " sheetId="2" r:id="rId3"/>
    <sheet name="P2 check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T3" i="2" l="1"/>
  <c r="UQ3" i="2"/>
  <c r="GL1" i="1"/>
  <c r="GL29" i="1"/>
  <c r="GL20" i="1"/>
  <c r="GL19" i="1"/>
  <c r="GL33" i="1" s="1"/>
  <c r="GL18" i="1"/>
  <c r="GL17" i="1"/>
  <c r="GL34" i="1" s="1"/>
  <c r="GL22" i="1" s="1"/>
  <c r="GL16" i="1"/>
  <c r="GL15" i="1"/>
  <c r="GL14" i="1"/>
  <c r="GL13" i="1"/>
  <c r="GL30" i="1" s="1"/>
  <c r="GL12" i="1"/>
  <c r="GL11" i="1"/>
  <c r="GL31" i="1" s="1"/>
  <c r="GL10" i="1"/>
  <c r="GL9" i="1"/>
  <c r="GL32" i="1" s="1"/>
  <c r="FY3" i="3"/>
  <c r="FY16" i="3" s="1"/>
  <c r="FY9" i="3"/>
  <c r="FY22" i="3" s="1"/>
  <c r="FY8" i="3"/>
  <c r="FY21" i="3" s="1"/>
  <c r="FY7" i="3"/>
  <c r="FY20" i="3" s="1"/>
  <c r="FY6" i="3"/>
  <c r="FY19" i="3" s="1"/>
  <c r="FY5" i="3"/>
  <c r="FY18" i="3" s="1"/>
  <c r="FY4" i="3"/>
  <c r="FY17" i="3" s="1"/>
  <c r="GK1" i="1"/>
  <c r="GK31" i="1"/>
  <c r="GK20" i="1"/>
  <c r="GK19" i="1"/>
  <c r="GK33" i="1" s="1"/>
  <c r="GK18" i="1"/>
  <c r="GK17" i="1"/>
  <c r="GK34" i="1" s="1"/>
  <c r="GK22" i="1" s="1"/>
  <c r="GK16" i="1"/>
  <c r="GK29" i="1" s="1"/>
  <c r="GK15" i="1"/>
  <c r="GK14" i="1"/>
  <c r="GK13" i="1"/>
  <c r="GK30" i="1" s="1"/>
  <c r="GK12" i="1"/>
  <c r="GK11" i="1"/>
  <c r="GK10" i="1"/>
  <c r="GK9" i="1"/>
  <c r="GK32" i="1" s="1"/>
  <c r="FX3" i="3"/>
  <c r="FX16" i="3" s="1"/>
  <c r="FX8" i="3"/>
  <c r="FX21" i="3" s="1"/>
  <c r="FX7" i="3"/>
  <c r="FX20" i="3" s="1"/>
  <c r="FX6" i="3"/>
  <c r="FX19" i="3" s="1"/>
  <c r="FX5" i="3"/>
  <c r="FX18" i="3" s="1"/>
  <c r="FX4" i="3"/>
  <c r="FX17" i="3" s="1"/>
  <c r="UN3" i="2"/>
  <c r="UK3" i="2"/>
  <c r="GJ20" i="1"/>
  <c r="GJ19" i="1"/>
  <c r="GJ33" i="1" s="1"/>
  <c r="GJ18" i="1"/>
  <c r="GJ17" i="1"/>
  <c r="GJ34" i="1" s="1"/>
  <c r="GJ22" i="1" s="1"/>
  <c r="GJ16" i="1"/>
  <c r="GJ29" i="1" s="1"/>
  <c r="GJ15" i="1"/>
  <c r="GJ14" i="1"/>
  <c r="GJ13" i="1"/>
  <c r="GJ30" i="1" s="1"/>
  <c r="GJ12" i="1"/>
  <c r="GJ11" i="1"/>
  <c r="GJ31" i="1" s="1"/>
  <c r="GJ10" i="1"/>
  <c r="GJ9" i="1"/>
  <c r="GJ32" i="1" s="1"/>
  <c r="GJ1" i="1"/>
  <c r="GI1" i="1"/>
  <c r="UH3" i="2"/>
  <c r="GI29" i="1"/>
  <c r="GI20" i="1"/>
  <c r="GI19" i="1"/>
  <c r="GI33" i="1" s="1"/>
  <c r="GI18" i="1"/>
  <c r="GI17" i="1"/>
  <c r="GI34" i="1" s="1"/>
  <c r="GI22" i="1" s="1"/>
  <c r="GI16" i="1"/>
  <c r="GI15" i="1"/>
  <c r="GI14" i="1"/>
  <c r="GI13" i="1"/>
  <c r="GI30" i="1" s="1"/>
  <c r="GI12" i="1"/>
  <c r="GI11" i="1"/>
  <c r="GI31" i="1" s="1"/>
  <c r="GI10" i="1"/>
  <c r="GI9" i="1"/>
  <c r="GI32" i="1" s="1"/>
  <c r="UE3" i="2"/>
  <c r="GH1" i="1"/>
  <c r="GH33" i="1"/>
  <c r="GH20" i="1"/>
  <c r="GH19" i="1"/>
  <c r="GH18" i="1"/>
  <c r="GH17" i="1"/>
  <c r="GH34" i="1" s="1"/>
  <c r="GH22" i="1" s="1"/>
  <c r="GH16" i="1"/>
  <c r="GH29" i="1" s="1"/>
  <c r="GH15" i="1"/>
  <c r="GH14" i="1"/>
  <c r="GH13" i="1"/>
  <c r="GH30" i="1" s="1"/>
  <c r="GH12" i="1"/>
  <c r="GH11" i="1"/>
  <c r="GH31" i="1" s="1"/>
  <c r="GH10" i="1"/>
  <c r="GH9" i="1"/>
  <c r="GH32" i="1" s="1"/>
  <c r="GG1" i="1"/>
  <c r="GG20" i="1"/>
  <c r="GG19" i="1"/>
  <c r="GG33" i="1" s="1"/>
  <c r="GG18" i="1"/>
  <c r="GG17" i="1"/>
  <c r="GG34" i="1" s="1"/>
  <c r="GG22" i="1" s="1"/>
  <c r="GG16" i="1"/>
  <c r="GG29" i="1" s="1"/>
  <c r="GG15" i="1"/>
  <c r="GG14" i="1"/>
  <c r="GG13" i="1"/>
  <c r="GG30" i="1" s="1"/>
  <c r="GG12" i="1"/>
  <c r="GG11" i="1"/>
  <c r="GG31" i="1" s="1"/>
  <c r="GG10" i="1"/>
  <c r="GG9" i="1"/>
  <c r="GG32" i="1" s="1"/>
  <c r="UB3" i="2"/>
  <c r="TY3" i="2"/>
  <c r="GF20" i="1"/>
  <c r="GF19" i="1"/>
  <c r="GF33" i="1" s="1"/>
  <c r="GF18" i="1"/>
  <c r="GF17" i="1"/>
  <c r="GF34" i="1" s="1"/>
  <c r="GF22" i="1" s="1"/>
  <c r="GF16" i="1"/>
  <c r="GF29" i="1" s="1"/>
  <c r="GF15" i="1"/>
  <c r="GF14" i="1"/>
  <c r="GF13" i="1"/>
  <c r="GF30" i="1" s="1"/>
  <c r="GF12" i="1"/>
  <c r="GF11" i="1"/>
  <c r="GF31" i="1" s="1"/>
  <c r="GF10" i="1"/>
  <c r="GF9" i="1"/>
  <c r="GF32" i="1" s="1"/>
  <c r="GF1" i="1"/>
  <c r="GE20" i="1"/>
  <c r="GE19" i="1"/>
  <c r="GE33" i="1" s="1"/>
  <c r="GE18" i="1"/>
  <c r="GE17" i="1"/>
  <c r="GE34" i="1" s="1"/>
  <c r="GE22" i="1" s="1"/>
  <c r="GE16" i="1"/>
  <c r="GE29" i="1" s="1"/>
  <c r="GE15" i="1"/>
  <c r="GE14" i="1"/>
  <c r="GE13" i="1"/>
  <c r="GE30" i="1" s="1"/>
  <c r="GE12" i="1"/>
  <c r="GE11" i="1"/>
  <c r="GE31" i="1" s="1"/>
  <c r="GE10" i="1"/>
  <c r="GE9" i="1"/>
  <c r="GE32" i="1" s="1"/>
  <c r="GE1" i="1"/>
  <c r="TV3" i="2"/>
  <c r="TS3" i="2"/>
  <c r="GD33" i="1"/>
  <c r="GD20" i="1"/>
  <c r="GD19" i="1"/>
  <c r="GD18" i="1"/>
  <c r="GD17" i="1"/>
  <c r="GD34" i="1" s="1"/>
  <c r="GD22" i="1" s="1"/>
  <c r="GD16" i="1"/>
  <c r="GD29" i="1" s="1"/>
  <c r="GD15" i="1"/>
  <c r="GD14" i="1"/>
  <c r="GD13" i="1"/>
  <c r="GD30" i="1" s="1"/>
  <c r="GD12" i="1"/>
  <c r="GD11" i="1"/>
  <c r="GD31" i="1" s="1"/>
  <c r="GD10" i="1"/>
  <c r="GD9" i="1"/>
  <c r="GD32" i="1" s="1"/>
  <c r="GD1" i="1"/>
  <c r="TP3" i="2"/>
  <c r="GC20" i="1"/>
  <c r="GC19" i="1"/>
  <c r="GC33" i="1" s="1"/>
  <c r="GC18" i="1"/>
  <c r="GC17" i="1"/>
  <c r="GC34" i="1" s="1"/>
  <c r="GC22" i="1" s="1"/>
  <c r="GC16" i="1"/>
  <c r="GC29" i="1" s="1"/>
  <c r="GC15" i="1"/>
  <c r="GC14" i="1"/>
  <c r="GC13" i="1"/>
  <c r="GC30" i="1" s="1"/>
  <c r="GC12" i="1"/>
  <c r="GC11" i="1"/>
  <c r="GC31" i="1" s="1"/>
  <c r="GC10" i="1"/>
  <c r="GC9" i="1"/>
  <c r="GC32" i="1" s="1"/>
  <c r="GC1" i="1"/>
  <c r="TM3" i="2"/>
  <c r="GB33" i="1"/>
  <c r="GB29" i="1"/>
  <c r="GB20" i="1"/>
  <c r="GB19" i="1"/>
  <c r="GB18" i="1"/>
  <c r="GB17" i="1"/>
  <c r="GB34" i="1" s="1"/>
  <c r="GB22" i="1" s="1"/>
  <c r="GB16" i="1"/>
  <c r="GB15" i="1"/>
  <c r="GB14" i="1"/>
  <c r="GB13" i="1"/>
  <c r="GB30" i="1" s="1"/>
  <c r="GB12" i="1"/>
  <c r="GB11" i="1"/>
  <c r="GB31" i="1" s="1"/>
  <c r="GB10" i="1"/>
  <c r="GB9" i="1"/>
  <c r="GB32" i="1" s="1"/>
  <c r="GB1" i="1"/>
  <c r="TJ3" i="2"/>
  <c r="GA20" i="1"/>
  <c r="GA19" i="1"/>
  <c r="GA33" i="1" s="1"/>
  <c r="GA18" i="1"/>
  <c r="GA17" i="1"/>
  <c r="GA34" i="1" s="1"/>
  <c r="GA22" i="1" s="1"/>
  <c r="GA16" i="1"/>
  <c r="GA29" i="1" s="1"/>
  <c r="GA15" i="1"/>
  <c r="GA14" i="1"/>
  <c r="GA13" i="1"/>
  <c r="GA30" i="1" s="1"/>
  <c r="GA12" i="1"/>
  <c r="GA11" i="1"/>
  <c r="GA31" i="1" s="1"/>
  <c r="GA10" i="1"/>
  <c r="GA9" i="1"/>
  <c r="GA32" i="1" s="1"/>
  <c r="GA1" i="1"/>
  <c r="TG3" i="2"/>
  <c r="FZ20" i="1"/>
  <c r="FZ19" i="1"/>
  <c r="FZ33" i="1" s="1"/>
  <c r="FZ18" i="1"/>
  <c r="FZ17" i="1"/>
  <c r="FZ34" i="1" s="1"/>
  <c r="FZ22" i="1" s="1"/>
  <c r="FZ16" i="1"/>
  <c r="FZ29" i="1" s="1"/>
  <c r="FZ15" i="1"/>
  <c r="FZ14" i="1"/>
  <c r="FZ13" i="1"/>
  <c r="FZ30" i="1" s="1"/>
  <c r="FZ12" i="1"/>
  <c r="FZ11" i="1"/>
  <c r="FZ31" i="1" s="1"/>
  <c r="FZ10" i="1"/>
  <c r="FZ9" i="1"/>
  <c r="FZ32" i="1" s="1"/>
  <c r="FZ1" i="1"/>
  <c r="TD3" i="2"/>
  <c r="FY20" i="1"/>
  <c r="FY19" i="1"/>
  <c r="FY33" i="1" s="1"/>
  <c r="FY18" i="1"/>
  <c r="FY17" i="1"/>
  <c r="FY34" i="1" s="1"/>
  <c r="FY22" i="1" s="1"/>
  <c r="FY16" i="1"/>
  <c r="FY29" i="1" s="1"/>
  <c r="FY15" i="1"/>
  <c r="FY14" i="1"/>
  <c r="FY13" i="1"/>
  <c r="FY30" i="1" s="1"/>
  <c r="FY12" i="1"/>
  <c r="FY11" i="1"/>
  <c r="FY31" i="1" s="1"/>
  <c r="FY10" i="1"/>
  <c r="FY9" i="1"/>
  <c r="FY32" i="1" s="1"/>
  <c r="FY1" i="1"/>
  <c r="TA3" i="2"/>
  <c r="FX20" i="1"/>
  <c r="FX19" i="1"/>
  <c r="FX33" i="1" s="1"/>
  <c r="FX18" i="1"/>
  <c r="FX17" i="1"/>
  <c r="FX34" i="1" s="1"/>
  <c r="FX22" i="1" s="1"/>
  <c r="FX16" i="1"/>
  <c r="FX29" i="1" s="1"/>
  <c r="FX15" i="1"/>
  <c r="FX14" i="1"/>
  <c r="FX13" i="1"/>
  <c r="FX30" i="1" s="1"/>
  <c r="FX12" i="1"/>
  <c r="FX11" i="1"/>
  <c r="FX31" i="1" s="1"/>
  <c r="FX10" i="1"/>
  <c r="FX9" i="1"/>
  <c r="FX32" i="1" s="1"/>
  <c r="FX1" i="1"/>
  <c r="SX3" i="2"/>
  <c r="FW20" i="1"/>
  <c r="FW19" i="1"/>
  <c r="FW33" i="1" s="1"/>
  <c r="FW18" i="1"/>
  <c r="FW17" i="1"/>
  <c r="FW34" i="1" s="1"/>
  <c r="FW22" i="1" s="1"/>
  <c r="FW16" i="1"/>
  <c r="FW29" i="1" s="1"/>
  <c r="FW15" i="1"/>
  <c r="FW14" i="1"/>
  <c r="FW13" i="1"/>
  <c r="FW30" i="1" s="1"/>
  <c r="FW12" i="1"/>
  <c r="FW11" i="1"/>
  <c r="FW31" i="1" s="1"/>
  <c r="FW10" i="1"/>
  <c r="FW9" i="1"/>
  <c r="FW32" i="1" s="1"/>
  <c r="FW1" i="1"/>
  <c r="FV20" i="1"/>
  <c r="FV19" i="1"/>
  <c r="FV33" i="1" s="1"/>
  <c r="FV18" i="1"/>
  <c r="FV17" i="1"/>
  <c r="FV34" i="1" s="1"/>
  <c r="FV22" i="1" s="1"/>
  <c r="FV16" i="1"/>
  <c r="FV29" i="1" s="1"/>
  <c r="FV15" i="1"/>
  <c r="FV14" i="1"/>
  <c r="FV13" i="1"/>
  <c r="FV30" i="1" s="1"/>
  <c r="FV12" i="1"/>
  <c r="FV11" i="1"/>
  <c r="FV31" i="1" s="1"/>
  <c r="FV10" i="1"/>
  <c r="FV9" i="1"/>
  <c r="FV32" i="1" s="1"/>
  <c r="FV1" i="1"/>
  <c r="SU3" i="2"/>
  <c r="SR3" i="2"/>
  <c r="FU20" i="1"/>
  <c r="FU19" i="1"/>
  <c r="FU33" i="1" s="1"/>
  <c r="FU18" i="1"/>
  <c r="FU17" i="1"/>
  <c r="FU34" i="1" s="1"/>
  <c r="FU22" i="1" s="1"/>
  <c r="FU16" i="1"/>
  <c r="FU29" i="1" s="1"/>
  <c r="FU15" i="1"/>
  <c r="FU14" i="1"/>
  <c r="FU13" i="1"/>
  <c r="FU30" i="1" s="1"/>
  <c r="FU12" i="1"/>
  <c r="FU11" i="1"/>
  <c r="FU31" i="1" s="1"/>
  <c r="FU10" i="1"/>
  <c r="FU9" i="1"/>
  <c r="FU32" i="1" s="1"/>
  <c r="FU1" i="1"/>
  <c r="SO3" i="2"/>
  <c r="FT20" i="1"/>
  <c r="FT19" i="1"/>
  <c r="FT33" i="1" s="1"/>
  <c r="FT18" i="1"/>
  <c r="FT17" i="1"/>
  <c r="FT34" i="1" s="1"/>
  <c r="FT22" i="1" s="1"/>
  <c r="FT16" i="1"/>
  <c r="FT29" i="1" s="1"/>
  <c r="FT15" i="1"/>
  <c r="FT14" i="1"/>
  <c r="FT13" i="1"/>
  <c r="FT30" i="1" s="1"/>
  <c r="FT12" i="1"/>
  <c r="FT11" i="1"/>
  <c r="FT31" i="1" s="1"/>
  <c r="FT10" i="1"/>
  <c r="FT9" i="1"/>
  <c r="FT32" i="1" s="1"/>
  <c r="FT1" i="1"/>
  <c r="SL3" i="2"/>
  <c r="FS1" i="1"/>
  <c r="FS34" i="1"/>
  <c r="FS22" i="1" s="1"/>
  <c r="FS30" i="1"/>
  <c r="FS29" i="1"/>
  <c r="FS20" i="1"/>
  <c r="FS19" i="1"/>
  <c r="FS33" i="1" s="1"/>
  <c r="FS18" i="1"/>
  <c r="FS17" i="1"/>
  <c r="FS16" i="1"/>
  <c r="FS15" i="1"/>
  <c r="FS14" i="1"/>
  <c r="FS13" i="1"/>
  <c r="FS12" i="1"/>
  <c r="FS11" i="1"/>
  <c r="FS31" i="1" s="1"/>
  <c r="FS10" i="1"/>
  <c r="FS9" i="1"/>
  <c r="FS32" i="1" s="1"/>
  <c r="SI3" i="2"/>
  <c r="FR1" i="1"/>
  <c r="FR20" i="1"/>
  <c r="FR19" i="1"/>
  <c r="FR33" i="1" s="1"/>
  <c r="FR18" i="1"/>
  <c r="FR17" i="1"/>
  <c r="FR34" i="1" s="1"/>
  <c r="FR22" i="1" s="1"/>
  <c r="FR16" i="1"/>
  <c r="FR29" i="1" s="1"/>
  <c r="FR15" i="1"/>
  <c r="FR14" i="1"/>
  <c r="FR13" i="1"/>
  <c r="FR30" i="1" s="1"/>
  <c r="FR12" i="1"/>
  <c r="FR11" i="1"/>
  <c r="FR31" i="1" s="1"/>
  <c r="FR10" i="1"/>
  <c r="FR9" i="1"/>
  <c r="FR32" i="1" s="1"/>
  <c r="FQ1" i="1"/>
  <c r="FQ29" i="1"/>
  <c r="FQ20" i="1"/>
  <c r="FQ19" i="1"/>
  <c r="FQ33" i="1" s="1"/>
  <c r="FQ18" i="1"/>
  <c r="FQ17" i="1"/>
  <c r="FQ34" i="1" s="1"/>
  <c r="FQ22" i="1" s="1"/>
  <c r="FQ16" i="1"/>
  <c r="FQ15" i="1"/>
  <c r="FQ14" i="1"/>
  <c r="FQ13" i="1"/>
  <c r="FQ30" i="1" s="1"/>
  <c r="FQ12" i="1"/>
  <c r="FQ11" i="1"/>
  <c r="FQ31" i="1" s="1"/>
  <c r="FQ10" i="1"/>
  <c r="FQ9" i="1"/>
  <c r="FQ32" i="1" s="1"/>
  <c r="SF3" i="2"/>
  <c r="SC3" i="2"/>
  <c r="FP30" i="1"/>
  <c r="FP20" i="1"/>
  <c r="FP19" i="1"/>
  <c r="FP33" i="1" s="1"/>
  <c r="FP18" i="1"/>
  <c r="FP17" i="1"/>
  <c r="FP34" i="1" s="1"/>
  <c r="FP22" i="1" s="1"/>
  <c r="FP16" i="1"/>
  <c r="FP29" i="1" s="1"/>
  <c r="FP15" i="1"/>
  <c r="FP14" i="1"/>
  <c r="FP13" i="1"/>
  <c r="FP12" i="1"/>
  <c r="FP11" i="1"/>
  <c r="FP31" i="1" s="1"/>
  <c r="FP10" i="1"/>
  <c r="FP9" i="1"/>
  <c r="FP32" i="1" s="1"/>
  <c r="FP1" i="1"/>
  <c r="RZ3" i="2"/>
  <c r="FO29" i="1"/>
  <c r="FO20" i="1"/>
  <c r="FO19" i="1"/>
  <c r="FO33" i="1" s="1"/>
  <c r="FO18" i="1"/>
  <c r="FO17" i="1"/>
  <c r="FO34" i="1" s="1"/>
  <c r="FO22" i="1" s="1"/>
  <c r="FO16" i="1"/>
  <c r="FO15" i="1"/>
  <c r="FO14" i="1"/>
  <c r="FO13" i="1"/>
  <c r="FO30" i="1" s="1"/>
  <c r="FO12" i="1"/>
  <c r="FO11" i="1"/>
  <c r="FO31" i="1" s="1"/>
  <c r="FO10" i="1"/>
  <c r="FO9" i="1"/>
  <c r="FO32" i="1" s="1"/>
  <c r="FO1" i="1"/>
  <c r="RW3" i="2"/>
  <c r="FN20" i="1"/>
  <c r="FN19" i="1"/>
  <c r="FN33" i="1" s="1"/>
  <c r="FN18" i="1"/>
  <c r="FN17" i="1"/>
  <c r="FN34" i="1" s="1"/>
  <c r="FN22" i="1" s="1"/>
  <c r="FN16" i="1"/>
  <c r="FN29" i="1" s="1"/>
  <c r="FN15" i="1"/>
  <c r="FN14" i="1"/>
  <c r="FN13" i="1"/>
  <c r="FN30" i="1" s="1"/>
  <c r="FN12" i="1"/>
  <c r="FN11" i="1"/>
  <c r="FN31" i="1" s="1"/>
  <c r="FN10" i="1"/>
  <c r="FN9" i="1"/>
  <c r="FN32" i="1" s="1"/>
  <c r="FN1" i="1"/>
  <c r="RT3" i="2"/>
  <c r="FM1" i="1"/>
  <c r="FM30" i="1"/>
  <c r="FM20" i="1"/>
  <c r="FM19" i="1"/>
  <c r="FM33" i="1" s="1"/>
  <c r="FM18" i="1"/>
  <c r="FM17" i="1"/>
  <c r="FM34" i="1" s="1"/>
  <c r="FM22" i="1" s="1"/>
  <c r="FM16" i="1"/>
  <c r="FM29" i="1" s="1"/>
  <c r="FM15" i="1"/>
  <c r="FM14" i="1"/>
  <c r="FM13" i="1"/>
  <c r="FM12" i="1"/>
  <c r="FM11" i="1"/>
  <c r="FM31" i="1" s="1"/>
  <c r="FM10" i="1"/>
  <c r="FM9" i="1"/>
  <c r="FM32" i="1" s="1"/>
  <c r="RQ3" i="2"/>
  <c r="FL1" i="1"/>
  <c r="FL29" i="1"/>
  <c r="FL20" i="1"/>
  <c r="FL19" i="1"/>
  <c r="FL33" i="1" s="1"/>
  <c r="FL18" i="1"/>
  <c r="FL17" i="1"/>
  <c r="FL34" i="1" s="1"/>
  <c r="FL22" i="1" s="1"/>
  <c r="FL16" i="1"/>
  <c r="FL15" i="1"/>
  <c r="FL14" i="1"/>
  <c r="FL13" i="1"/>
  <c r="FL30" i="1" s="1"/>
  <c r="FL12" i="1"/>
  <c r="FL11" i="1"/>
  <c r="FL31" i="1" s="1"/>
  <c r="FL10" i="1"/>
  <c r="FL9" i="1"/>
  <c r="FL32" i="1" s="1"/>
  <c r="FK1" i="1"/>
  <c r="FK20" i="1"/>
  <c r="FK19" i="1"/>
  <c r="FK33" i="1" s="1"/>
  <c r="FK18" i="1"/>
  <c r="FK17" i="1"/>
  <c r="FK34" i="1" s="1"/>
  <c r="FK22" i="1" s="1"/>
  <c r="FK16" i="1"/>
  <c r="FK29" i="1" s="1"/>
  <c r="FK15" i="1"/>
  <c r="FK14" i="1"/>
  <c r="FK13" i="1"/>
  <c r="FK30" i="1" s="1"/>
  <c r="FK12" i="1"/>
  <c r="FK11" i="1"/>
  <c r="FK31" i="1" s="1"/>
  <c r="FK10" i="1"/>
  <c r="FK9" i="1"/>
  <c r="FK32" i="1" s="1"/>
  <c r="RN3" i="2"/>
  <c r="FJ1" i="1"/>
  <c r="FJ31" i="1"/>
  <c r="FJ20" i="1"/>
  <c r="FJ19" i="1"/>
  <c r="FJ33" i="1" s="1"/>
  <c r="FJ18" i="1"/>
  <c r="FJ17" i="1"/>
  <c r="FJ34" i="1" s="1"/>
  <c r="FJ22" i="1" s="1"/>
  <c r="FJ16" i="1"/>
  <c r="FJ29" i="1" s="1"/>
  <c r="FJ15" i="1"/>
  <c r="FJ14" i="1"/>
  <c r="FJ13" i="1"/>
  <c r="FJ30" i="1" s="1"/>
  <c r="FJ12" i="1"/>
  <c r="FJ11" i="1"/>
  <c r="FJ10" i="1"/>
  <c r="FJ9" i="1"/>
  <c r="FJ32" i="1" s="1"/>
  <c r="RK3" i="2"/>
  <c r="RH3" i="2"/>
  <c r="FI29" i="1"/>
  <c r="FI20" i="1"/>
  <c r="FI19" i="1"/>
  <c r="FI33" i="1" s="1"/>
  <c r="FI18" i="1"/>
  <c r="FI17" i="1"/>
  <c r="FI34" i="1" s="1"/>
  <c r="FI22" i="1" s="1"/>
  <c r="FI16" i="1"/>
  <c r="FI15" i="1"/>
  <c r="FI14" i="1"/>
  <c r="FI13" i="1"/>
  <c r="FI30" i="1" s="1"/>
  <c r="FI12" i="1"/>
  <c r="FI11" i="1"/>
  <c r="FI31" i="1" s="1"/>
  <c r="FI10" i="1"/>
  <c r="FI9" i="1"/>
  <c r="FI32" i="1" s="1"/>
  <c r="FI1" i="1"/>
  <c r="RE3" i="2"/>
  <c r="FH29" i="1"/>
  <c r="FH20" i="1"/>
  <c r="FH19" i="1"/>
  <c r="FH33" i="1" s="1"/>
  <c r="FH18" i="1"/>
  <c r="FH17" i="1"/>
  <c r="FH34" i="1" s="1"/>
  <c r="FH22" i="1" s="1"/>
  <c r="FH16" i="1"/>
  <c r="FH15" i="1"/>
  <c r="FH14" i="1"/>
  <c r="FH13" i="1"/>
  <c r="FH30" i="1" s="1"/>
  <c r="FH12" i="1"/>
  <c r="FH11" i="1"/>
  <c r="FH31" i="1" s="1"/>
  <c r="FH10" i="1"/>
  <c r="FH9" i="1"/>
  <c r="FH32" i="1" s="1"/>
  <c r="FH1" i="1"/>
  <c r="RB3" i="2"/>
  <c r="FG29" i="1"/>
  <c r="FG20" i="1"/>
  <c r="FG19" i="1"/>
  <c r="FG33" i="1" s="1"/>
  <c r="FG18" i="1"/>
  <c r="FG17" i="1"/>
  <c r="FG34" i="1" s="1"/>
  <c r="FG22" i="1" s="1"/>
  <c r="FG16" i="1"/>
  <c r="FG15" i="1"/>
  <c r="FG14" i="1"/>
  <c r="FG13" i="1"/>
  <c r="FG30" i="1" s="1"/>
  <c r="FG12" i="1"/>
  <c r="FG11" i="1"/>
  <c r="FG31" i="1" s="1"/>
  <c r="FG10" i="1"/>
  <c r="FG9" i="1"/>
  <c r="FG32" i="1" s="1"/>
  <c r="FG1" i="1"/>
  <c r="QY3" i="2"/>
  <c r="FF20" i="1"/>
  <c r="FF19" i="1"/>
  <c r="FF33" i="1" s="1"/>
  <c r="FF18" i="1"/>
  <c r="FF17" i="1"/>
  <c r="FF34" i="1" s="1"/>
  <c r="FF22" i="1" s="1"/>
  <c r="FF16" i="1"/>
  <c r="FF29" i="1" s="1"/>
  <c r="FF15" i="1"/>
  <c r="FF14" i="1"/>
  <c r="FF13" i="1"/>
  <c r="FF30" i="1" s="1"/>
  <c r="FF12" i="1"/>
  <c r="FF11" i="1"/>
  <c r="FF31" i="1" s="1"/>
  <c r="FF10" i="1"/>
  <c r="FF9" i="1"/>
  <c r="FF32" i="1" s="1"/>
  <c r="FF1" i="1"/>
  <c r="FE20" i="1"/>
  <c r="FE19" i="1"/>
  <c r="FE33" i="1" s="1"/>
  <c r="FE18" i="1"/>
  <c r="FE17" i="1"/>
  <c r="FE34" i="1" s="1"/>
  <c r="FE22" i="1" s="1"/>
  <c r="FE16" i="1"/>
  <c r="FE29" i="1" s="1"/>
  <c r="FE15" i="1"/>
  <c r="FE14" i="1"/>
  <c r="FE13" i="1"/>
  <c r="FE30" i="1" s="1"/>
  <c r="FE12" i="1"/>
  <c r="FE11" i="1"/>
  <c r="FE31" i="1" s="1"/>
  <c r="FE10" i="1"/>
  <c r="FE9" i="1"/>
  <c r="FE32" i="1" s="1"/>
  <c r="FE1" i="1"/>
  <c r="QV3" i="2"/>
  <c r="QS3" i="2"/>
  <c r="FD20" i="1"/>
  <c r="FD19" i="1"/>
  <c r="FD33" i="1" s="1"/>
  <c r="FD18" i="1"/>
  <c r="FD17" i="1"/>
  <c r="FD34" i="1" s="1"/>
  <c r="FD22" i="1" s="1"/>
  <c r="FD16" i="1"/>
  <c r="FD29" i="1" s="1"/>
  <c r="FD15" i="1"/>
  <c r="FD14" i="1"/>
  <c r="FD13" i="1"/>
  <c r="FD30" i="1" s="1"/>
  <c r="FD12" i="1"/>
  <c r="FD11" i="1"/>
  <c r="FD31" i="1" s="1"/>
  <c r="FD10" i="1"/>
  <c r="FD9" i="1"/>
  <c r="FD32" i="1" s="1"/>
  <c r="FD1" i="1"/>
  <c r="QP3" i="2"/>
  <c r="FC30" i="1"/>
  <c r="FC29" i="1"/>
  <c r="FC20" i="1"/>
  <c r="FC19" i="1"/>
  <c r="FC33" i="1" s="1"/>
  <c r="FC18" i="1"/>
  <c r="FC17" i="1"/>
  <c r="FC34" i="1" s="1"/>
  <c r="FC22" i="1" s="1"/>
  <c r="FC16" i="1"/>
  <c r="FC15" i="1"/>
  <c r="FC14" i="1"/>
  <c r="FC13" i="1"/>
  <c r="FC12" i="1"/>
  <c r="FC11" i="1"/>
  <c r="FC31" i="1" s="1"/>
  <c r="FC10" i="1"/>
  <c r="FC9" i="1"/>
  <c r="FC32" i="1" s="1"/>
  <c r="FC1" i="1"/>
  <c r="QM3" i="2"/>
  <c r="FB1" i="1"/>
  <c r="FB20" i="1"/>
  <c r="FB19" i="1"/>
  <c r="FB33" i="1" s="1"/>
  <c r="FB18" i="1"/>
  <c r="FB17" i="1"/>
  <c r="FB34" i="1" s="1"/>
  <c r="FB22" i="1" s="1"/>
  <c r="FB16" i="1"/>
  <c r="FB29" i="1" s="1"/>
  <c r="FB15" i="1"/>
  <c r="FB14" i="1"/>
  <c r="FB13" i="1"/>
  <c r="FB30" i="1" s="1"/>
  <c r="FB12" i="1"/>
  <c r="FB11" i="1"/>
  <c r="FB31" i="1" s="1"/>
  <c r="FB10" i="1"/>
  <c r="FB9" i="1"/>
  <c r="FB32" i="1" s="1"/>
  <c r="QJ3" i="2"/>
  <c r="FA1" i="1"/>
  <c r="FA20" i="1"/>
  <c r="FA19" i="1"/>
  <c r="FA33" i="1" s="1"/>
  <c r="FA18" i="1"/>
  <c r="FA17" i="1"/>
  <c r="FA34" i="1" s="1"/>
  <c r="FA22" i="1" s="1"/>
  <c r="FA16" i="1"/>
  <c r="FA29" i="1" s="1"/>
  <c r="FA15" i="1"/>
  <c r="FA14" i="1"/>
  <c r="FA13" i="1"/>
  <c r="FA30" i="1" s="1"/>
  <c r="FA12" i="1"/>
  <c r="FA11" i="1"/>
  <c r="FA31" i="1" s="1"/>
  <c r="FA10" i="1"/>
  <c r="FA9" i="1"/>
  <c r="FA32" i="1" s="1"/>
  <c r="EZ1" i="1"/>
  <c r="EZ20" i="1"/>
  <c r="EZ19" i="1"/>
  <c r="EZ33" i="1" s="1"/>
  <c r="EZ18" i="1"/>
  <c r="EZ17" i="1"/>
  <c r="EZ34" i="1" s="1"/>
  <c r="EZ22" i="1" s="1"/>
  <c r="EZ16" i="1"/>
  <c r="EZ29" i="1" s="1"/>
  <c r="EZ15" i="1"/>
  <c r="EZ14" i="1"/>
  <c r="EZ13" i="1"/>
  <c r="EZ30" i="1" s="1"/>
  <c r="EZ12" i="1"/>
  <c r="EZ11" i="1"/>
  <c r="EZ31" i="1" s="1"/>
  <c r="EZ10" i="1"/>
  <c r="EZ9" i="1"/>
  <c r="EZ32" i="1" s="1"/>
  <c r="QG3" i="2"/>
  <c r="QD3" i="2"/>
  <c r="EY31" i="1"/>
  <c r="EY29" i="1"/>
  <c r="EY20" i="1"/>
  <c r="EY19" i="1"/>
  <c r="EY33" i="1" s="1"/>
  <c r="EY18" i="1"/>
  <c r="EY17" i="1"/>
  <c r="EY34" i="1" s="1"/>
  <c r="EY22" i="1" s="1"/>
  <c r="EY16" i="1"/>
  <c r="EY15" i="1"/>
  <c r="EY14" i="1"/>
  <c r="EY13" i="1"/>
  <c r="EY30" i="1" s="1"/>
  <c r="EY12" i="1"/>
  <c r="EY11" i="1"/>
  <c r="EY10" i="1"/>
  <c r="EY9" i="1"/>
  <c r="EY32" i="1" s="1"/>
  <c r="EY1" i="1"/>
  <c r="QA3" i="2"/>
  <c r="EX34" i="1"/>
  <c r="EX22" i="1" s="1"/>
  <c r="EX20" i="1"/>
  <c r="EX19" i="1"/>
  <c r="EX33" i="1" s="1"/>
  <c r="EX18" i="1"/>
  <c r="EX17" i="1"/>
  <c r="EX16" i="1"/>
  <c r="EX29" i="1" s="1"/>
  <c r="EX15" i="1"/>
  <c r="EX14" i="1"/>
  <c r="EX13" i="1"/>
  <c r="EX30" i="1" s="1"/>
  <c r="EX12" i="1"/>
  <c r="EX11" i="1"/>
  <c r="EX31" i="1" s="1"/>
  <c r="EX10" i="1"/>
  <c r="EX9" i="1"/>
  <c r="EX32" i="1" s="1"/>
  <c r="EX1" i="1"/>
  <c r="PX3" i="2"/>
  <c r="EW34" i="1"/>
  <c r="EW22" i="1" s="1"/>
  <c r="EW30" i="1"/>
  <c r="EW29" i="1"/>
  <c r="EW20" i="1"/>
  <c r="EW19" i="1"/>
  <c r="EW33" i="1" s="1"/>
  <c r="EW18" i="1"/>
  <c r="EW17" i="1"/>
  <c r="EW16" i="1"/>
  <c r="EW15" i="1"/>
  <c r="EW14" i="1"/>
  <c r="EW13" i="1"/>
  <c r="EW12" i="1"/>
  <c r="EW11" i="1"/>
  <c r="EW31" i="1" s="1"/>
  <c r="EW10" i="1"/>
  <c r="EW9" i="1"/>
  <c r="EW32" i="1" s="1"/>
  <c r="EW1" i="1"/>
  <c r="PU3" i="2"/>
  <c r="EV20" i="1"/>
  <c r="EV19" i="1"/>
  <c r="EV33" i="1" s="1"/>
  <c r="EV18" i="1"/>
  <c r="EV17" i="1"/>
  <c r="EV34" i="1" s="1"/>
  <c r="EV22" i="1" s="1"/>
  <c r="EV16" i="1"/>
  <c r="EV29" i="1" s="1"/>
  <c r="EV15" i="1"/>
  <c r="EV14" i="1"/>
  <c r="EV13" i="1"/>
  <c r="EV30" i="1" s="1"/>
  <c r="EV12" i="1"/>
  <c r="EV11" i="1"/>
  <c r="EV31" i="1" s="1"/>
  <c r="EV10" i="1"/>
  <c r="EV9" i="1"/>
  <c r="EV32" i="1" s="1"/>
  <c r="EV1" i="1"/>
  <c r="PR3" i="2"/>
  <c r="EU32" i="1"/>
  <c r="EU20" i="1"/>
  <c r="EU19" i="1"/>
  <c r="EU33" i="1" s="1"/>
  <c r="EU18" i="1"/>
  <c r="EU17" i="1"/>
  <c r="EU34" i="1" s="1"/>
  <c r="EU22" i="1" s="1"/>
  <c r="EU16" i="1"/>
  <c r="EU29" i="1" s="1"/>
  <c r="EU15" i="1"/>
  <c r="EU14" i="1"/>
  <c r="EU13" i="1"/>
  <c r="EU30" i="1" s="1"/>
  <c r="EU12" i="1"/>
  <c r="EU11" i="1"/>
  <c r="EU31" i="1" s="1"/>
  <c r="EU10" i="1"/>
  <c r="EU9" i="1"/>
  <c r="EU1" i="1"/>
  <c r="PO3" i="2"/>
  <c r="ET29" i="1"/>
  <c r="ET20" i="1"/>
  <c r="ET19" i="1"/>
  <c r="ET33" i="1" s="1"/>
  <c r="ET18" i="1"/>
  <c r="ET17" i="1"/>
  <c r="ET34" i="1" s="1"/>
  <c r="ET22" i="1" s="1"/>
  <c r="ET16" i="1"/>
  <c r="ET15" i="1"/>
  <c r="ET14" i="1"/>
  <c r="ET13" i="1"/>
  <c r="ET30" i="1" s="1"/>
  <c r="ET12" i="1"/>
  <c r="ET11" i="1"/>
  <c r="ET31" i="1" s="1"/>
  <c r="ET10" i="1"/>
  <c r="ET9" i="1"/>
  <c r="ET32" i="1" s="1"/>
  <c r="ET1" i="1"/>
  <c r="PL3" i="2"/>
  <c r="ES20" i="1"/>
  <c r="ES19" i="1"/>
  <c r="ES33" i="1" s="1"/>
  <c r="ES18" i="1"/>
  <c r="ES17" i="1"/>
  <c r="ES34" i="1" s="1"/>
  <c r="ES22" i="1" s="1"/>
  <c r="ES16" i="1"/>
  <c r="ES29" i="1" s="1"/>
  <c r="ES15" i="1"/>
  <c r="ES14" i="1"/>
  <c r="ES13" i="1"/>
  <c r="ES30" i="1" s="1"/>
  <c r="ES12" i="1"/>
  <c r="ES11" i="1"/>
  <c r="ES31" i="1" s="1"/>
  <c r="ES10" i="1"/>
  <c r="ES9" i="1"/>
  <c r="ES32" i="1" s="1"/>
  <c r="ES1" i="1"/>
  <c r="D45" i="4"/>
  <c r="E45" i="4"/>
  <c r="F45" i="4"/>
  <c r="G45" i="4"/>
  <c r="H45" i="4"/>
  <c r="I45" i="4"/>
  <c r="J45" i="4"/>
  <c r="K45" i="4"/>
  <c r="L45" i="4"/>
  <c r="M45" i="4"/>
  <c r="O45" i="4" s="1"/>
  <c r="D46" i="4"/>
  <c r="E46" i="4"/>
  <c r="F46" i="4"/>
  <c r="G46" i="4"/>
  <c r="H46" i="4"/>
  <c r="I46" i="4"/>
  <c r="J46" i="4"/>
  <c r="K46" i="4"/>
  <c r="L46" i="4"/>
  <c r="M46" i="4"/>
  <c r="D47" i="4"/>
  <c r="E47" i="4"/>
  <c r="F47" i="4"/>
  <c r="G47" i="4"/>
  <c r="H47" i="4"/>
  <c r="I47" i="4"/>
  <c r="A47" i="4" s="1"/>
  <c r="J47" i="4"/>
  <c r="K47" i="4"/>
  <c r="L47" i="4"/>
  <c r="M47" i="4"/>
  <c r="O47" i="4" s="1"/>
  <c r="D48" i="4"/>
  <c r="E48" i="4"/>
  <c r="F48" i="4"/>
  <c r="G48" i="4"/>
  <c r="H48" i="4"/>
  <c r="I48" i="4"/>
  <c r="A48" i="4" s="1"/>
  <c r="J48" i="4"/>
  <c r="K48" i="4"/>
  <c r="L48" i="4"/>
  <c r="M48" i="4"/>
  <c r="O48" i="4" s="1"/>
  <c r="D49" i="4"/>
  <c r="E49" i="4"/>
  <c r="F49" i="4"/>
  <c r="G49" i="4"/>
  <c r="H49" i="4"/>
  <c r="I49" i="4"/>
  <c r="A49" i="4" s="1"/>
  <c r="J49" i="4"/>
  <c r="K49" i="4"/>
  <c r="L49" i="4"/>
  <c r="M49" i="4"/>
  <c r="D50" i="4"/>
  <c r="E50" i="4"/>
  <c r="F50" i="4"/>
  <c r="G50" i="4"/>
  <c r="H50" i="4"/>
  <c r="I50" i="4"/>
  <c r="A50" i="4" s="1"/>
  <c r="J50" i="4"/>
  <c r="K50" i="4"/>
  <c r="L50" i="4"/>
  <c r="M50" i="4"/>
  <c r="D51" i="4"/>
  <c r="E51" i="4"/>
  <c r="F51" i="4"/>
  <c r="G51" i="4"/>
  <c r="H51" i="4"/>
  <c r="I51" i="4"/>
  <c r="A51" i="4" s="1"/>
  <c r="J51" i="4"/>
  <c r="K51" i="4"/>
  <c r="L51" i="4"/>
  <c r="M51" i="4"/>
  <c r="D52" i="4"/>
  <c r="E52" i="4"/>
  <c r="F52" i="4"/>
  <c r="G52" i="4"/>
  <c r="H52" i="4"/>
  <c r="I52" i="4"/>
  <c r="A52" i="4" s="1"/>
  <c r="J52" i="4"/>
  <c r="K52" i="4"/>
  <c r="L52" i="4"/>
  <c r="M52" i="4"/>
  <c r="D53" i="4"/>
  <c r="E53" i="4"/>
  <c r="F53" i="4"/>
  <c r="G53" i="4"/>
  <c r="H53" i="4"/>
  <c r="I53" i="4"/>
  <c r="A53" i="4" s="1"/>
  <c r="J53" i="4"/>
  <c r="K53" i="4"/>
  <c r="L53" i="4"/>
  <c r="M53" i="4"/>
  <c r="D54" i="4"/>
  <c r="E54" i="4"/>
  <c r="F54" i="4"/>
  <c r="G54" i="4"/>
  <c r="H54" i="4"/>
  <c r="I54" i="4"/>
  <c r="A54" i="4" s="1"/>
  <c r="J54" i="4"/>
  <c r="K54" i="4"/>
  <c r="L54" i="4"/>
  <c r="M54" i="4"/>
  <c r="D55" i="4"/>
  <c r="E55" i="4"/>
  <c r="F55" i="4"/>
  <c r="G55" i="4"/>
  <c r="H55" i="4"/>
  <c r="I55" i="4"/>
  <c r="A55" i="4" s="1"/>
  <c r="J55" i="4"/>
  <c r="K55" i="4"/>
  <c r="L55" i="4"/>
  <c r="M55" i="4"/>
  <c r="D56" i="4"/>
  <c r="E56" i="4"/>
  <c r="F56" i="4"/>
  <c r="G56" i="4"/>
  <c r="H56" i="4"/>
  <c r="I56" i="4"/>
  <c r="A56" i="4" s="1"/>
  <c r="J56" i="4"/>
  <c r="K56" i="4"/>
  <c r="L56" i="4"/>
  <c r="M56" i="4"/>
  <c r="D57" i="4"/>
  <c r="E57" i="4"/>
  <c r="F57" i="4"/>
  <c r="G57" i="4"/>
  <c r="H57" i="4"/>
  <c r="I57" i="4"/>
  <c r="A57" i="4" s="1"/>
  <c r="J57" i="4"/>
  <c r="K57" i="4"/>
  <c r="L57" i="4"/>
  <c r="M57" i="4"/>
  <c r="D58" i="4"/>
  <c r="E58" i="4"/>
  <c r="F58" i="4"/>
  <c r="G58" i="4"/>
  <c r="H58" i="4"/>
  <c r="I58" i="4"/>
  <c r="A58" i="4" s="1"/>
  <c r="J58" i="4"/>
  <c r="K58" i="4"/>
  <c r="L58" i="4"/>
  <c r="M58" i="4"/>
  <c r="D59" i="4"/>
  <c r="E59" i="4"/>
  <c r="F59" i="4"/>
  <c r="G59" i="4"/>
  <c r="H59" i="4"/>
  <c r="I59" i="4"/>
  <c r="A59" i="4" s="1"/>
  <c r="J59" i="4"/>
  <c r="K59" i="4"/>
  <c r="L59" i="4"/>
  <c r="M59" i="4"/>
  <c r="D60" i="4"/>
  <c r="E60" i="4"/>
  <c r="F60" i="4"/>
  <c r="G60" i="4"/>
  <c r="H60" i="4"/>
  <c r="I60" i="4"/>
  <c r="A60" i="4" s="1"/>
  <c r="J60" i="4"/>
  <c r="K60" i="4"/>
  <c r="L60" i="4"/>
  <c r="M60" i="4"/>
  <c r="D61" i="4"/>
  <c r="E61" i="4"/>
  <c r="F61" i="4"/>
  <c r="G61" i="4"/>
  <c r="H61" i="4"/>
  <c r="I61" i="4"/>
  <c r="A61" i="4" s="1"/>
  <c r="J61" i="4"/>
  <c r="K61" i="4"/>
  <c r="L61" i="4"/>
  <c r="M61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45" i="4"/>
  <c r="O46" i="4"/>
  <c r="PI3" i="2"/>
  <c r="ER20" i="1"/>
  <c r="ER19" i="1"/>
  <c r="ER33" i="1" s="1"/>
  <c r="ER18" i="1"/>
  <c r="ER17" i="1"/>
  <c r="ER34" i="1" s="1"/>
  <c r="ER22" i="1" s="1"/>
  <c r="ER16" i="1"/>
  <c r="ER29" i="1" s="1"/>
  <c r="ER15" i="1"/>
  <c r="ER14" i="1"/>
  <c r="ER13" i="1"/>
  <c r="ER30" i="1" s="1"/>
  <c r="ER12" i="1"/>
  <c r="ER11" i="1"/>
  <c r="ER31" i="1" s="1"/>
  <c r="ER10" i="1"/>
  <c r="ER9" i="1"/>
  <c r="ER32" i="1" s="1"/>
  <c r="ER1" i="1"/>
  <c r="PF3" i="2"/>
  <c r="EQ20" i="1"/>
  <c r="EQ19" i="1"/>
  <c r="EQ33" i="1" s="1"/>
  <c r="EQ18" i="1"/>
  <c r="EQ17" i="1"/>
  <c r="EQ34" i="1" s="1"/>
  <c r="EQ22" i="1" s="1"/>
  <c r="EQ16" i="1"/>
  <c r="EQ29" i="1" s="1"/>
  <c r="EQ15" i="1"/>
  <c r="EQ14" i="1"/>
  <c r="EQ13" i="1"/>
  <c r="EQ30" i="1" s="1"/>
  <c r="EQ12" i="1"/>
  <c r="EQ11" i="1"/>
  <c r="EQ31" i="1" s="1"/>
  <c r="EQ10" i="1"/>
  <c r="EQ9" i="1"/>
  <c r="EQ32" i="1" s="1"/>
  <c r="EQ1" i="1"/>
  <c r="PC3" i="2"/>
  <c r="EP31" i="1"/>
  <c r="EP20" i="1"/>
  <c r="EP19" i="1"/>
  <c r="EP33" i="1" s="1"/>
  <c r="EP18" i="1"/>
  <c r="EP17" i="1"/>
  <c r="EP34" i="1" s="1"/>
  <c r="EP22" i="1" s="1"/>
  <c r="EP16" i="1"/>
  <c r="EP29" i="1" s="1"/>
  <c r="EP15" i="1"/>
  <c r="EP14" i="1"/>
  <c r="EP13" i="1"/>
  <c r="EP30" i="1" s="1"/>
  <c r="EP12" i="1"/>
  <c r="EP11" i="1"/>
  <c r="EP10" i="1"/>
  <c r="EP9" i="1"/>
  <c r="EP32" i="1" s="1"/>
  <c r="EP1" i="1"/>
  <c r="OZ3" i="2"/>
  <c r="EO20" i="1"/>
  <c r="EO19" i="1"/>
  <c r="EO33" i="1" s="1"/>
  <c r="EO18" i="1"/>
  <c r="EO17" i="1"/>
  <c r="EO34" i="1" s="1"/>
  <c r="EO22" i="1" s="1"/>
  <c r="EO16" i="1"/>
  <c r="EO29" i="1" s="1"/>
  <c r="EO15" i="1"/>
  <c r="EO14" i="1"/>
  <c r="EO13" i="1"/>
  <c r="EO30" i="1" s="1"/>
  <c r="EO12" i="1"/>
  <c r="EO11" i="1"/>
  <c r="EO31" i="1" s="1"/>
  <c r="EO10" i="1"/>
  <c r="EO9" i="1"/>
  <c r="EO32" i="1" s="1"/>
  <c r="EO1" i="1"/>
  <c r="OW3" i="2"/>
  <c r="EN20" i="1"/>
  <c r="EN19" i="1"/>
  <c r="EN33" i="1" s="1"/>
  <c r="EN18" i="1"/>
  <c r="EN17" i="1"/>
  <c r="EN34" i="1" s="1"/>
  <c r="EN22" i="1" s="1"/>
  <c r="EN16" i="1"/>
  <c r="EN29" i="1" s="1"/>
  <c r="EN15" i="1"/>
  <c r="EN14" i="1"/>
  <c r="EN13" i="1"/>
  <c r="EN30" i="1" s="1"/>
  <c r="EN12" i="1"/>
  <c r="EN11" i="1"/>
  <c r="EN31" i="1" s="1"/>
  <c r="EN10" i="1"/>
  <c r="EN9" i="1"/>
  <c r="EN32" i="1" s="1"/>
  <c r="EN1" i="1"/>
  <c r="EM1" i="1"/>
  <c r="OT3" i="2"/>
  <c r="EM33" i="1"/>
  <c r="EM20" i="1"/>
  <c r="EM19" i="1"/>
  <c r="EM18" i="1"/>
  <c r="EM17" i="1"/>
  <c r="EM34" i="1" s="1"/>
  <c r="EM22" i="1" s="1"/>
  <c r="EM16" i="1"/>
  <c r="EM29" i="1" s="1"/>
  <c r="EM15" i="1"/>
  <c r="EM14" i="1"/>
  <c r="EM13" i="1"/>
  <c r="EM30" i="1" s="1"/>
  <c r="EM12" i="1"/>
  <c r="EM11" i="1"/>
  <c r="EM31" i="1" s="1"/>
  <c r="EM10" i="1"/>
  <c r="EM9" i="1"/>
  <c r="EM32" i="1" s="1"/>
  <c r="OQ3" i="2"/>
  <c r="EL1" i="1"/>
  <c r="EL20" i="1"/>
  <c r="EL19" i="1"/>
  <c r="EL33" i="1" s="1"/>
  <c r="EL18" i="1"/>
  <c r="EL17" i="1"/>
  <c r="EL34" i="1" s="1"/>
  <c r="EL22" i="1" s="1"/>
  <c r="EL16" i="1"/>
  <c r="EL29" i="1" s="1"/>
  <c r="EL15" i="1"/>
  <c r="EL14" i="1"/>
  <c r="EL13" i="1"/>
  <c r="EL30" i="1" s="1"/>
  <c r="EL12" i="1"/>
  <c r="EL11" i="1"/>
  <c r="EL31" i="1" s="1"/>
  <c r="EL10" i="1"/>
  <c r="EL9" i="1"/>
  <c r="EL32" i="1" s="1"/>
  <c r="EK1" i="1"/>
  <c r="EK20" i="1"/>
  <c r="EK19" i="1"/>
  <c r="EK33" i="1" s="1"/>
  <c r="EK18" i="1"/>
  <c r="EK17" i="1"/>
  <c r="EK34" i="1" s="1"/>
  <c r="EK22" i="1" s="1"/>
  <c r="EK16" i="1"/>
  <c r="EK29" i="1" s="1"/>
  <c r="EK15" i="1"/>
  <c r="EK14" i="1"/>
  <c r="EK13" i="1"/>
  <c r="EK30" i="1" s="1"/>
  <c r="EK12" i="1"/>
  <c r="EK11" i="1"/>
  <c r="EK31" i="1" s="1"/>
  <c r="EK10" i="1"/>
  <c r="EK9" i="1"/>
  <c r="EK32" i="1" s="1"/>
  <c r="ON3" i="2"/>
  <c r="OK3" i="2"/>
  <c r="EJ20" i="1"/>
  <c r="EJ19" i="1"/>
  <c r="EJ33" i="1" s="1"/>
  <c r="EJ18" i="1"/>
  <c r="EJ17" i="1"/>
  <c r="EJ34" i="1" s="1"/>
  <c r="EJ22" i="1" s="1"/>
  <c r="EJ16" i="1"/>
  <c r="EJ29" i="1" s="1"/>
  <c r="EJ15" i="1"/>
  <c r="EJ14" i="1"/>
  <c r="EJ13" i="1"/>
  <c r="EJ30" i="1" s="1"/>
  <c r="EJ12" i="1"/>
  <c r="EJ11" i="1"/>
  <c r="EJ31" i="1" s="1"/>
  <c r="EJ10" i="1"/>
  <c r="EJ9" i="1"/>
  <c r="EJ32" i="1" s="1"/>
  <c r="EJ1" i="1"/>
  <c r="OH3" i="2"/>
  <c r="EI20" i="1"/>
  <c r="EI19" i="1"/>
  <c r="EI33" i="1" s="1"/>
  <c r="EI18" i="1"/>
  <c r="EI17" i="1"/>
  <c r="EI34" i="1" s="1"/>
  <c r="EI22" i="1" s="1"/>
  <c r="EI16" i="1"/>
  <c r="EI29" i="1" s="1"/>
  <c r="EI15" i="1"/>
  <c r="EI14" i="1"/>
  <c r="EI13" i="1"/>
  <c r="EI30" i="1" s="1"/>
  <c r="EI12" i="1"/>
  <c r="EI11" i="1"/>
  <c r="EI31" i="1" s="1"/>
  <c r="EI10" i="1"/>
  <c r="EI9" i="1"/>
  <c r="EI32" i="1" s="1"/>
  <c r="EI1" i="1"/>
  <c r="OE3" i="2"/>
  <c r="EH20" i="1"/>
  <c r="EH19" i="1"/>
  <c r="EH33" i="1" s="1"/>
  <c r="EH18" i="1"/>
  <c r="EH17" i="1"/>
  <c r="EH34" i="1" s="1"/>
  <c r="EH22" i="1" s="1"/>
  <c r="EH16" i="1"/>
  <c r="EH29" i="1" s="1"/>
  <c r="EH15" i="1"/>
  <c r="EH14" i="1"/>
  <c r="EH13" i="1"/>
  <c r="EH30" i="1" s="1"/>
  <c r="EH12" i="1"/>
  <c r="EH11" i="1"/>
  <c r="EH31" i="1" s="1"/>
  <c r="EH10" i="1"/>
  <c r="EH9" i="1"/>
  <c r="EH32" i="1" s="1"/>
  <c r="EH1" i="1"/>
  <c r="OB3" i="2"/>
  <c r="EG31" i="1"/>
  <c r="EG20" i="1"/>
  <c r="EG19" i="1"/>
  <c r="EG33" i="1" s="1"/>
  <c r="EG18" i="1"/>
  <c r="EG17" i="1"/>
  <c r="EG34" i="1" s="1"/>
  <c r="EG22" i="1" s="1"/>
  <c r="EG16" i="1"/>
  <c r="EG29" i="1" s="1"/>
  <c r="EG15" i="1"/>
  <c r="EG14" i="1"/>
  <c r="EG13" i="1"/>
  <c r="EG30" i="1" s="1"/>
  <c r="EG12" i="1"/>
  <c r="EG11" i="1"/>
  <c r="EG10" i="1"/>
  <c r="EG9" i="1"/>
  <c r="EG32" i="1" s="1"/>
  <c r="EG1" i="1"/>
  <c r="NY3" i="2"/>
  <c r="EF20" i="1"/>
  <c r="EF19" i="1"/>
  <c r="EF33" i="1" s="1"/>
  <c r="EF18" i="1"/>
  <c r="EF17" i="1"/>
  <c r="EF34" i="1" s="1"/>
  <c r="EF22" i="1" s="1"/>
  <c r="EF16" i="1"/>
  <c r="EF29" i="1" s="1"/>
  <c r="EF15" i="1"/>
  <c r="EF14" i="1"/>
  <c r="EF13" i="1"/>
  <c r="EF30" i="1" s="1"/>
  <c r="EF12" i="1"/>
  <c r="EF11" i="1"/>
  <c r="EF31" i="1" s="1"/>
  <c r="EF10" i="1"/>
  <c r="EF9" i="1"/>
  <c r="EF32" i="1" s="1"/>
  <c r="EF1" i="1"/>
  <c r="NV3" i="2"/>
  <c r="EE20" i="1"/>
  <c r="EE19" i="1"/>
  <c r="EE33" i="1" s="1"/>
  <c r="EE18" i="1"/>
  <c r="EE17" i="1"/>
  <c r="EE34" i="1" s="1"/>
  <c r="EE22" i="1" s="1"/>
  <c r="EE16" i="1"/>
  <c r="EE29" i="1" s="1"/>
  <c r="EE15" i="1"/>
  <c r="EE14" i="1"/>
  <c r="EE13" i="1"/>
  <c r="EE30" i="1" s="1"/>
  <c r="EE12" i="1"/>
  <c r="EE11" i="1"/>
  <c r="EE31" i="1" s="1"/>
  <c r="EE10" i="1"/>
  <c r="EE9" i="1"/>
  <c r="EE32" i="1" s="1"/>
  <c r="EE1" i="1"/>
  <c r="NS3" i="2"/>
  <c r="ED33" i="1"/>
  <c r="ED20" i="1"/>
  <c r="ED19" i="1"/>
  <c r="ED18" i="1"/>
  <c r="ED17" i="1"/>
  <c r="ED34" i="1" s="1"/>
  <c r="ED22" i="1" s="1"/>
  <c r="ED16" i="1"/>
  <c r="ED29" i="1" s="1"/>
  <c r="ED15" i="1"/>
  <c r="ED14" i="1"/>
  <c r="ED13" i="1"/>
  <c r="ED30" i="1" s="1"/>
  <c r="ED12" i="1"/>
  <c r="ED11" i="1"/>
  <c r="ED31" i="1" s="1"/>
  <c r="ED10" i="1"/>
  <c r="ED9" i="1"/>
  <c r="ED32" i="1" s="1"/>
  <c r="ED1" i="1"/>
  <c r="NP3" i="2"/>
  <c r="EC31" i="1"/>
  <c r="EC20" i="1"/>
  <c r="EC19" i="1"/>
  <c r="EC33" i="1" s="1"/>
  <c r="EC18" i="1"/>
  <c r="EC17" i="1"/>
  <c r="EC34" i="1" s="1"/>
  <c r="EC22" i="1" s="1"/>
  <c r="EC16" i="1"/>
  <c r="EC29" i="1" s="1"/>
  <c r="EC15" i="1"/>
  <c r="EC14" i="1"/>
  <c r="EC13" i="1"/>
  <c r="EC30" i="1" s="1"/>
  <c r="EC12" i="1"/>
  <c r="EC11" i="1"/>
  <c r="EC10" i="1"/>
  <c r="EC9" i="1"/>
  <c r="EC32" i="1" s="1"/>
  <c r="EC1" i="1"/>
  <c r="NM3" i="2"/>
  <c r="EB20" i="1"/>
  <c r="EB19" i="1"/>
  <c r="EB33" i="1" s="1"/>
  <c r="EB18" i="1"/>
  <c r="EB17" i="1"/>
  <c r="EB34" i="1" s="1"/>
  <c r="EB22" i="1" s="1"/>
  <c r="EB16" i="1"/>
  <c r="EB29" i="1" s="1"/>
  <c r="EB15" i="1"/>
  <c r="EB14" i="1"/>
  <c r="EB13" i="1"/>
  <c r="EB30" i="1" s="1"/>
  <c r="EB12" i="1"/>
  <c r="EB11" i="1"/>
  <c r="EB31" i="1" s="1"/>
  <c r="EB10" i="1"/>
  <c r="EB9" i="1"/>
  <c r="EB32" i="1" s="1"/>
  <c r="EB1" i="1"/>
  <c r="NJ3" i="2"/>
  <c r="EA20" i="1"/>
  <c r="EA19" i="1"/>
  <c r="EA33" i="1" s="1"/>
  <c r="EA18" i="1"/>
  <c r="EA17" i="1"/>
  <c r="EA34" i="1" s="1"/>
  <c r="EA22" i="1" s="1"/>
  <c r="EA16" i="1"/>
  <c r="EA29" i="1" s="1"/>
  <c r="EA15" i="1"/>
  <c r="EA14" i="1"/>
  <c r="EA13" i="1"/>
  <c r="EA30" i="1" s="1"/>
  <c r="EA12" i="1"/>
  <c r="EA11" i="1"/>
  <c r="EA31" i="1" s="1"/>
  <c r="EA10" i="1"/>
  <c r="EA9" i="1"/>
  <c r="EA32" i="1" s="1"/>
  <c r="EA1" i="1"/>
  <c r="DZ20" i="1"/>
  <c r="DZ19" i="1"/>
  <c r="DZ33" i="1" s="1"/>
  <c r="DZ18" i="1"/>
  <c r="DZ17" i="1"/>
  <c r="DZ34" i="1" s="1"/>
  <c r="DZ22" i="1" s="1"/>
  <c r="DZ16" i="1"/>
  <c r="DZ29" i="1" s="1"/>
  <c r="DZ15" i="1"/>
  <c r="DZ14" i="1"/>
  <c r="DZ13" i="1"/>
  <c r="DZ30" i="1" s="1"/>
  <c r="DZ12" i="1"/>
  <c r="DZ11" i="1"/>
  <c r="DZ31" i="1" s="1"/>
  <c r="DZ10" i="1"/>
  <c r="DZ9" i="1"/>
  <c r="DZ32" i="1" s="1"/>
  <c r="DZ1" i="1"/>
  <c r="DY20" i="1"/>
  <c r="DY19" i="1"/>
  <c r="DY33" i="1" s="1"/>
  <c r="DY18" i="1"/>
  <c r="DY17" i="1"/>
  <c r="DY34" i="1" s="1"/>
  <c r="DY22" i="1" s="1"/>
  <c r="DY16" i="1"/>
  <c r="DY29" i="1" s="1"/>
  <c r="DY15" i="1"/>
  <c r="DY14" i="1"/>
  <c r="DY13" i="1"/>
  <c r="DY30" i="1" s="1"/>
  <c r="DY12" i="1"/>
  <c r="DY11" i="1"/>
  <c r="DY31" i="1" s="1"/>
  <c r="DY10" i="1"/>
  <c r="DY9" i="1"/>
  <c r="DY32" i="1" s="1"/>
  <c r="DY1" i="1"/>
  <c r="NG3" i="2"/>
  <c r="ND3" i="2"/>
  <c r="NA3" i="2"/>
  <c r="MX3" i="2"/>
  <c r="DX20" i="1"/>
  <c r="DX19" i="1"/>
  <c r="DX33" i="1" s="1"/>
  <c r="DX18" i="1"/>
  <c r="DX17" i="1"/>
  <c r="DX34" i="1" s="1"/>
  <c r="DX22" i="1" s="1"/>
  <c r="DX16" i="1"/>
  <c r="DX29" i="1" s="1"/>
  <c r="DX15" i="1"/>
  <c r="DX14" i="1"/>
  <c r="DX13" i="1"/>
  <c r="DX30" i="1" s="1"/>
  <c r="DX12" i="1"/>
  <c r="DX11" i="1"/>
  <c r="DX31" i="1" s="1"/>
  <c r="DX10" i="1"/>
  <c r="DX9" i="1"/>
  <c r="DX32" i="1" s="1"/>
  <c r="DX1" i="1"/>
  <c r="DW31" i="1"/>
  <c r="DW20" i="1"/>
  <c r="DW19" i="1"/>
  <c r="DW33" i="1" s="1"/>
  <c r="DW18" i="1"/>
  <c r="DW17" i="1"/>
  <c r="DW34" i="1" s="1"/>
  <c r="DW22" i="1" s="1"/>
  <c r="DW16" i="1"/>
  <c r="DW29" i="1" s="1"/>
  <c r="DW15" i="1"/>
  <c r="DW14" i="1"/>
  <c r="DW13" i="1"/>
  <c r="DW30" i="1" s="1"/>
  <c r="DW12" i="1"/>
  <c r="DW11" i="1"/>
  <c r="DW10" i="1"/>
  <c r="DW9" i="1"/>
  <c r="DW32" i="1" s="1"/>
  <c r="DW1" i="1"/>
  <c r="DV31" i="1"/>
  <c r="DV20" i="1"/>
  <c r="DV19" i="1"/>
  <c r="DV33" i="1" s="1"/>
  <c r="DV18" i="1"/>
  <c r="DV17" i="1"/>
  <c r="DV34" i="1" s="1"/>
  <c r="DV22" i="1" s="1"/>
  <c r="DV16" i="1"/>
  <c r="DV29" i="1" s="1"/>
  <c r="DV15" i="1"/>
  <c r="DV14" i="1"/>
  <c r="DV13" i="1"/>
  <c r="DV30" i="1" s="1"/>
  <c r="DV12" i="1"/>
  <c r="DV11" i="1"/>
  <c r="DV10" i="1"/>
  <c r="DV9" i="1"/>
  <c r="DV32" i="1" s="1"/>
  <c r="DV1" i="1"/>
  <c r="MV24" i="2"/>
  <c r="MV20" i="2"/>
  <c r="MV19" i="2"/>
  <c r="MV18" i="2"/>
  <c r="MV17" i="2"/>
  <c r="MV16" i="2"/>
  <c r="MV15" i="2"/>
  <c r="MV14" i="2"/>
  <c r="MV13" i="2"/>
  <c r="MV12" i="2"/>
  <c r="MV11" i="2"/>
  <c r="MV10" i="2"/>
  <c r="MV9" i="2"/>
  <c r="MV8" i="2"/>
  <c r="MV7" i="2"/>
  <c r="MV6" i="2"/>
  <c r="MV5" i="2"/>
  <c r="MU3" i="2"/>
  <c r="DU20" i="1"/>
  <c r="DU19" i="1"/>
  <c r="DU33" i="1" s="1"/>
  <c r="DU18" i="1"/>
  <c r="DU17" i="1"/>
  <c r="DU34" i="1" s="1"/>
  <c r="DU22" i="1" s="1"/>
  <c r="DU16" i="1"/>
  <c r="DU29" i="1" s="1"/>
  <c r="DU15" i="1"/>
  <c r="DU14" i="1"/>
  <c r="DU13" i="1"/>
  <c r="DU30" i="1" s="1"/>
  <c r="DU12" i="1"/>
  <c r="DU11" i="1"/>
  <c r="DU31" i="1" s="1"/>
  <c r="DU10" i="1"/>
  <c r="DU9" i="1"/>
  <c r="DU32" i="1" s="1"/>
  <c r="DU1" i="1"/>
  <c r="DT34" i="1"/>
  <c r="DT22" i="1" s="1"/>
  <c r="DT20" i="1"/>
  <c r="DT19" i="1"/>
  <c r="DT33" i="1" s="1"/>
  <c r="DT18" i="1"/>
  <c r="DT17" i="1"/>
  <c r="DT16" i="1"/>
  <c r="DT29" i="1" s="1"/>
  <c r="DT15" i="1"/>
  <c r="DT14" i="1"/>
  <c r="DT13" i="1"/>
  <c r="DT30" i="1" s="1"/>
  <c r="DT12" i="1"/>
  <c r="DT11" i="1"/>
  <c r="DT31" i="1" s="1"/>
  <c r="DT10" i="1"/>
  <c r="DT9" i="1"/>
  <c r="DT32" i="1" s="1"/>
  <c r="DT1" i="1"/>
  <c r="MS24" i="2"/>
  <c r="MS20" i="2"/>
  <c r="MS19" i="2"/>
  <c r="MS18" i="2"/>
  <c r="MS17" i="2"/>
  <c r="MS16" i="2"/>
  <c r="MS15" i="2"/>
  <c r="MS14" i="2"/>
  <c r="MS13" i="2"/>
  <c r="MS12" i="2"/>
  <c r="MS11" i="2"/>
  <c r="MS10" i="2"/>
  <c r="MS9" i="2"/>
  <c r="MS8" i="2"/>
  <c r="MS7" i="2"/>
  <c r="MS6" i="2"/>
  <c r="MS5" i="2"/>
  <c r="MR3" i="2"/>
  <c r="MP24" i="2"/>
  <c r="MP20" i="2"/>
  <c r="MP19" i="2"/>
  <c r="MP18" i="2"/>
  <c r="MP17" i="2"/>
  <c r="MP16" i="2"/>
  <c r="MP15" i="2"/>
  <c r="MP14" i="2"/>
  <c r="MP13" i="2"/>
  <c r="MP12" i="2"/>
  <c r="MP11" i="2"/>
  <c r="MP10" i="2"/>
  <c r="MP9" i="2"/>
  <c r="MP8" i="2"/>
  <c r="MP7" i="2"/>
  <c r="MP6" i="2"/>
  <c r="MP5" i="2"/>
  <c r="MO3" i="2"/>
  <c r="DS1" i="1"/>
  <c r="DS20" i="1"/>
  <c r="DS19" i="1"/>
  <c r="DS33" i="1" s="1"/>
  <c r="DS18" i="1"/>
  <c r="DS17" i="1"/>
  <c r="DS34" i="1" s="1"/>
  <c r="DS22" i="1" s="1"/>
  <c r="DS16" i="1"/>
  <c r="DS29" i="1" s="1"/>
  <c r="DS15" i="1"/>
  <c r="DS14" i="1"/>
  <c r="DS13" i="1"/>
  <c r="DS30" i="1" s="1"/>
  <c r="DS12" i="1"/>
  <c r="DS11" i="1"/>
  <c r="DS31" i="1" s="1"/>
  <c r="DS10" i="1"/>
  <c r="DS9" i="1"/>
  <c r="DS32" i="1" s="1"/>
  <c r="DR1" i="1"/>
  <c r="MM24" i="2"/>
  <c r="MM20" i="2"/>
  <c r="MM19" i="2"/>
  <c r="MM18" i="2"/>
  <c r="MM17" i="2"/>
  <c r="MM16" i="2"/>
  <c r="MM15" i="2"/>
  <c r="MM14" i="2"/>
  <c r="MM13" i="2"/>
  <c r="MM12" i="2"/>
  <c r="MM11" i="2"/>
  <c r="MM10" i="2"/>
  <c r="MM9" i="2"/>
  <c r="MM8" i="2"/>
  <c r="MM7" i="2"/>
  <c r="MM6" i="2"/>
  <c r="MM5" i="2"/>
  <c r="ML3" i="2"/>
  <c r="DR20" i="1"/>
  <c r="DR19" i="1"/>
  <c r="DR33" i="1" s="1"/>
  <c r="DR18" i="1"/>
  <c r="DR17" i="1"/>
  <c r="DR34" i="1" s="1"/>
  <c r="DR22" i="1" s="1"/>
  <c r="DR16" i="1"/>
  <c r="DR29" i="1" s="1"/>
  <c r="DR15" i="1"/>
  <c r="DR14" i="1"/>
  <c r="DR13" i="1"/>
  <c r="DR30" i="1" s="1"/>
  <c r="DR12" i="1"/>
  <c r="DR11" i="1"/>
  <c r="DR31" i="1" s="1"/>
  <c r="DR10" i="1"/>
  <c r="DR9" i="1"/>
  <c r="DR32" i="1" s="1"/>
  <c r="DQ1" i="1"/>
  <c r="DQ20" i="1"/>
  <c r="DQ19" i="1"/>
  <c r="DQ33" i="1" s="1"/>
  <c r="DQ18" i="1"/>
  <c r="DQ17" i="1"/>
  <c r="DQ34" i="1" s="1"/>
  <c r="DQ22" i="1" s="1"/>
  <c r="DQ16" i="1"/>
  <c r="DQ29" i="1" s="1"/>
  <c r="DQ15" i="1"/>
  <c r="DQ14" i="1"/>
  <c r="DQ13" i="1"/>
  <c r="DQ30" i="1" s="1"/>
  <c r="DQ12" i="1"/>
  <c r="DQ11" i="1"/>
  <c r="DQ31" i="1" s="1"/>
  <c r="DQ10" i="1"/>
  <c r="DQ9" i="1"/>
  <c r="DQ32" i="1" s="1"/>
  <c r="MJ24" i="2"/>
  <c r="MJ20" i="2"/>
  <c r="MJ19" i="2"/>
  <c r="MJ18" i="2"/>
  <c r="MJ17" i="2"/>
  <c r="MJ16" i="2"/>
  <c r="MJ15" i="2"/>
  <c r="MJ14" i="2"/>
  <c r="MJ13" i="2"/>
  <c r="MJ12" i="2"/>
  <c r="MJ11" i="2"/>
  <c r="MJ10" i="2"/>
  <c r="MJ9" i="2"/>
  <c r="MJ8" i="2"/>
  <c r="MJ7" i="2"/>
  <c r="MJ6" i="2"/>
  <c r="MJ5" i="2"/>
  <c r="MI3" i="2"/>
  <c r="MG24" i="2"/>
  <c r="MG20" i="2"/>
  <c r="MG19" i="2"/>
  <c r="MG18" i="2"/>
  <c r="MG17" i="2"/>
  <c r="MG16" i="2"/>
  <c r="MG15" i="2"/>
  <c r="MG14" i="2"/>
  <c r="MG13" i="2"/>
  <c r="MG12" i="2"/>
  <c r="MG11" i="2"/>
  <c r="MG10" i="2"/>
  <c r="MG9" i="2"/>
  <c r="MG8" i="2"/>
  <c r="MG7" i="2"/>
  <c r="MG6" i="2"/>
  <c r="MG5" i="2"/>
  <c r="MF3" i="2"/>
  <c r="DP20" i="1"/>
  <c r="DP19" i="1"/>
  <c r="DP33" i="1" s="1"/>
  <c r="DP18" i="1"/>
  <c r="DP17" i="1"/>
  <c r="DP34" i="1" s="1"/>
  <c r="DP22" i="1" s="1"/>
  <c r="DP16" i="1"/>
  <c r="DP29" i="1" s="1"/>
  <c r="DP15" i="1"/>
  <c r="DP14" i="1"/>
  <c r="DP13" i="1"/>
  <c r="DP30" i="1" s="1"/>
  <c r="DP12" i="1"/>
  <c r="DP11" i="1"/>
  <c r="DP31" i="1" s="1"/>
  <c r="DP10" i="1"/>
  <c r="DP9" i="1"/>
  <c r="DP32" i="1" s="1"/>
  <c r="DP1" i="1"/>
  <c r="MD24" i="2"/>
  <c r="MD20" i="2"/>
  <c r="MD19" i="2"/>
  <c r="MD18" i="2"/>
  <c r="MD17" i="2"/>
  <c r="MD16" i="2"/>
  <c r="MD15" i="2"/>
  <c r="MD14" i="2"/>
  <c r="MD13" i="2"/>
  <c r="MD12" i="2"/>
  <c r="MD11" i="2"/>
  <c r="MD10" i="2"/>
  <c r="MD9" i="2"/>
  <c r="MD8" i="2"/>
  <c r="MD7" i="2"/>
  <c r="MD6" i="2"/>
  <c r="MD5" i="2"/>
  <c r="MC3" i="2"/>
  <c r="DO31" i="1"/>
  <c r="DO20" i="1"/>
  <c r="DO19" i="1"/>
  <c r="DO33" i="1" s="1"/>
  <c r="DO18" i="1"/>
  <c r="DO17" i="1"/>
  <c r="DO34" i="1" s="1"/>
  <c r="DO22" i="1" s="1"/>
  <c r="DO16" i="1"/>
  <c r="DO29" i="1" s="1"/>
  <c r="DO15" i="1"/>
  <c r="DO14" i="1"/>
  <c r="DO13" i="1"/>
  <c r="DO30" i="1" s="1"/>
  <c r="DO12" i="1"/>
  <c r="DO11" i="1"/>
  <c r="DO10" i="1"/>
  <c r="DO9" i="1"/>
  <c r="DO32" i="1" s="1"/>
  <c r="DO1" i="1"/>
  <c r="MA24" i="2"/>
  <c r="MA20" i="2"/>
  <c r="MA19" i="2"/>
  <c r="MA18" i="2"/>
  <c r="MA17" i="2"/>
  <c r="MA16" i="2"/>
  <c r="MA15" i="2"/>
  <c r="MA14" i="2"/>
  <c r="MA13" i="2"/>
  <c r="MA12" i="2"/>
  <c r="MA11" i="2"/>
  <c r="MA10" i="2"/>
  <c r="MA9" i="2"/>
  <c r="MA8" i="2"/>
  <c r="MA7" i="2"/>
  <c r="MA6" i="2"/>
  <c r="MA5" i="2"/>
  <c r="LZ3" i="2"/>
  <c r="DN20" i="1"/>
  <c r="DN19" i="1"/>
  <c r="DN33" i="1" s="1"/>
  <c r="DN18" i="1"/>
  <c r="DN17" i="1"/>
  <c r="DN34" i="1" s="1"/>
  <c r="DN22" i="1" s="1"/>
  <c r="DN16" i="1"/>
  <c r="DN29" i="1" s="1"/>
  <c r="DN15" i="1"/>
  <c r="DN14" i="1"/>
  <c r="DN13" i="1"/>
  <c r="DN30" i="1" s="1"/>
  <c r="DN12" i="1"/>
  <c r="DN11" i="1"/>
  <c r="DN31" i="1" s="1"/>
  <c r="DN10" i="1"/>
  <c r="DN9" i="1"/>
  <c r="DN32" i="1" s="1"/>
  <c r="DN1" i="1"/>
  <c r="LX24" i="2"/>
  <c r="LX20" i="2"/>
  <c r="LX19" i="2"/>
  <c r="LX18" i="2"/>
  <c r="LX17" i="2"/>
  <c r="LX16" i="2"/>
  <c r="LX15" i="2"/>
  <c r="LX14" i="2"/>
  <c r="LX13" i="2"/>
  <c r="LX12" i="2"/>
  <c r="LX11" i="2"/>
  <c r="LX10" i="2"/>
  <c r="LX9" i="2"/>
  <c r="LX8" i="2"/>
  <c r="LX7" i="2"/>
  <c r="LX6" i="2"/>
  <c r="LX5" i="2"/>
  <c r="LW3" i="2"/>
  <c r="DM1" i="1"/>
  <c r="DL1" i="1"/>
  <c r="DM20" i="1"/>
  <c r="DM19" i="1"/>
  <c r="DM33" i="1" s="1"/>
  <c r="DM18" i="1"/>
  <c r="DM17" i="1"/>
  <c r="DM34" i="1" s="1"/>
  <c r="DM22" i="1" s="1"/>
  <c r="DM16" i="1"/>
  <c r="DM29" i="1" s="1"/>
  <c r="DM15" i="1"/>
  <c r="DM14" i="1"/>
  <c r="DM13" i="1"/>
  <c r="DM30" i="1" s="1"/>
  <c r="DM12" i="1"/>
  <c r="DM11" i="1"/>
  <c r="DM31" i="1" s="1"/>
  <c r="DM10" i="1"/>
  <c r="DM9" i="1"/>
  <c r="DM32" i="1" s="1"/>
  <c r="DL20" i="1"/>
  <c r="DL19" i="1"/>
  <c r="DL33" i="1" s="1"/>
  <c r="DL18" i="1"/>
  <c r="DL17" i="1"/>
  <c r="DL34" i="1" s="1"/>
  <c r="DL22" i="1" s="1"/>
  <c r="DL16" i="1"/>
  <c r="DL29" i="1" s="1"/>
  <c r="DL15" i="1"/>
  <c r="DL14" i="1"/>
  <c r="DL13" i="1"/>
  <c r="DL30" i="1" s="1"/>
  <c r="DL12" i="1"/>
  <c r="DL11" i="1"/>
  <c r="DL31" i="1" s="1"/>
  <c r="DL10" i="1"/>
  <c r="DL9" i="1"/>
  <c r="DL32" i="1" s="1"/>
  <c r="LU24" i="2"/>
  <c r="LU20" i="2"/>
  <c r="LU19" i="2"/>
  <c r="LU18" i="2"/>
  <c r="LU17" i="2"/>
  <c r="LU16" i="2"/>
  <c r="LU15" i="2"/>
  <c r="LU14" i="2"/>
  <c r="LU13" i="2"/>
  <c r="LU12" i="2"/>
  <c r="LU11" i="2"/>
  <c r="LU10" i="2"/>
  <c r="LU9" i="2"/>
  <c r="LU8" i="2"/>
  <c r="LU7" i="2"/>
  <c r="LU6" i="2"/>
  <c r="LU5" i="2"/>
  <c r="LT3" i="2"/>
  <c r="DK1" i="1"/>
  <c r="DK31" i="1"/>
  <c r="DK20" i="1"/>
  <c r="DK19" i="1"/>
  <c r="DK33" i="1" s="1"/>
  <c r="DK18" i="1"/>
  <c r="DK17" i="1"/>
  <c r="DK34" i="1" s="1"/>
  <c r="DK22" i="1" s="1"/>
  <c r="DK16" i="1"/>
  <c r="DK29" i="1" s="1"/>
  <c r="DK15" i="1"/>
  <c r="DK14" i="1"/>
  <c r="DK13" i="1"/>
  <c r="DK30" i="1" s="1"/>
  <c r="DK12" i="1"/>
  <c r="DK11" i="1"/>
  <c r="DK10" i="1"/>
  <c r="DK9" i="1"/>
  <c r="DK32" i="1" s="1"/>
  <c r="LR24" i="2"/>
  <c r="LR20" i="2"/>
  <c r="LR19" i="2"/>
  <c r="LR18" i="2"/>
  <c r="LR17" i="2"/>
  <c r="LR16" i="2"/>
  <c r="LR15" i="2"/>
  <c r="LR14" i="2"/>
  <c r="LR13" i="2"/>
  <c r="LR12" i="2"/>
  <c r="LR11" i="2"/>
  <c r="LR10" i="2"/>
  <c r="LR9" i="2"/>
  <c r="LR8" i="2"/>
  <c r="LR7" i="2"/>
  <c r="LR6" i="2"/>
  <c r="LR5" i="2"/>
  <c r="LQ3" i="2"/>
  <c r="O26" i="4"/>
  <c r="O27" i="4"/>
  <c r="O28" i="4"/>
  <c r="O25" i="4"/>
  <c r="O6" i="4"/>
  <c r="O7" i="4"/>
  <c r="O8" i="4"/>
  <c r="O5" i="4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9" i="1"/>
  <c r="A46" i="4"/>
  <c r="A45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5" i="4"/>
  <c r="LO24" i="2"/>
  <c r="LO20" i="2"/>
  <c r="LO19" i="2"/>
  <c r="LO18" i="2"/>
  <c r="LO17" i="2"/>
  <c r="LO16" i="2"/>
  <c r="LO15" i="2"/>
  <c r="LO14" i="2"/>
  <c r="LO13" i="2"/>
  <c r="LO12" i="2"/>
  <c r="LO11" i="2"/>
  <c r="LO10" i="2"/>
  <c r="LO9" i="2"/>
  <c r="LO8" i="2"/>
  <c r="LO7" i="2"/>
  <c r="LO6" i="2"/>
  <c r="LO5" i="2"/>
  <c r="FX9" i="3" l="1"/>
  <c r="FX22" i="3" s="1"/>
  <c r="O1" i="4"/>
  <c r="O38" i="4" s="1"/>
  <c r="O2" i="4"/>
  <c r="O49" i="4" s="1"/>
  <c r="LL24" i="2"/>
  <c r="LL20" i="2"/>
  <c r="LL19" i="2"/>
  <c r="LL18" i="2"/>
  <c r="LL17" i="2"/>
  <c r="LL16" i="2"/>
  <c r="LL15" i="2"/>
  <c r="LL14" i="2"/>
  <c r="LL13" i="2"/>
  <c r="LL12" i="2"/>
  <c r="LL11" i="2"/>
  <c r="LL10" i="2"/>
  <c r="LL9" i="2"/>
  <c r="LL8" i="2"/>
  <c r="LL7" i="2"/>
  <c r="LL6" i="2"/>
  <c r="LL5" i="2"/>
  <c r="LI24" i="2"/>
  <c r="LI20" i="2"/>
  <c r="LI19" i="2"/>
  <c r="LI18" i="2"/>
  <c r="LI17" i="2"/>
  <c r="LI16" i="2"/>
  <c r="LI15" i="2"/>
  <c r="LI14" i="2"/>
  <c r="LI13" i="2"/>
  <c r="LI12" i="2"/>
  <c r="LI11" i="2"/>
  <c r="LI10" i="2"/>
  <c r="LI9" i="2"/>
  <c r="LI8" i="2"/>
  <c r="LI7" i="2"/>
  <c r="LI6" i="2"/>
  <c r="LI5" i="2"/>
  <c r="LF24" i="2"/>
  <c r="LF20" i="2"/>
  <c r="LF19" i="2"/>
  <c r="LF18" i="2"/>
  <c r="LF17" i="2"/>
  <c r="LF16" i="2"/>
  <c r="LF15" i="2"/>
  <c r="LF14" i="2"/>
  <c r="LF13" i="2"/>
  <c r="LF12" i="2"/>
  <c r="LF11" i="2"/>
  <c r="LF10" i="2"/>
  <c r="LF9" i="2"/>
  <c r="LF8" i="2"/>
  <c r="LF7" i="2"/>
  <c r="LF6" i="2"/>
  <c r="LF5" i="2"/>
  <c r="LC24" i="2"/>
  <c r="LC20" i="2"/>
  <c r="LC19" i="2"/>
  <c r="LC18" i="2"/>
  <c r="LC17" i="2"/>
  <c r="LC16" i="2"/>
  <c r="LC15" i="2"/>
  <c r="LC14" i="2"/>
  <c r="LC13" i="2"/>
  <c r="LC12" i="2"/>
  <c r="LC11" i="2"/>
  <c r="LC10" i="2"/>
  <c r="LC9" i="2"/>
  <c r="LC8" i="2"/>
  <c r="LC7" i="2"/>
  <c r="LC6" i="2"/>
  <c r="LC5" i="2"/>
  <c r="KZ24" i="2"/>
  <c r="KZ20" i="2"/>
  <c r="KZ19" i="2"/>
  <c r="KZ18" i="2"/>
  <c r="KZ17" i="2"/>
  <c r="KZ16" i="2"/>
  <c r="KZ15" i="2"/>
  <c r="KZ14" i="2"/>
  <c r="KZ13" i="2"/>
  <c r="KZ12" i="2"/>
  <c r="KZ11" i="2"/>
  <c r="KZ10" i="2"/>
  <c r="KZ9" i="2"/>
  <c r="KZ8" i="2"/>
  <c r="KZ7" i="2"/>
  <c r="KZ6" i="2"/>
  <c r="KZ5" i="2"/>
  <c r="KW24" i="2"/>
  <c r="KW20" i="2"/>
  <c r="KW19" i="2"/>
  <c r="KW18" i="2"/>
  <c r="KW17" i="2"/>
  <c r="KW16" i="2"/>
  <c r="KW15" i="2"/>
  <c r="KW14" i="2"/>
  <c r="KW13" i="2"/>
  <c r="KW12" i="2"/>
  <c r="KW11" i="2"/>
  <c r="KW10" i="2"/>
  <c r="KW9" i="2"/>
  <c r="KW8" i="2"/>
  <c r="KW7" i="2"/>
  <c r="KW6" i="2"/>
  <c r="KW5" i="2"/>
  <c r="KT24" i="2"/>
  <c r="KT20" i="2"/>
  <c r="KT19" i="2"/>
  <c r="KT18" i="2"/>
  <c r="KT17" i="2"/>
  <c r="KT16" i="2"/>
  <c r="KT15" i="2"/>
  <c r="KT14" i="2"/>
  <c r="KT13" i="2"/>
  <c r="KT12" i="2"/>
  <c r="KT11" i="2"/>
  <c r="KT10" i="2"/>
  <c r="KT9" i="2"/>
  <c r="KT8" i="2"/>
  <c r="KT7" i="2"/>
  <c r="KT6" i="2"/>
  <c r="KT5" i="2"/>
  <c r="KQ24" i="2"/>
  <c r="KQ20" i="2"/>
  <c r="KQ19" i="2"/>
  <c r="KQ18" i="2"/>
  <c r="KQ17" i="2"/>
  <c r="KQ16" i="2"/>
  <c r="KQ15" i="2"/>
  <c r="KQ14" i="2"/>
  <c r="KQ13" i="2"/>
  <c r="KQ12" i="2"/>
  <c r="KQ11" i="2"/>
  <c r="KQ10" i="2"/>
  <c r="KQ9" i="2"/>
  <c r="KQ8" i="2"/>
  <c r="KQ7" i="2"/>
  <c r="KQ6" i="2"/>
  <c r="KQ5" i="2"/>
  <c r="KN24" i="2"/>
  <c r="KN20" i="2"/>
  <c r="KN19" i="2"/>
  <c r="KN18" i="2"/>
  <c r="KN17" i="2"/>
  <c r="KN16" i="2"/>
  <c r="KN15" i="2"/>
  <c r="KN14" i="2"/>
  <c r="KN13" i="2"/>
  <c r="KN12" i="2"/>
  <c r="KN11" i="2"/>
  <c r="KN10" i="2"/>
  <c r="KN9" i="2"/>
  <c r="KN8" i="2"/>
  <c r="KN7" i="2"/>
  <c r="KN6" i="2"/>
  <c r="KN5" i="2"/>
  <c r="KK24" i="2"/>
  <c r="KK20" i="2"/>
  <c r="KK19" i="2"/>
  <c r="KK18" i="2"/>
  <c r="KK17" i="2"/>
  <c r="KK16" i="2"/>
  <c r="KK15" i="2"/>
  <c r="KK14" i="2"/>
  <c r="KK13" i="2"/>
  <c r="KK12" i="2"/>
  <c r="KK11" i="2"/>
  <c r="KK10" i="2"/>
  <c r="KK9" i="2"/>
  <c r="KK8" i="2"/>
  <c r="KK7" i="2"/>
  <c r="KK6" i="2"/>
  <c r="KK5" i="2"/>
  <c r="KH24" i="2"/>
  <c r="KH20" i="2"/>
  <c r="KH19" i="2"/>
  <c r="KH18" i="2"/>
  <c r="KH17" i="2"/>
  <c r="KH16" i="2"/>
  <c r="KH15" i="2"/>
  <c r="KH14" i="2"/>
  <c r="KH13" i="2"/>
  <c r="KH12" i="2"/>
  <c r="KH11" i="2"/>
  <c r="KH10" i="2"/>
  <c r="KH9" i="2"/>
  <c r="KH8" i="2"/>
  <c r="KH7" i="2"/>
  <c r="KH6" i="2"/>
  <c r="KH5" i="2"/>
  <c r="O35" i="4" l="1"/>
  <c r="O34" i="4"/>
  <c r="O40" i="4"/>
  <c r="O12" i="4"/>
  <c r="O11" i="4"/>
  <c r="O16" i="4"/>
  <c r="O15" i="4"/>
  <c r="O10" i="4"/>
  <c r="O19" i="4"/>
  <c r="O31" i="4"/>
  <c r="O14" i="4"/>
  <c r="O29" i="4"/>
  <c r="O21" i="4"/>
  <c r="O33" i="4"/>
  <c r="O32" i="4"/>
  <c r="O37" i="4"/>
  <c r="O30" i="4"/>
  <c r="O17" i="4"/>
  <c r="O39" i="4"/>
  <c r="O20" i="4"/>
  <c r="O18" i="4"/>
  <c r="O9" i="4"/>
  <c r="O36" i="4"/>
  <c r="O41" i="4"/>
  <c r="O13" i="4"/>
  <c r="O54" i="4"/>
  <c r="O56" i="4"/>
  <c r="O53" i="4"/>
  <c r="O57" i="4"/>
  <c r="O51" i="4"/>
  <c r="O61" i="4"/>
  <c r="O50" i="4"/>
  <c r="O55" i="4"/>
  <c r="O58" i="4"/>
  <c r="O59" i="4"/>
  <c r="O52" i="4"/>
  <c r="O60" i="4"/>
  <c r="KE24" i="2"/>
  <c r="KE20" i="2"/>
  <c r="KE19" i="2"/>
  <c r="KE18" i="2"/>
  <c r="KE17" i="2"/>
  <c r="KE16" i="2"/>
  <c r="KE15" i="2"/>
  <c r="KE14" i="2"/>
  <c r="KE13" i="2"/>
  <c r="KE12" i="2"/>
  <c r="KE11" i="2"/>
  <c r="KE10" i="2"/>
  <c r="KE9" i="2"/>
  <c r="KE8" i="2"/>
  <c r="KE7" i="2"/>
  <c r="KE6" i="2"/>
  <c r="KE5" i="2"/>
  <c r="B18" i="3" l="1"/>
  <c r="B19" i="3"/>
  <c r="B20" i="3"/>
  <c r="B21" i="3"/>
  <c r="B17" i="3"/>
  <c r="KB5" i="2" l="1"/>
  <c r="KB6" i="2"/>
  <c r="KB7" i="2"/>
  <c r="KB8" i="2"/>
  <c r="KB9" i="2"/>
  <c r="KB10" i="2"/>
  <c r="KB11" i="2"/>
  <c r="KB12" i="2"/>
  <c r="KB13" i="2"/>
  <c r="KB14" i="2"/>
  <c r="KB15" i="2"/>
  <c r="KB16" i="2"/>
  <c r="KB24" i="2"/>
  <c r="KB20" i="2"/>
  <c r="KB19" i="2"/>
  <c r="KB18" i="2"/>
  <c r="KB17" i="2"/>
  <c r="JY13" i="2" l="1"/>
  <c r="JY14" i="2"/>
  <c r="JY15" i="2"/>
  <c r="JY16" i="2"/>
  <c r="JY5" i="2"/>
  <c r="JY6" i="2"/>
  <c r="JY7" i="2"/>
  <c r="JY8" i="2"/>
  <c r="JY24" i="2"/>
  <c r="JY20" i="2"/>
  <c r="JY19" i="2"/>
  <c r="JY18" i="2"/>
  <c r="JY17" i="2"/>
  <c r="JY12" i="2"/>
  <c r="JY11" i="2"/>
  <c r="JY10" i="2"/>
  <c r="JY9" i="2"/>
  <c r="JV24" i="2" l="1"/>
  <c r="JV20" i="2"/>
  <c r="JV19" i="2"/>
  <c r="JV18" i="2"/>
  <c r="JV17" i="2"/>
  <c r="JV16" i="2"/>
  <c r="JV15" i="2"/>
  <c r="JV14" i="2"/>
  <c r="JV13" i="2"/>
  <c r="JV12" i="2"/>
  <c r="JV11" i="2"/>
  <c r="JV10" i="2"/>
  <c r="JV9" i="2"/>
  <c r="JV8" i="2"/>
  <c r="JV7" i="2"/>
  <c r="JV6" i="2"/>
  <c r="JV5" i="2"/>
  <c r="JS24" i="2" l="1"/>
  <c r="JS20" i="2"/>
  <c r="JS19" i="2"/>
  <c r="JS18" i="2"/>
  <c r="JS17" i="2"/>
  <c r="JS16" i="2"/>
  <c r="JS15" i="2"/>
  <c r="JS14" i="2"/>
  <c r="JS13" i="2"/>
  <c r="JS12" i="2"/>
  <c r="JS11" i="2"/>
  <c r="JS10" i="2"/>
  <c r="JS9" i="2"/>
  <c r="JS8" i="2"/>
  <c r="JS7" i="2"/>
  <c r="JS6" i="2"/>
  <c r="JS5" i="2"/>
  <c r="JP24" i="2" l="1"/>
  <c r="JP20" i="2"/>
  <c r="JP19" i="2"/>
  <c r="JP18" i="2"/>
  <c r="JP17" i="2"/>
  <c r="JP16" i="2"/>
  <c r="JP15" i="2"/>
  <c r="JP14" i="2"/>
  <c r="JP13" i="2"/>
  <c r="JP12" i="2"/>
  <c r="JP11" i="2"/>
  <c r="JP10" i="2"/>
  <c r="JP9" i="2"/>
  <c r="JP8" i="2"/>
  <c r="JP7" i="2"/>
  <c r="JP6" i="2"/>
  <c r="JP5" i="2"/>
  <c r="JM24" i="2" l="1"/>
  <c r="JM20" i="2"/>
  <c r="JM19" i="2"/>
  <c r="JM18" i="2"/>
  <c r="JM17" i="2"/>
  <c r="JM16" i="2"/>
  <c r="JM15" i="2"/>
  <c r="JM14" i="2"/>
  <c r="JM13" i="2"/>
  <c r="JM12" i="2"/>
  <c r="JM11" i="2"/>
  <c r="JM10" i="2"/>
  <c r="JM9" i="2"/>
  <c r="JM8" i="2"/>
  <c r="JM7" i="2"/>
  <c r="JM6" i="2"/>
  <c r="JM5" i="2"/>
  <c r="JJ24" i="2" l="1"/>
  <c r="JJ20" i="2"/>
  <c r="JJ19" i="2"/>
  <c r="JJ18" i="2"/>
  <c r="JJ17" i="2"/>
  <c r="JJ16" i="2"/>
  <c r="JJ15" i="2"/>
  <c r="JJ14" i="2"/>
  <c r="JJ13" i="2"/>
  <c r="JJ12" i="2"/>
  <c r="JJ11" i="2"/>
  <c r="JJ10" i="2"/>
  <c r="JJ9" i="2"/>
  <c r="JJ8" i="2"/>
  <c r="JJ7" i="2"/>
  <c r="JJ6" i="2"/>
  <c r="JJ5" i="2"/>
  <c r="JG24" i="2" l="1"/>
  <c r="JG20" i="2"/>
  <c r="JG19" i="2"/>
  <c r="JG18" i="2"/>
  <c r="JG17" i="2"/>
  <c r="JG16" i="2"/>
  <c r="JG15" i="2"/>
  <c r="JG14" i="2"/>
  <c r="JG13" i="2"/>
  <c r="JG12" i="2"/>
  <c r="JG11" i="2"/>
  <c r="JG10" i="2"/>
  <c r="JG9" i="2"/>
  <c r="JG8" i="2"/>
  <c r="JG7" i="2"/>
  <c r="JG6" i="2"/>
  <c r="JG5" i="2"/>
  <c r="JD24" i="2" l="1"/>
  <c r="JD20" i="2"/>
  <c r="JD19" i="2"/>
  <c r="JD18" i="2"/>
  <c r="JD17" i="2"/>
  <c r="JD16" i="2"/>
  <c r="JD15" i="2"/>
  <c r="JD14" i="2"/>
  <c r="JD13" i="2"/>
  <c r="JD12" i="2"/>
  <c r="JD11" i="2"/>
  <c r="JD10" i="2"/>
  <c r="JD9" i="2"/>
  <c r="JD8" i="2"/>
  <c r="JD7" i="2"/>
  <c r="JD6" i="2"/>
  <c r="JD5" i="2"/>
  <c r="JA20" i="2" l="1"/>
  <c r="JA19" i="2"/>
  <c r="JA18" i="2"/>
  <c r="JA17" i="2"/>
  <c r="JA16" i="2"/>
  <c r="JA15" i="2"/>
  <c r="JA14" i="2"/>
  <c r="JA13" i="2"/>
  <c r="JA12" i="2"/>
  <c r="JA11" i="2"/>
  <c r="JA10" i="2"/>
  <c r="JA9" i="2"/>
  <c r="JA8" i="2"/>
  <c r="JA7" i="2"/>
  <c r="JA6" i="2"/>
  <c r="JA5" i="2"/>
  <c r="IX20" i="2" l="1"/>
  <c r="IX19" i="2"/>
  <c r="IX18" i="2"/>
  <c r="IX17" i="2"/>
  <c r="IX16" i="2"/>
  <c r="IX15" i="2"/>
  <c r="IX14" i="2"/>
  <c r="IX13" i="2"/>
  <c r="IX12" i="2"/>
  <c r="IX11" i="2"/>
  <c r="IX10" i="2"/>
  <c r="IX9" i="2"/>
  <c r="IX8" i="2"/>
  <c r="IX7" i="2"/>
  <c r="IX6" i="2"/>
  <c r="IX5" i="2"/>
  <c r="IU20" i="2" l="1"/>
  <c r="IU19" i="2"/>
  <c r="IU18" i="2"/>
  <c r="IU17" i="2"/>
  <c r="IU16" i="2"/>
  <c r="IU15" i="2"/>
  <c r="IU14" i="2"/>
  <c r="IU13" i="2"/>
  <c r="IU12" i="2"/>
  <c r="IU11" i="2"/>
  <c r="IU10" i="2"/>
  <c r="IU9" i="2"/>
  <c r="IU8" i="2"/>
  <c r="IU7" i="2"/>
  <c r="IU6" i="2"/>
  <c r="IU5" i="2"/>
  <c r="IR20" i="2" l="1"/>
  <c r="IR19" i="2"/>
  <c r="IR18" i="2"/>
  <c r="IR17" i="2"/>
  <c r="IR16" i="2"/>
  <c r="IR15" i="2"/>
  <c r="IR14" i="2"/>
  <c r="IR13" i="2"/>
  <c r="IR12" i="2"/>
  <c r="IR11" i="2"/>
  <c r="IR10" i="2"/>
  <c r="IR9" i="2"/>
  <c r="IR8" i="2"/>
  <c r="IR7" i="2"/>
  <c r="IR6" i="2"/>
  <c r="IR5" i="2"/>
  <c r="IO20" i="2" l="1"/>
  <c r="IO19" i="2"/>
  <c r="IO18" i="2"/>
  <c r="IO17" i="2"/>
  <c r="IO16" i="2"/>
  <c r="IO15" i="2"/>
  <c r="IO14" i="2"/>
  <c r="IO13" i="2"/>
  <c r="IO12" i="2"/>
  <c r="IO11" i="2"/>
  <c r="IO10" i="2"/>
  <c r="IO9" i="2"/>
  <c r="IO8" i="2"/>
  <c r="IO7" i="2"/>
  <c r="IO6" i="2"/>
  <c r="IO5" i="2"/>
  <c r="IL20" i="2" l="1"/>
  <c r="IL19" i="2"/>
  <c r="IL18" i="2"/>
  <c r="IL17" i="2"/>
  <c r="IL16" i="2"/>
  <c r="IL15" i="2"/>
  <c r="IL14" i="2"/>
  <c r="IL13" i="2"/>
  <c r="IL12" i="2"/>
  <c r="IL11" i="2"/>
  <c r="IL10" i="2"/>
  <c r="IL9" i="2"/>
  <c r="IL8" i="2"/>
  <c r="IL7" i="2"/>
  <c r="IL6" i="2"/>
  <c r="IL5" i="2"/>
  <c r="D18" i="3" l="1"/>
  <c r="C18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D11" i="3"/>
  <c r="D4" i="3"/>
  <c r="D17" i="3" s="1"/>
  <c r="C4" i="3"/>
  <c r="C17" i="3" s="1"/>
  <c r="E5" i="3"/>
  <c r="E18" i="3" s="1"/>
  <c r="AU3" i="3"/>
  <c r="AU16" i="3" s="1"/>
  <c r="C6" i="3" l="1"/>
  <c r="C7" i="3" s="1"/>
  <c r="D6" i="3"/>
  <c r="AV3" i="3"/>
  <c r="F5" i="3"/>
  <c r="E4" i="3"/>
  <c r="C19" i="3" l="1"/>
  <c r="D19" i="3"/>
  <c r="E6" i="3"/>
  <c r="D7" i="3"/>
  <c r="C20" i="3"/>
  <c r="C8" i="3"/>
  <c r="C21" i="3" s="1"/>
  <c r="AV16" i="3"/>
  <c r="AW3" i="3"/>
  <c r="F18" i="3"/>
  <c r="G5" i="3"/>
  <c r="E17" i="3"/>
  <c r="F4" i="3"/>
  <c r="D20" i="3" l="1"/>
  <c r="D8" i="3"/>
  <c r="E7" i="3"/>
  <c r="E19" i="3"/>
  <c r="F6" i="3"/>
  <c r="F17" i="3"/>
  <c r="G4" i="3"/>
  <c r="G18" i="3"/>
  <c r="H5" i="3"/>
  <c r="AW16" i="3"/>
  <c r="AX3" i="3"/>
  <c r="E20" i="3" l="1"/>
  <c r="F7" i="3"/>
  <c r="E8" i="3"/>
  <c r="D21" i="3"/>
  <c r="G6" i="3"/>
  <c r="F19" i="3"/>
  <c r="AX16" i="3"/>
  <c r="AY3" i="3"/>
  <c r="I5" i="3"/>
  <c r="H18" i="3"/>
  <c r="G17" i="3"/>
  <c r="H4" i="3"/>
  <c r="G19" i="3" l="1"/>
  <c r="H6" i="3"/>
  <c r="E21" i="3"/>
  <c r="F8" i="3"/>
  <c r="G7" i="3"/>
  <c r="F20" i="3"/>
  <c r="H17" i="3"/>
  <c r="I4" i="3"/>
  <c r="I18" i="3"/>
  <c r="J5" i="3"/>
  <c r="AY16" i="3"/>
  <c r="AZ3" i="3"/>
  <c r="H19" i="3" l="1"/>
  <c r="I6" i="3"/>
  <c r="G8" i="3"/>
  <c r="F21" i="3"/>
  <c r="G20" i="3"/>
  <c r="H7" i="3"/>
  <c r="I17" i="3"/>
  <c r="J4" i="3"/>
  <c r="AZ16" i="3"/>
  <c r="BA3" i="3"/>
  <c r="J18" i="3"/>
  <c r="K5" i="3"/>
  <c r="G21" i="3" l="1"/>
  <c r="H8" i="3"/>
  <c r="H20" i="3"/>
  <c r="I7" i="3"/>
  <c r="J6" i="3"/>
  <c r="I19" i="3"/>
  <c r="BA16" i="3"/>
  <c r="BB3" i="3"/>
  <c r="K18" i="3"/>
  <c r="L5" i="3"/>
  <c r="J17" i="3"/>
  <c r="K4" i="3"/>
  <c r="I8" i="3" l="1"/>
  <c r="H21" i="3"/>
  <c r="I20" i="3"/>
  <c r="J7" i="3"/>
  <c r="J19" i="3"/>
  <c r="K6" i="3"/>
  <c r="K17" i="3"/>
  <c r="L4" i="3"/>
  <c r="BC3" i="3"/>
  <c r="BB16" i="3"/>
  <c r="M5" i="3"/>
  <c r="L18" i="3"/>
  <c r="J20" i="3" l="1"/>
  <c r="K7" i="3"/>
  <c r="K19" i="3"/>
  <c r="L6" i="3"/>
  <c r="I21" i="3"/>
  <c r="J8" i="3"/>
  <c r="M18" i="3"/>
  <c r="N5" i="3"/>
  <c r="L17" i="3"/>
  <c r="M4" i="3"/>
  <c r="BC16" i="3"/>
  <c r="BD3" i="3"/>
  <c r="L19" i="3" l="1"/>
  <c r="M6" i="3"/>
  <c r="L7" i="3"/>
  <c r="K20" i="3"/>
  <c r="J21" i="3"/>
  <c r="K8" i="3"/>
  <c r="BD16" i="3"/>
  <c r="BE3" i="3"/>
  <c r="M17" i="3"/>
  <c r="N4" i="3"/>
  <c r="N18" i="3"/>
  <c r="O5" i="3"/>
  <c r="L20" i="3" l="1"/>
  <c r="M7" i="3"/>
  <c r="M19" i="3"/>
  <c r="N6" i="3"/>
  <c r="K21" i="3"/>
  <c r="L8" i="3"/>
  <c r="O18" i="3"/>
  <c r="P5" i="3"/>
  <c r="N17" i="3"/>
  <c r="O4" i="3"/>
  <c r="BE16" i="3"/>
  <c r="BF3" i="3"/>
  <c r="N19" i="3" l="1"/>
  <c r="O6" i="3"/>
  <c r="M20" i="3"/>
  <c r="N7" i="3"/>
  <c r="L21" i="3"/>
  <c r="M8" i="3"/>
  <c r="P18" i="3"/>
  <c r="Q5" i="3"/>
  <c r="BG3" i="3"/>
  <c r="BF16" i="3"/>
  <c r="O17" i="3"/>
  <c r="P4" i="3"/>
  <c r="N20" i="3" l="1"/>
  <c r="O7" i="3"/>
  <c r="M21" i="3"/>
  <c r="N8" i="3"/>
  <c r="O19" i="3"/>
  <c r="P6" i="3"/>
  <c r="P17" i="3"/>
  <c r="Q4" i="3"/>
  <c r="Q18" i="3"/>
  <c r="R5" i="3"/>
  <c r="BG16" i="3"/>
  <c r="BH3" i="3"/>
  <c r="O20" i="3" l="1"/>
  <c r="P7" i="3"/>
  <c r="O8" i="3"/>
  <c r="N21" i="3"/>
  <c r="Q6" i="3"/>
  <c r="P19" i="3"/>
  <c r="Q17" i="3"/>
  <c r="R4" i="3"/>
  <c r="R18" i="3"/>
  <c r="S5" i="3"/>
  <c r="BH16" i="3"/>
  <c r="BI3" i="3"/>
  <c r="P8" i="3" l="1"/>
  <c r="O21" i="3"/>
  <c r="P20" i="3"/>
  <c r="Q7" i="3"/>
  <c r="R6" i="3"/>
  <c r="Q19" i="3"/>
  <c r="R17" i="3"/>
  <c r="S4" i="3"/>
  <c r="BI16" i="3"/>
  <c r="BJ3" i="3"/>
  <c r="S18" i="3"/>
  <c r="T5" i="3"/>
  <c r="Q20" i="3" l="1"/>
  <c r="R7" i="3"/>
  <c r="R19" i="3"/>
  <c r="S6" i="3"/>
  <c r="P21" i="3"/>
  <c r="Q8" i="3"/>
  <c r="BJ16" i="3"/>
  <c r="BK3" i="3"/>
  <c r="T18" i="3"/>
  <c r="U5" i="3"/>
  <c r="S17" i="3"/>
  <c r="T4" i="3"/>
  <c r="S19" i="3" l="1"/>
  <c r="T6" i="3"/>
  <c r="Q21" i="3"/>
  <c r="R8" i="3"/>
  <c r="S7" i="3"/>
  <c r="R20" i="3"/>
  <c r="U18" i="3"/>
  <c r="V5" i="3"/>
  <c r="T17" i="3"/>
  <c r="U4" i="3"/>
  <c r="BK16" i="3"/>
  <c r="BL3" i="3"/>
  <c r="R21" i="3" l="1"/>
  <c r="S8" i="3"/>
  <c r="T19" i="3"/>
  <c r="U6" i="3"/>
  <c r="S20" i="3"/>
  <c r="T7" i="3"/>
  <c r="U17" i="3"/>
  <c r="V4" i="3"/>
  <c r="BL16" i="3"/>
  <c r="BM3" i="3"/>
  <c r="V18" i="3"/>
  <c r="W5" i="3"/>
  <c r="T8" i="3" l="1"/>
  <c r="S21" i="3"/>
  <c r="U19" i="3"/>
  <c r="V6" i="3"/>
  <c r="U7" i="3"/>
  <c r="T20" i="3"/>
  <c r="BM16" i="3"/>
  <c r="BN3" i="3"/>
  <c r="W18" i="3"/>
  <c r="X5" i="3"/>
  <c r="V17" i="3"/>
  <c r="W4" i="3"/>
  <c r="V19" i="3" l="1"/>
  <c r="W6" i="3"/>
  <c r="V7" i="3"/>
  <c r="U20" i="3"/>
  <c r="T21" i="3"/>
  <c r="U8" i="3"/>
  <c r="W17" i="3"/>
  <c r="X4" i="3"/>
  <c r="BN16" i="3"/>
  <c r="BO3" i="3"/>
  <c r="X18" i="3"/>
  <c r="Y5" i="3"/>
  <c r="W7" i="3" l="1"/>
  <c r="V20" i="3"/>
  <c r="W19" i="3"/>
  <c r="X6" i="3"/>
  <c r="U21" i="3"/>
  <c r="V8" i="3"/>
  <c r="Y18" i="3"/>
  <c r="Z5" i="3"/>
  <c r="X17" i="3"/>
  <c r="Y4" i="3"/>
  <c r="BO16" i="3"/>
  <c r="BP3" i="3"/>
  <c r="Y6" i="3" l="1"/>
  <c r="X19" i="3"/>
  <c r="V21" i="3"/>
  <c r="W8" i="3"/>
  <c r="W20" i="3"/>
  <c r="X7" i="3"/>
  <c r="BP16" i="3"/>
  <c r="BQ3" i="3"/>
  <c r="Z18" i="3"/>
  <c r="AA5" i="3"/>
  <c r="Z4" i="3"/>
  <c r="Y17" i="3"/>
  <c r="W21" i="3" l="1"/>
  <c r="X8" i="3"/>
  <c r="X20" i="3"/>
  <c r="Y7" i="3"/>
  <c r="Y19" i="3"/>
  <c r="Z6" i="3"/>
  <c r="Z17" i="3"/>
  <c r="AA4" i="3"/>
  <c r="AA18" i="3"/>
  <c r="AB5" i="3"/>
  <c r="BQ16" i="3"/>
  <c r="BR3" i="3"/>
  <c r="Y20" i="3" l="1"/>
  <c r="Z7" i="3"/>
  <c r="Z19" i="3"/>
  <c r="AA6" i="3"/>
  <c r="X21" i="3"/>
  <c r="Y8" i="3"/>
  <c r="BR16" i="3"/>
  <c r="BS3" i="3"/>
  <c r="AA17" i="3"/>
  <c r="AB4" i="3"/>
  <c r="AB18" i="3"/>
  <c r="AC5" i="3"/>
  <c r="AB6" i="3" l="1"/>
  <c r="AA19" i="3"/>
  <c r="Z8" i="3"/>
  <c r="Y21" i="3"/>
  <c r="Z20" i="3"/>
  <c r="AA7" i="3"/>
  <c r="BS16" i="3"/>
  <c r="BT3" i="3"/>
  <c r="AB17" i="3"/>
  <c r="AC4" i="3"/>
  <c r="AC18" i="3"/>
  <c r="AD5" i="3"/>
  <c r="BT16" i="3" l="1"/>
  <c r="BU3" i="3"/>
  <c r="Z21" i="3"/>
  <c r="AA8" i="3"/>
  <c r="AA20" i="3"/>
  <c r="AB7" i="3"/>
  <c r="AB19" i="3"/>
  <c r="AC6" i="3"/>
  <c r="AC17" i="3"/>
  <c r="AD4" i="3"/>
  <c r="AD18" i="3"/>
  <c r="AE5" i="3"/>
  <c r="AC19" i="3" l="1"/>
  <c r="AD6" i="3"/>
  <c r="AA21" i="3"/>
  <c r="AB8" i="3"/>
  <c r="AC7" i="3"/>
  <c r="AB20" i="3"/>
  <c r="BU16" i="3"/>
  <c r="BV3" i="3"/>
  <c r="AD17" i="3"/>
  <c r="AE4" i="3"/>
  <c r="AE18" i="3"/>
  <c r="AF5" i="3"/>
  <c r="BV16" i="3" l="1"/>
  <c r="BW3" i="3"/>
  <c r="AD19" i="3"/>
  <c r="AE6" i="3"/>
  <c r="AC8" i="3"/>
  <c r="AB21" i="3"/>
  <c r="AC20" i="3"/>
  <c r="AD7" i="3"/>
  <c r="AF18" i="3"/>
  <c r="AG5" i="3"/>
  <c r="AE17" i="3"/>
  <c r="AF4" i="3"/>
  <c r="AE19" i="3" l="1"/>
  <c r="AF6" i="3"/>
  <c r="BW16" i="3"/>
  <c r="BX3" i="3"/>
  <c r="AD20" i="3"/>
  <c r="AE7" i="3"/>
  <c r="AD8" i="3"/>
  <c r="AC21" i="3"/>
  <c r="AG18" i="3"/>
  <c r="AH5" i="3"/>
  <c r="AF17" i="3"/>
  <c r="AG4" i="3"/>
  <c r="BX16" i="3" l="1"/>
  <c r="BY3" i="3"/>
  <c r="AD21" i="3"/>
  <c r="AE8" i="3"/>
  <c r="AE20" i="3"/>
  <c r="AF7" i="3"/>
  <c r="AF19" i="3"/>
  <c r="AG6" i="3"/>
  <c r="AG17" i="3"/>
  <c r="AH4" i="3"/>
  <c r="AH18" i="3"/>
  <c r="AI5" i="3"/>
  <c r="AG19" i="3" l="1"/>
  <c r="AH6" i="3"/>
  <c r="AF8" i="3"/>
  <c r="AE21" i="3"/>
  <c r="AF20" i="3"/>
  <c r="AG7" i="3"/>
  <c r="BY16" i="3"/>
  <c r="BZ3" i="3"/>
  <c r="AI18" i="3"/>
  <c r="AJ5" i="3"/>
  <c r="AH17" i="3"/>
  <c r="AI4" i="3"/>
  <c r="BZ16" i="3" l="1"/>
  <c r="CA3" i="3"/>
  <c r="AF21" i="3"/>
  <c r="AG8" i="3"/>
  <c r="AH7" i="3"/>
  <c r="AG20" i="3"/>
  <c r="AH19" i="3"/>
  <c r="AI6" i="3"/>
  <c r="AI17" i="3"/>
  <c r="AJ4" i="3"/>
  <c r="AK5" i="3"/>
  <c r="AJ18" i="3"/>
  <c r="CA16" i="3" l="1"/>
  <c r="CB3" i="3"/>
  <c r="AI19" i="3"/>
  <c r="AJ6" i="3"/>
  <c r="AH8" i="3"/>
  <c r="AG21" i="3"/>
  <c r="AH20" i="3"/>
  <c r="AI7" i="3"/>
  <c r="AJ17" i="3"/>
  <c r="AK4" i="3"/>
  <c r="AK18" i="3"/>
  <c r="AL5" i="3"/>
  <c r="CB16" i="3" l="1"/>
  <c r="CC3" i="3"/>
  <c r="AH21" i="3"/>
  <c r="AI8" i="3"/>
  <c r="AI20" i="3"/>
  <c r="AJ7" i="3"/>
  <c r="AJ19" i="3"/>
  <c r="AK6" i="3"/>
  <c r="AL18" i="3"/>
  <c r="AM5" i="3"/>
  <c r="AK17" i="3"/>
  <c r="AL4" i="3"/>
  <c r="AK19" i="3" l="1"/>
  <c r="AL6" i="3"/>
  <c r="AI21" i="3"/>
  <c r="AJ8" i="3"/>
  <c r="AK7" i="3"/>
  <c r="AJ20" i="3"/>
  <c r="CD3" i="3"/>
  <c r="CC16" i="3"/>
  <c r="AL17" i="3"/>
  <c r="AM4" i="3"/>
  <c r="AM18" i="3"/>
  <c r="AN5" i="3"/>
  <c r="AJ21" i="3" l="1"/>
  <c r="AK8" i="3"/>
  <c r="CE3" i="3"/>
  <c r="CD16" i="3"/>
  <c r="AL19" i="3"/>
  <c r="AM6" i="3"/>
  <c r="AL7" i="3"/>
  <c r="AK20" i="3"/>
  <c r="AM17" i="3"/>
  <c r="AN4" i="3"/>
  <c r="AN18" i="3"/>
  <c r="AO5" i="3"/>
  <c r="CE16" i="3" l="1"/>
  <c r="CF3" i="3"/>
  <c r="AL20" i="3"/>
  <c r="AM7" i="3"/>
  <c r="AK21" i="3"/>
  <c r="AL8" i="3"/>
  <c r="AM19" i="3"/>
  <c r="AN6" i="3"/>
  <c r="AN17" i="3"/>
  <c r="AO4" i="3"/>
  <c r="AO18" i="3"/>
  <c r="AP5" i="3"/>
  <c r="CF16" i="3" l="1"/>
  <c r="CG3" i="3"/>
  <c r="AL21" i="3"/>
  <c r="AM8" i="3"/>
  <c r="AN19" i="3"/>
  <c r="AO6" i="3"/>
  <c r="AM20" i="3"/>
  <c r="AN7" i="3"/>
  <c r="AO17" i="3"/>
  <c r="AP4" i="3"/>
  <c r="AP18" i="3"/>
  <c r="AQ5" i="3"/>
  <c r="CH3" i="3" l="1"/>
  <c r="CG16" i="3"/>
  <c r="AO19" i="3"/>
  <c r="AP6" i="3"/>
  <c r="AN20" i="3"/>
  <c r="AO7" i="3"/>
  <c r="AM21" i="3"/>
  <c r="AN8" i="3"/>
  <c r="AQ18" i="3"/>
  <c r="AR5" i="3"/>
  <c r="AP17" i="3"/>
  <c r="AQ4" i="3"/>
  <c r="CH16" i="3" l="1"/>
  <c r="CI3" i="3"/>
  <c r="AN21" i="3"/>
  <c r="AO8" i="3"/>
  <c r="AP19" i="3"/>
  <c r="AQ6" i="3"/>
  <c r="AO20" i="3"/>
  <c r="AP7" i="3"/>
  <c r="AQ17" i="3"/>
  <c r="AR4" i="3"/>
  <c r="AR18" i="3"/>
  <c r="AS5" i="3"/>
  <c r="CJ3" i="3" l="1"/>
  <c r="CI16" i="3"/>
  <c r="AP20" i="3"/>
  <c r="AQ7" i="3"/>
  <c r="AO21" i="3"/>
  <c r="AP8" i="3"/>
  <c r="AQ19" i="3"/>
  <c r="AR6" i="3"/>
  <c r="AS18" i="3"/>
  <c r="AT5" i="3"/>
  <c r="AR17" i="3"/>
  <c r="AS4" i="3"/>
  <c r="CJ16" i="3" l="1"/>
  <c r="CK3" i="3"/>
  <c r="AP21" i="3"/>
  <c r="AQ8" i="3"/>
  <c r="AQ20" i="3"/>
  <c r="AR7" i="3"/>
  <c r="AS6" i="3"/>
  <c r="AR19" i="3"/>
  <c r="AS17" i="3"/>
  <c r="AT4" i="3"/>
  <c r="AT18" i="3"/>
  <c r="AU5" i="3"/>
  <c r="CK16" i="3" l="1"/>
  <c r="CL3" i="3"/>
  <c r="AR20" i="3"/>
  <c r="AS7" i="3"/>
  <c r="AQ21" i="3"/>
  <c r="AR8" i="3"/>
  <c r="AS19" i="3"/>
  <c r="AT6" i="3"/>
  <c r="AU18" i="3"/>
  <c r="AV5" i="3"/>
  <c r="AT17" i="3"/>
  <c r="AU4" i="3"/>
  <c r="CL16" i="3" l="1"/>
  <c r="CM3" i="3"/>
  <c r="AR21" i="3"/>
  <c r="AS8" i="3"/>
  <c r="AS20" i="3"/>
  <c r="AT7" i="3"/>
  <c r="AT19" i="3"/>
  <c r="AU6" i="3"/>
  <c r="AU17" i="3"/>
  <c r="AV4" i="3"/>
  <c r="AV18" i="3"/>
  <c r="AW5" i="3"/>
  <c r="CM16" i="3" l="1"/>
  <c r="CN3" i="3"/>
  <c r="AT20" i="3"/>
  <c r="AU7" i="3"/>
  <c r="AU19" i="3"/>
  <c r="AV6" i="3"/>
  <c r="AS21" i="3"/>
  <c r="AT8" i="3"/>
  <c r="AV17" i="3"/>
  <c r="AW4" i="3"/>
  <c r="AX5" i="3"/>
  <c r="AW18" i="3"/>
  <c r="CN16" i="3" l="1"/>
  <c r="CO3" i="3"/>
  <c r="AV19" i="3"/>
  <c r="AW6" i="3"/>
  <c r="AU20" i="3"/>
  <c r="AV7" i="3"/>
  <c r="AT21" i="3"/>
  <c r="AU8" i="3"/>
  <c r="AW17" i="3"/>
  <c r="AX4" i="3"/>
  <c r="AX18" i="3"/>
  <c r="AY5" i="3"/>
  <c r="CP3" i="3" l="1"/>
  <c r="CO16" i="3"/>
  <c r="AV20" i="3"/>
  <c r="AW7" i="3"/>
  <c r="AV8" i="3"/>
  <c r="AU21" i="3"/>
  <c r="AW19" i="3"/>
  <c r="AX6" i="3"/>
  <c r="AX17" i="3"/>
  <c r="AY4" i="3"/>
  <c r="AY18" i="3"/>
  <c r="AZ5" i="3"/>
  <c r="CP16" i="3" l="1"/>
  <c r="CQ3" i="3"/>
  <c r="AX19" i="3"/>
  <c r="AY6" i="3"/>
  <c r="AW20" i="3"/>
  <c r="AX7" i="3"/>
  <c r="AV21" i="3"/>
  <c r="AW8" i="3"/>
  <c r="AY17" i="3"/>
  <c r="AZ4" i="3"/>
  <c r="AZ18" i="3"/>
  <c r="BA5" i="3"/>
  <c r="CQ16" i="3" l="1"/>
  <c r="CR3" i="3"/>
  <c r="AX20" i="3"/>
  <c r="AY7" i="3"/>
  <c r="AZ6" i="3"/>
  <c r="AY19" i="3"/>
  <c r="AW21" i="3"/>
  <c r="AX8" i="3"/>
  <c r="BA18" i="3"/>
  <c r="BB5" i="3"/>
  <c r="AZ17" i="3"/>
  <c r="BA4" i="3"/>
  <c r="CR16" i="3" l="1"/>
  <c r="CS3" i="3"/>
  <c r="AZ19" i="3"/>
  <c r="BA6" i="3"/>
  <c r="AY20" i="3"/>
  <c r="AZ7" i="3"/>
  <c r="AY8" i="3"/>
  <c r="AX21" i="3"/>
  <c r="BB18" i="3"/>
  <c r="BC5" i="3"/>
  <c r="BA17" i="3"/>
  <c r="BB4" i="3"/>
  <c r="CS16" i="3" l="1"/>
  <c r="CT3" i="3"/>
  <c r="AY21" i="3"/>
  <c r="AZ8" i="3"/>
  <c r="AZ20" i="3"/>
  <c r="BA7" i="3"/>
  <c r="BB6" i="3"/>
  <c r="BA19" i="3"/>
  <c r="BB17" i="3"/>
  <c r="BC4" i="3"/>
  <c r="BC18" i="3"/>
  <c r="BD5" i="3"/>
  <c r="CU3" i="3" l="1"/>
  <c r="CT16" i="3"/>
  <c r="BB7" i="3"/>
  <c r="BA20" i="3"/>
  <c r="BA8" i="3"/>
  <c r="AZ21" i="3"/>
  <c r="BB19" i="3"/>
  <c r="BC6" i="3"/>
  <c r="BC17" i="3"/>
  <c r="BD4" i="3"/>
  <c r="BD18" i="3"/>
  <c r="BE5" i="3"/>
  <c r="CU16" i="3" l="1"/>
  <c r="CV3" i="3"/>
  <c r="BB8" i="3"/>
  <c r="BA21" i="3"/>
  <c r="BD6" i="3"/>
  <c r="BC19" i="3"/>
  <c r="BB20" i="3"/>
  <c r="BC7" i="3"/>
  <c r="BD17" i="3"/>
  <c r="BE4" i="3"/>
  <c r="BE18" i="3"/>
  <c r="BF5" i="3"/>
  <c r="CW3" i="3" l="1"/>
  <c r="CV16" i="3"/>
  <c r="BE6" i="3"/>
  <c r="BD19" i="3"/>
  <c r="BC20" i="3"/>
  <c r="BD7" i="3"/>
  <c r="BB21" i="3"/>
  <c r="BC8" i="3"/>
  <c r="BF18" i="3"/>
  <c r="BG5" i="3"/>
  <c r="BE17" i="3"/>
  <c r="BF4" i="3"/>
  <c r="CW16" i="3" l="1"/>
  <c r="CX3" i="3"/>
  <c r="BD20" i="3"/>
  <c r="BE7" i="3"/>
  <c r="BD8" i="3"/>
  <c r="BC21" i="3"/>
  <c r="BE19" i="3"/>
  <c r="BF6" i="3"/>
  <c r="BG18" i="3"/>
  <c r="BH5" i="3"/>
  <c r="BF17" i="3"/>
  <c r="BG4" i="3"/>
  <c r="CX16" i="3" l="1"/>
  <c r="CY3" i="3"/>
  <c r="BD21" i="3"/>
  <c r="BE8" i="3"/>
  <c r="BG6" i="3"/>
  <c r="BF19" i="3"/>
  <c r="BF7" i="3"/>
  <c r="BE20" i="3"/>
  <c r="BG17" i="3"/>
  <c r="BH4" i="3"/>
  <c r="BH18" i="3"/>
  <c r="BI5" i="3"/>
  <c r="CY16" i="3" l="1"/>
  <c r="CZ3" i="3"/>
  <c r="BH6" i="3"/>
  <c r="BG19" i="3"/>
  <c r="BE21" i="3"/>
  <c r="BF8" i="3"/>
  <c r="BF20" i="3"/>
  <c r="BG7" i="3"/>
  <c r="BH17" i="3"/>
  <c r="BI4" i="3"/>
  <c r="BI18" i="3"/>
  <c r="BJ5" i="3"/>
  <c r="CZ16" i="3" l="1"/>
  <c r="DA3" i="3"/>
  <c r="BG20" i="3"/>
  <c r="BH7" i="3"/>
  <c r="BF21" i="3"/>
  <c r="BG8" i="3"/>
  <c r="BH19" i="3"/>
  <c r="BI6" i="3"/>
  <c r="BJ18" i="3"/>
  <c r="BK5" i="3"/>
  <c r="BI17" i="3"/>
  <c r="BJ4" i="3"/>
  <c r="DA16" i="3" l="1"/>
  <c r="DB3" i="3"/>
  <c r="BG21" i="3"/>
  <c r="BH8" i="3"/>
  <c r="BI19" i="3"/>
  <c r="BJ6" i="3"/>
  <c r="BH20" i="3"/>
  <c r="BI7" i="3"/>
  <c r="BJ17" i="3"/>
  <c r="BK4" i="3"/>
  <c r="BK18" i="3"/>
  <c r="BL5" i="3"/>
  <c r="DB16" i="3" l="1"/>
  <c r="DC3" i="3"/>
  <c r="BJ19" i="3"/>
  <c r="BK6" i="3"/>
  <c r="BJ7" i="3"/>
  <c r="BI20" i="3"/>
  <c r="BH21" i="3"/>
  <c r="BI8" i="3"/>
  <c r="BL18" i="3"/>
  <c r="BM5" i="3"/>
  <c r="BK17" i="3"/>
  <c r="BL4" i="3"/>
  <c r="DC16" i="3" l="1"/>
  <c r="DD3" i="3"/>
  <c r="BJ20" i="3"/>
  <c r="BK7" i="3"/>
  <c r="BK19" i="3"/>
  <c r="BL6" i="3"/>
  <c r="BI21" i="3"/>
  <c r="BJ8" i="3"/>
  <c r="BL17" i="3"/>
  <c r="BM4" i="3"/>
  <c r="BN5" i="3"/>
  <c r="BM18" i="3"/>
  <c r="DE3" i="3" l="1"/>
  <c r="DD16" i="3"/>
  <c r="BK20" i="3"/>
  <c r="BL7" i="3"/>
  <c r="BL19" i="3"/>
  <c r="BM6" i="3"/>
  <c r="BJ21" i="3"/>
  <c r="BK8" i="3"/>
  <c r="BN18" i="3"/>
  <c r="BO5" i="3"/>
  <c r="BM17" i="3"/>
  <c r="BN4" i="3"/>
  <c r="DE16" i="3" l="1"/>
  <c r="DF3" i="3"/>
  <c r="BK21" i="3"/>
  <c r="BL8" i="3"/>
  <c r="BM19" i="3"/>
  <c r="BN6" i="3"/>
  <c r="BL20" i="3"/>
  <c r="BM7" i="3"/>
  <c r="BO18" i="3"/>
  <c r="BP5" i="3"/>
  <c r="BN17" i="3"/>
  <c r="BO4" i="3"/>
  <c r="DG3" i="3" l="1"/>
  <c r="DF16" i="3"/>
  <c r="BN19" i="3"/>
  <c r="BO6" i="3"/>
  <c r="BL21" i="3"/>
  <c r="BM8" i="3"/>
  <c r="BM20" i="3"/>
  <c r="BN7" i="3"/>
  <c r="BP18" i="3"/>
  <c r="BQ5" i="3"/>
  <c r="BO17" i="3"/>
  <c r="BP4" i="3"/>
  <c r="DG16" i="3" l="1"/>
  <c r="DH3" i="3"/>
  <c r="BM21" i="3"/>
  <c r="BN8" i="3"/>
  <c r="BN20" i="3"/>
  <c r="BO7" i="3"/>
  <c r="BO19" i="3"/>
  <c r="BP6" i="3"/>
  <c r="BQ18" i="3"/>
  <c r="BR5" i="3"/>
  <c r="BP17" i="3"/>
  <c r="BQ4" i="3"/>
  <c r="DH16" i="3" l="1"/>
  <c r="DI3" i="3"/>
  <c r="BP7" i="3"/>
  <c r="BO20" i="3"/>
  <c r="BP19" i="3"/>
  <c r="BQ6" i="3"/>
  <c r="BN21" i="3"/>
  <c r="BO8" i="3"/>
  <c r="BR18" i="3"/>
  <c r="BS5" i="3"/>
  <c r="BQ17" i="3"/>
  <c r="BR4" i="3"/>
  <c r="DI16" i="3" l="1"/>
  <c r="DJ3" i="3"/>
  <c r="BR6" i="3"/>
  <c r="BQ19" i="3"/>
  <c r="BP8" i="3"/>
  <c r="BO21" i="3"/>
  <c r="BP20" i="3"/>
  <c r="BQ7" i="3"/>
  <c r="BS18" i="3"/>
  <c r="BT5" i="3"/>
  <c r="BR17" i="3"/>
  <c r="BS4" i="3"/>
  <c r="DJ16" i="3" l="1"/>
  <c r="DK3" i="3"/>
  <c r="BQ8" i="3"/>
  <c r="BP21" i="3"/>
  <c r="BQ20" i="3"/>
  <c r="BR7" i="3"/>
  <c r="BS6" i="3"/>
  <c r="BR19" i="3"/>
  <c r="BT18" i="3"/>
  <c r="BU5" i="3"/>
  <c r="BS17" i="3"/>
  <c r="BT4" i="3"/>
  <c r="DK16" i="3" l="1"/>
  <c r="DL3" i="3"/>
  <c r="BR20" i="3"/>
  <c r="BS7" i="3"/>
  <c r="BS19" i="3"/>
  <c r="BT6" i="3"/>
  <c r="BR8" i="3"/>
  <c r="BQ21" i="3"/>
  <c r="BT17" i="3"/>
  <c r="BU4" i="3"/>
  <c r="BU18" i="3"/>
  <c r="BV5" i="3"/>
  <c r="DL16" i="3" l="1"/>
  <c r="DM3" i="3"/>
  <c r="BS20" i="3"/>
  <c r="BT7" i="3"/>
  <c r="BT19" i="3"/>
  <c r="BU6" i="3"/>
  <c r="BR21" i="3"/>
  <c r="BS8" i="3"/>
  <c r="BU17" i="3"/>
  <c r="BV4" i="3"/>
  <c r="BV18" i="3"/>
  <c r="BW5" i="3"/>
  <c r="II20" i="2"/>
  <c r="II19" i="2"/>
  <c r="II18" i="2"/>
  <c r="II17" i="2"/>
  <c r="II16" i="2"/>
  <c r="II15" i="2"/>
  <c r="II14" i="2"/>
  <c r="II13" i="2"/>
  <c r="II12" i="2"/>
  <c r="II11" i="2"/>
  <c r="II10" i="2"/>
  <c r="II9" i="2"/>
  <c r="II8" i="2"/>
  <c r="II7" i="2"/>
  <c r="II6" i="2"/>
  <c r="II5" i="2"/>
  <c r="IF20" i="2"/>
  <c r="IC20" i="2"/>
  <c r="HZ20" i="2"/>
  <c r="HW20" i="2"/>
  <c r="HT20" i="2"/>
  <c r="HQ20" i="2"/>
  <c r="HN20" i="2"/>
  <c r="HK20" i="2"/>
  <c r="HH20" i="2"/>
  <c r="HE20" i="2"/>
  <c r="HB20" i="2"/>
  <c r="GY20" i="2"/>
  <c r="GV20" i="2"/>
  <c r="GS20" i="2"/>
  <c r="GP20" i="2"/>
  <c r="GM20" i="2"/>
  <c r="GJ20" i="2"/>
  <c r="GG20" i="2"/>
  <c r="GD20" i="2"/>
  <c r="GA20" i="2"/>
  <c r="FX20" i="2"/>
  <c r="FU20" i="2"/>
  <c r="FR20" i="2"/>
  <c r="FO20" i="2"/>
  <c r="FL20" i="2"/>
  <c r="FI20" i="2"/>
  <c r="FF20" i="2"/>
  <c r="FC20" i="2"/>
  <c r="EZ20" i="2"/>
  <c r="EW20" i="2"/>
  <c r="ET20" i="2"/>
  <c r="EQ20" i="2"/>
  <c r="EN20" i="2"/>
  <c r="EK20" i="2"/>
  <c r="EH20" i="2"/>
  <c r="EE20" i="2"/>
  <c r="EB20" i="2"/>
  <c r="DY20" i="2"/>
  <c r="DV20" i="2"/>
  <c r="DS20" i="2"/>
  <c r="DP20" i="2"/>
  <c r="DM20" i="2"/>
  <c r="DJ20" i="2"/>
  <c r="DG20" i="2"/>
  <c r="DD20" i="2"/>
  <c r="DA20" i="2"/>
  <c r="CX20" i="2"/>
  <c r="CU20" i="2"/>
  <c r="CR20" i="2"/>
  <c r="CO20" i="2"/>
  <c r="CL20" i="2"/>
  <c r="CI20" i="2"/>
  <c r="CF20" i="2"/>
  <c r="CC20" i="2"/>
  <c r="BZ20" i="2"/>
  <c r="BW20" i="2"/>
  <c r="BT20" i="2"/>
  <c r="BQ20" i="2"/>
  <c r="BN20" i="2"/>
  <c r="BK20" i="2"/>
  <c r="BH20" i="2"/>
  <c r="BE20" i="2"/>
  <c r="BB20" i="2"/>
  <c r="AY20" i="2"/>
  <c r="AV20" i="2"/>
  <c r="AS20" i="2"/>
  <c r="AP20" i="2"/>
  <c r="AM20" i="2"/>
  <c r="AJ20" i="2"/>
  <c r="AG20" i="2"/>
  <c r="AD20" i="2"/>
  <c r="AA20" i="2"/>
  <c r="X20" i="2"/>
  <c r="U20" i="2"/>
  <c r="R20" i="2"/>
  <c r="O20" i="2"/>
  <c r="L20" i="2"/>
  <c r="I20" i="2"/>
  <c r="IF19" i="2"/>
  <c r="IC19" i="2"/>
  <c r="HZ19" i="2"/>
  <c r="HW19" i="2"/>
  <c r="HT19" i="2"/>
  <c r="HQ19" i="2"/>
  <c r="HN19" i="2"/>
  <c r="HK19" i="2"/>
  <c r="HH19" i="2"/>
  <c r="HE19" i="2"/>
  <c r="HB19" i="2"/>
  <c r="GY19" i="2"/>
  <c r="GV19" i="2"/>
  <c r="GS19" i="2"/>
  <c r="GP19" i="2"/>
  <c r="GM19" i="2"/>
  <c r="GJ19" i="2"/>
  <c r="GG19" i="2"/>
  <c r="GD19" i="2"/>
  <c r="GA19" i="2"/>
  <c r="FX19" i="2"/>
  <c r="FU19" i="2"/>
  <c r="FR19" i="2"/>
  <c r="FO19" i="2"/>
  <c r="FL19" i="2"/>
  <c r="FI19" i="2"/>
  <c r="FF19" i="2"/>
  <c r="FC19" i="2"/>
  <c r="EZ19" i="2"/>
  <c r="EW19" i="2"/>
  <c r="ET19" i="2"/>
  <c r="EQ19" i="2"/>
  <c r="EN19" i="2"/>
  <c r="EK19" i="2"/>
  <c r="EH19" i="2"/>
  <c r="EE19" i="2"/>
  <c r="EB19" i="2"/>
  <c r="DY19" i="2"/>
  <c r="DV19" i="2"/>
  <c r="DS19" i="2"/>
  <c r="DP19" i="2"/>
  <c r="DM19" i="2"/>
  <c r="DJ19" i="2"/>
  <c r="DG19" i="2"/>
  <c r="DD19" i="2"/>
  <c r="DA19" i="2"/>
  <c r="CX19" i="2"/>
  <c r="CU19" i="2"/>
  <c r="CR19" i="2"/>
  <c r="CO19" i="2"/>
  <c r="CL19" i="2"/>
  <c r="CI19" i="2"/>
  <c r="CF19" i="2"/>
  <c r="CC19" i="2"/>
  <c r="BZ19" i="2"/>
  <c r="BW19" i="2"/>
  <c r="BT19" i="2"/>
  <c r="BQ19" i="2"/>
  <c r="BN19" i="2"/>
  <c r="BK19" i="2"/>
  <c r="BH19" i="2"/>
  <c r="BE19" i="2"/>
  <c r="BB19" i="2"/>
  <c r="AY19" i="2"/>
  <c r="AV19" i="2"/>
  <c r="AS19" i="2"/>
  <c r="AP19" i="2"/>
  <c r="AM19" i="2"/>
  <c r="AJ19" i="2"/>
  <c r="AG19" i="2"/>
  <c r="AD19" i="2"/>
  <c r="AA19" i="2"/>
  <c r="X19" i="2"/>
  <c r="U19" i="2"/>
  <c r="R19" i="2"/>
  <c r="O19" i="2"/>
  <c r="L19" i="2"/>
  <c r="I19" i="2"/>
  <c r="IF18" i="2"/>
  <c r="IC18" i="2"/>
  <c r="HZ18" i="2"/>
  <c r="HW18" i="2"/>
  <c r="HT18" i="2"/>
  <c r="HQ18" i="2"/>
  <c r="HN18" i="2"/>
  <c r="HK18" i="2"/>
  <c r="HH18" i="2"/>
  <c r="HE18" i="2"/>
  <c r="HB18" i="2"/>
  <c r="GY18" i="2"/>
  <c r="GV18" i="2"/>
  <c r="GS18" i="2"/>
  <c r="GP18" i="2"/>
  <c r="GM18" i="2"/>
  <c r="GJ18" i="2"/>
  <c r="GG18" i="2"/>
  <c r="GD18" i="2"/>
  <c r="GA18" i="2"/>
  <c r="FX18" i="2"/>
  <c r="FU18" i="2"/>
  <c r="FR18" i="2"/>
  <c r="FO18" i="2"/>
  <c r="FL18" i="2"/>
  <c r="FI18" i="2"/>
  <c r="FF18" i="2"/>
  <c r="FC18" i="2"/>
  <c r="EZ18" i="2"/>
  <c r="EW18" i="2"/>
  <c r="ET18" i="2"/>
  <c r="EQ18" i="2"/>
  <c r="EN18" i="2"/>
  <c r="EK18" i="2"/>
  <c r="EH18" i="2"/>
  <c r="EE18" i="2"/>
  <c r="EB18" i="2"/>
  <c r="DY18" i="2"/>
  <c r="DV18" i="2"/>
  <c r="DS18" i="2"/>
  <c r="DP18" i="2"/>
  <c r="DM18" i="2"/>
  <c r="DJ18" i="2"/>
  <c r="DG18" i="2"/>
  <c r="DD18" i="2"/>
  <c r="DA18" i="2"/>
  <c r="CX18" i="2"/>
  <c r="CU18" i="2"/>
  <c r="CR18" i="2"/>
  <c r="CO18" i="2"/>
  <c r="CL18" i="2"/>
  <c r="CI18" i="2"/>
  <c r="CF18" i="2"/>
  <c r="CC18" i="2"/>
  <c r="BZ18" i="2"/>
  <c r="BW18" i="2"/>
  <c r="BT18" i="2"/>
  <c r="BQ18" i="2"/>
  <c r="BN18" i="2"/>
  <c r="BK18" i="2"/>
  <c r="BH18" i="2"/>
  <c r="BE18" i="2"/>
  <c r="BB18" i="2"/>
  <c r="AY18" i="2"/>
  <c r="AV18" i="2"/>
  <c r="AS18" i="2"/>
  <c r="AP18" i="2"/>
  <c r="AM18" i="2"/>
  <c r="AJ18" i="2"/>
  <c r="AG18" i="2"/>
  <c r="AD18" i="2"/>
  <c r="AA18" i="2"/>
  <c r="X18" i="2"/>
  <c r="U18" i="2"/>
  <c r="R18" i="2"/>
  <c r="O18" i="2"/>
  <c r="L18" i="2"/>
  <c r="I18" i="2"/>
  <c r="IF17" i="2"/>
  <c r="IC17" i="2"/>
  <c r="HZ17" i="2"/>
  <c r="HW17" i="2"/>
  <c r="HT17" i="2"/>
  <c r="HQ17" i="2"/>
  <c r="HN17" i="2"/>
  <c r="HK17" i="2"/>
  <c r="HH17" i="2"/>
  <c r="HE17" i="2"/>
  <c r="HB17" i="2"/>
  <c r="GY17" i="2"/>
  <c r="GV17" i="2"/>
  <c r="GS17" i="2"/>
  <c r="GP17" i="2"/>
  <c r="GM17" i="2"/>
  <c r="GJ17" i="2"/>
  <c r="GG17" i="2"/>
  <c r="GD17" i="2"/>
  <c r="GA17" i="2"/>
  <c r="FX17" i="2"/>
  <c r="FU17" i="2"/>
  <c r="FR17" i="2"/>
  <c r="FO17" i="2"/>
  <c r="FL17" i="2"/>
  <c r="FI17" i="2"/>
  <c r="FF17" i="2"/>
  <c r="FC17" i="2"/>
  <c r="EZ17" i="2"/>
  <c r="EW17" i="2"/>
  <c r="ET17" i="2"/>
  <c r="EQ17" i="2"/>
  <c r="EN17" i="2"/>
  <c r="EK17" i="2"/>
  <c r="EH17" i="2"/>
  <c r="EE17" i="2"/>
  <c r="EB17" i="2"/>
  <c r="DY17" i="2"/>
  <c r="DV17" i="2"/>
  <c r="DS17" i="2"/>
  <c r="DP17" i="2"/>
  <c r="DM17" i="2"/>
  <c r="DJ17" i="2"/>
  <c r="DG17" i="2"/>
  <c r="DD17" i="2"/>
  <c r="DA17" i="2"/>
  <c r="CX17" i="2"/>
  <c r="CU17" i="2"/>
  <c r="CR17" i="2"/>
  <c r="CO17" i="2"/>
  <c r="CL17" i="2"/>
  <c r="CI17" i="2"/>
  <c r="CF17" i="2"/>
  <c r="CC17" i="2"/>
  <c r="BZ17" i="2"/>
  <c r="BW17" i="2"/>
  <c r="BT17" i="2"/>
  <c r="BQ17" i="2"/>
  <c r="BN17" i="2"/>
  <c r="BK17" i="2"/>
  <c r="BH17" i="2"/>
  <c r="BE17" i="2"/>
  <c r="BB17" i="2"/>
  <c r="AY17" i="2"/>
  <c r="AV17" i="2"/>
  <c r="AS17" i="2"/>
  <c r="AP17" i="2"/>
  <c r="AM17" i="2"/>
  <c r="AJ17" i="2"/>
  <c r="AG17" i="2"/>
  <c r="AD17" i="2"/>
  <c r="AA17" i="2"/>
  <c r="X17" i="2"/>
  <c r="U17" i="2"/>
  <c r="R17" i="2"/>
  <c r="O17" i="2"/>
  <c r="L17" i="2"/>
  <c r="I17" i="2"/>
  <c r="IF16" i="2"/>
  <c r="IC16" i="2"/>
  <c r="HZ16" i="2"/>
  <c r="HW16" i="2"/>
  <c r="HT16" i="2"/>
  <c r="HQ16" i="2"/>
  <c r="HN16" i="2"/>
  <c r="HK16" i="2"/>
  <c r="HH16" i="2"/>
  <c r="HE16" i="2"/>
  <c r="HB16" i="2"/>
  <c r="GY16" i="2"/>
  <c r="GV16" i="2"/>
  <c r="GS16" i="2"/>
  <c r="GP16" i="2"/>
  <c r="GM16" i="2"/>
  <c r="GJ16" i="2"/>
  <c r="GG16" i="2"/>
  <c r="GD16" i="2"/>
  <c r="GA16" i="2"/>
  <c r="FX16" i="2"/>
  <c r="FU16" i="2"/>
  <c r="FR16" i="2"/>
  <c r="FO16" i="2"/>
  <c r="FL16" i="2"/>
  <c r="FI16" i="2"/>
  <c r="FF16" i="2"/>
  <c r="FC16" i="2"/>
  <c r="EZ16" i="2"/>
  <c r="EW16" i="2"/>
  <c r="ET16" i="2"/>
  <c r="EQ16" i="2"/>
  <c r="EN16" i="2"/>
  <c r="EK16" i="2"/>
  <c r="EH16" i="2"/>
  <c r="EE16" i="2"/>
  <c r="EB16" i="2"/>
  <c r="DY16" i="2"/>
  <c r="DV16" i="2"/>
  <c r="DS16" i="2"/>
  <c r="DP16" i="2"/>
  <c r="DM16" i="2"/>
  <c r="DJ16" i="2"/>
  <c r="DG16" i="2"/>
  <c r="DD16" i="2"/>
  <c r="DA16" i="2"/>
  <c r="CX16" i="2"/>
  <c r="CU16" i="2"/>
  <c r="CR16" i="2"/>
  <c r="CO16" i="2"/>
  <c r="CL16" i="2"/>
  <c r="CI16" i="2"/>
  <c r="CF16" i="2"/>
  <c r="CC16" i="2"/>
  <c r="BZ16" i="2"/>
  <c r="BW16" i="2"/>
  <c r="BT16" i="2"/>
  <c r="BQ16" i="2"/>
  <c r="BN16" i="2"/>
  <c r="BK16" i="2"/>
  <c r="BH16" i="2"/>
  <c r="BE16" i="2"/>
  <c r="BB16" i="2"/>
  <c r="AY16" i="2"/>
  <c r="AV16" i="2"/>
  <c r="AS16" i="2"/>
  <c r="AP16" i="2"/>
  <c r="AM16" i="2"/>
  <c r="AJ16" i="2"/>
  <c r="AG16" i="2"/>
  <c r="AD16" i="2"/>
  <c r="AA16" i="2"/>
  <c r="X16" i="2"/>
  <c r="U16" i="2"/>
  <c r="R16" i="2"/>
  <c r="O16" i="2"/>
  <c r="L16" i="2"/>
  <c r="I16" i="2"/>
  <c r="IF15" i="2"/>
  <c r="IC15" i="2"/>
  <c r="HZ15" i="2"/>
  <c r="HW15" i="2"/>
  <c r="HT15" i="2"/>
  <c r="HQ15" i="2"/>
  <c r="HN15" i="2"/>
  <c r="HK15" i="2"/>
  <c r="HH15" i="2"/>
  <c r="HE15" i="2"/>
  <c r="HB15" i="2"/>
  <c r="GY15" i="2"/>
  <c r="GV15" i="2"/>
  <c r="GS15" i="2"/>
  <c r="GP15" i="2"/>
  <c r="GM15" i="2"/>
  <c r="GJ15" i="2"/>
  <c r="GG15" i="2"/>
  <c r="GD15" i="2"/>
  <c r="GA15" i="2"/>
  <c r="FX15" i="2"/>
  <c r="FU15" i="2"/>
  <c r="FR15" i="2"/>
  <c r="FO15" i="2"/>
  <c r="FL15" i="2"/>
  <c r="FI15" i="2"/>
  <c r="FF15" i="2"/>
  <c r="FC15" i="2"/>
  <c r="EZ15" i="2"/>
  <c r="EW15" i="2"/>
  <c r="ET15" i="2"/>
  <c r="EQ15" i="2"/>
  <c r="EN15" i="2"/>
  <c r="EK15" i="2"/>
  <c r="EH15" i="2"/>
  <c r="EE15" i="2"/>
  <c r="EB15" i="2"/>
  <c r="DY15" i="2"/>
  <c r="DV15" i="2"/>
  <c r="DS15" i="2"/>
  <c r="DP15" i="2"/>
  <c r="DM15" i="2"/>
  <c r="DJ15" i="2"/>
  <c r="DG15" i="2"/>
  <c r="DD15" i="2"/>
  <c r="DA15" i="2"/>
  <c r="CX15" i="2"/>
  <c r="CU15" i="2"/>
  <c r="CR15" i="2"/>
  <c r="CO15" i="2"/>
  <c r="CL15" i="2"/>
  <c r="CI15" i="2"/>
  <c r="CF15" i="2"/>
  <c r="CC15" i="2"/>
  <c r="BZ15" i="2"/>
  <c r="BW15" i="2"/>
  <c r="BT15" i="2"/>
  <c r="BQ15" i="2"/>
  <c r="BN15" i="2"/>
  <c r="BK15" i="2"/>
  <c r="BH15" i="2"/>
  <c r="BE15" i="2"/>
  <c r="BB15" i="2"/>
  <c r="AY15" i="2"/>
  <c r="AV15" i="2"/>
  <c r="AS15" i="2"/>
  <c r="AP15" i="2"/>
  <c r="AM15" i="2"/>
  <c r="AJ15" i="2"/>
  <c r="AG15" i="2"/>
  <c r="AD15" i="2"/>
  <c r="AA15" i="2"/>
  <c r="X15" i="2"/>
  <c r="U15" i="2"/>
  <c r="R15" i="2"/>
  <c r="O15" i="2"/>
  <c r="L15" i="2"/>
  <c r="I15" i="2"/>
  <c r="IF14" i="2"/>
  <c r="IC14" i="2"/>
  <c r="HZ14" i="2"/>
  <c r="HW14" i="2"/>
  <c r="HT14" i="2"/>
  <c r="HQ14" i="2"/>
  <c r="HN14" i="2"/>
  <c r="HK14" i="2"/>
  <c r="HH14" i="2"/>
  <c r="HE14" i="2"/>
  <c r="HB14" i="2"/>
  <c r="GY14" i="2"/>
  <c r="GV14" i="2"/>
  <c r="GS14" i="2"/>
  <c r="GP14" i="2"/>
  <c r="GM14" i="2"/>
  <c r="GJ14" i="2"/>
  <c r="GG14" i="2"/>
  <c r="GD14" i="2"/>
  <c r="GA14" i="2"/>
  <c r="FX14" i="2"/>
  <c r="FU14" i="2"/>
  <c r="FR14" i="2"/>
  <c r="FO14" i="2"/>
  <c r="FL14" i="2"/>
  <c r="FI14" i="2"/>
  <c r="FF14" i="2"/>
  <c r="FC14" i="2"/>
  <c r="EZ14" i="2"/>
  <c r="EW14" i="2"/>
  <c r="ET14" i="2"/>
  <c r="EQ14" i="2"/>
  <c r="EN14" i="2"/>
  <c r="EK14" i="2"/>
  <c r="EH14" i="2"/>
  <c r="EE14" i="2"/>
  <c r="EB14" i="2"/>
  <c r="DY14" i="2"/>
  <c r="DV14" i="2"/>
  <c r="DS14" i="2"/>
  <c r="DP14" i="2"/>
  <c r="DM14" i="2"/>
  <c r="DJ14" i="2"/>
  <c r="DG14" i="2"/>
  <c r="DD14" i="2"/>
  <c r="DA14" i="2"/>
  <c r="CX14" i="2"/>
  <c r="CU14" i="2"/>
  <c r="CR14" i="2"/>
  <c r="CO14" i="2"/>
  <c r="CL14" i="2"/>
  <c r="CI14" i="2"/>
  <c r="CF14" i="2"/>
  <c r="CC14" i="2"/>
  <c r="BZ14" i="2"/>
  <c r="BW14" i="2"/>
  <c r="BT14" i="2"/>
  <c r="BQ14" i="2"/>
  <c r="BN14" i="2"/>
  <c r="BK14" i="2"/>
  <c r="BH14" i="2"/>
  <c r="BE14" i="2"/>
  <c r="BB14" i="2"/>
  <c r="AY14" i="2"/>
  <c r="AV14" i="2"/>
  <c r="AS14" i="2"/>
  <c r="AP14" i="2"/>
  <c r="AM14" i="2"/>
  <c r="AJ14" i="2"/>
  <c r="AG14" i="2"/>
  <c r="AD14" i="2"/>
  <c r="AA14" i="2"/>
  <c r="X14" i="2"/>
  <c r="U14" i="2"/>
  <c r="R14" i="2"/>
  <c r="O14" i="2"/>
  <c r="L14" i="2"/>
  <c r="I14" i="2"/>
  <c r="IF13" i="2"/>
  <c r="IC13" i="2"/>
  <c r="HZ13" i="2"/>
  <c r="HW13" i="2"/>
  <c r="HT13" i="2"/>
  <c r="HQ13" i="2"/>
  <c r="HN13" i="2"/>
  <c r="HK13" i="2"/>
  <c r="HH13" i="2"/>
  <c r="HE13" i="2"/>
  <c r="HB13" i="2"/>
  <c r="GY13" i="2"/>
  <c r="GV13" i="2"/>
  <c r="GS13" i="2"/>
  <c r="GP13" i="2"/>
  <c r="GM13" i="2"/>
  <c r="GJ13" i="2"/>
  <c r="GG13" i="2"/>
  <c r="GD13" i="2"/>
  <c r="GA13" i="2"/>
  <c r="FX13" i="2"/>
  <c r="FU13" i="2"/>
  <c r="FR13" i="2"/>
  <c r="FO13" i="2"/>
  <c r="FL13" i="2"/>
  <c r="FI13" i="2"/>
  <c r="FF13" i="2"/>
  <c r="FC13" i="2"/>
  <c r="EZ13" i="2"/>
  <c r="EW13" i="2"/>
  <c r="ET13" i="2"/>
  <c r="EQ13" i="2"/>
  <c r="EN13" i="2"/>
  <c r="EK13" i="2"/>
  <c r="EH13" i="2"/>
  <c r="EE13" i="2"/>
  <c r="EB13" i="2"/>
  <c r="DY13" i="2"/>
  <c r="DV13" i="2"/>
  <c r="DS13" i="2"/>
  <c r="DP13" i="2"/>
  <c r="DM13" i="2"/>
  <c r="DJ13" i="2"/>
  <c r="DG13" i="2"/>
  <c r="DD13" i="2"/>
  <c r="DA13" i="2"/>
  <c r="CX13" i="2"/>
  <c r="CU13" i="2"/>
  <c r="CR13" i="2"/>
  <c r="CO13" i="2"/>
  <c r="CL13" i="2"/>
  <c r="CI13" i="2"/>
  <c r="CF13" i="2"/>
  <c r="CC13" i="2"/>
  <c r="BZ13" i="2"/>
  <c r="BW13" i="2"/>
  <c r="BT13" i="2"/>
  <c r="BQ13" i="2"/>
  <c r="BN13" i="2"/>
  <c r="BK13" i="2"/>
  <c r="BH13" i="2"/>
  <c r="BE13" i="2"/>
  <c r="BB13" i="2"/>
  <c r="AY13" i="2"/>
  <c r="AV13" i="2"/>
  <c r="AS13" i="2"/>
  <c r="AP13" i="2"/>
  <c r="AM13" i="2"/>
  <c r="AJ13" i="2"/>
  <c r="AG13" i="2"/>
  <c r="AD13" i="2"/>
  <c r="AA13" i="2"/>
  <c r="X13" i="2"/>
  <c r="U13" i="2"/>
  <c r="R13" i="2"/>
  <c r="O13" i="2"/>
  <c r="L13" i="2"/>
  <c r="I13" i="2"/>
  <c r="IF12" i="2"/>
  <c r="IC12" i="2"/>
  <c r="HZ12" i="2"/>
  <c r="HW12" i="2"/>
  <c r="HT12" i="2"/>
  <c r="HQ12" i="2"/>
  <c r="HN12" i="2"/>
  <c r="HK12" i="2"/>
  <c r="HH12" i="2"/>
  <c r="HE12" i="2"/>
  <c r="HB12" i="2"/>
  <c r="GY12" i="2"/>
  <c r="GV12" i="2"/>
  <c r="GS12" i="2"/>
  <c r="GP12" i="2"/>
  <c r="GM12" i="2"/>
  <c r="GJ12" i="2"/>
  <c r="GG12" i="2"/>
  <c r="GD12" i="2"/>
  <c r="GA12" i="2"/>
  <c r="FX12" i="2"/>
  <c r="FU12" i="2"/>
  <c r="FR12" i="2"/>
  <c r="FO12" i="2"/>
  <c r="FL12" i="2"/>
  <c r="FI12" i="2"/>
  <c r="FF12" i="2"/>
  <c r="FC12" i="2"/>
  <c r="EZ12" i="2"/>
  <c r="EW12" i="2"/>
  <c r="ET12" i="2"/>
  <c r="EQ12" i="2"/>
  <c r="EN12" i="2"/>
  <c r="EK12" i="2"/>
  <c r="EH12" i="2"/>
  <c r="EE12" i="2"/>
  <c r="EB12" i="2"/>
  <c r="DY12" i="2"/>
  <c r="DV12" i="2"/>
  <c r="DS12" i="2"/>
  <c r="DP12" i="2"/>
  <c r="DM12" i="2"/>
  <c r="DJ12" i="2"/>
  <c r="DG12" i="2"/>
  <c r="DD12" i="2"/>
  <c r="DA12" i="2"/>
  <c r="CX12" i="2"/>
  <c r="CU12" i="2"/>
  <c r="CR12" i="2"/>
  <c r="CO12" i="2"/>
  <c r="CL12" i="2"/>
  <c r="CI12" i="2"/>
  <c r="CF12" i="2"/>
  <c r="CC12" i="2"/>
  <c r="BZ12" i="2"/>
  <c r="BW12" i="2"/>
  <c r="BT12" i="2"/>
  <c r="BQ12" i="2"/>
  <c r="BN12" i="2"/>
  <c r="BK12" i="2"/>
  <c r="BH12" i="2"/>
  <c r="BE12" i="2"/>
  <c r="BB12" i="2"/>
  <c r="AY12" i="2"/>
  <c r="AV12" i="2"/>
  <c r="AS12" i="2"/>
  <c r="AP12" i="2"/>
  <c r="AM12" i="2"/>
  <c r="AJ12" i="2"/>
  <c r="AG12" i="2"/>
  <c r="AD12" i="2"/>
  <c r="AA12" i="2"/>
  <c r="X12" i="2"/>
  <c r="U12" i="2"/>
  <c r="R12" i="2"/>
  <c r="O12" i="2"/>
  <c r="L12" i="2"/>
  <c r="I12" i="2"/>
  <c r="IF11" i="2"/>
  <c r="IC11" i="2"/>
  <c r="HZ11" i="2"/>
  <c r="HW11" i="2"/>
  <c r="HT11" i="2"/>
  <c r="HQ11" i="2"/>
  <c r="HN11" i="2"/>
  <c r="HK11" i="2"/>
  <c r="HH11" i="2"/>
  <c r="HE11" i="2"/>
  <c r="HB11" i="2"/>
  <c r="GY11" i="2"/>
  <c r="GV11" i="2"/>
  <c r="GS11" i="2"/>
  <c r="GP11" i="2"/>
  <c r="GM11" i="2"/>
  <c r="GJ11" i="2"/>
  <c r="GG11" i="2"/>
  <c r="GD11" i="2"/>
  <c r="GA11" i="2"/>
  <c r="FX11" i="2"/>
  <c r="FU11" i="2"/>
  <c r="FR11" i="2"/>
  <c r="FO11" i="2"/>
  <c r="FL11" i="2"/>
  <c r="FI11" i="2"/>
  <c r="FF11" i="2"/>
  <c r="FC11" i="2"/>
  <c r="EZ11" i="2"/>
  <c r="EW11" i="2"/>
  <c r="ET11" i="2"/>
  <c r="EQ11" i="2"/>
  <c r="EN11" i="2"/>
  <c r="EK11" i="2"/>
  <c r="EH11" i="2"/>
  <c r="EE11" i="2"/>
  <c r="EB11" i="2"/>
  <c r="DY11" i="2"/>
  <c r="DV11" i="2"/>
  <c r="DS11" i="2"/>
  <c r="DP11" i="2"/>
  <c r="DM11" i="2"/>
  <c r="DJ11" i="2"/>
  <c r="DG11" i="2"/>
  <c r="DD11" i="2"/>
  <c r="DA11" i="2"/>
  <c r="CX11" i="2"/>
  <c r="CU11" i="2"/>
  <c r="CR11" i="2"/>
  <c r="CO11" i="2"/>
  <c r="CL11" i="2"/>
  <c r="CI11" i="2"/>
  <c r="CF11" i="2"/>
  <c r="CC11" i="2"/>
  <c r="BZ11" i="2"/>
  <c r="BW11" i="2"/>
  <c r="BT11" i="2"/>
  <c r="BQ11" i="2"/>
  <c r="BN11" i="2"/>
  <c r="BK11" i="2"/>
  <c r="BH11" i="2"/>
  <c r="BE11" i="2"/>
  <c r="BB11" i="2"/>
  <c r="AY11" i="2"/>
  <c r="AV11" i="2"/>
  <c r="AS11" i="2"/>
  <c r="AP11" i="2"/>
  <c r="AM11" i="2"/>
  <c r="AJ11" i="2"/>
  <c r="AG11" i="2"/>
  <c r="AD11" i="2"/>
  <c r="AA11" i="2"/>
  <c r="X11" i="2"/>
  <c r="U11" i="2"/>
  <c r="R11" i="2"/>
  <c r="O11" i="2"/>
  <c r="L11" i="2"/>
  <c r="I11" i="2"/>
  <c r="IF10" i="2"/>
  <c r="IC10" i="2"/>
  <c r="HZ10" i="2"/>
  <c r="HW10" i="2"/>
  <c r="HT10" i="2"/>
  <c r="HQ10" i="2"/>
  <c r="HN10" i="2"/>
  <c r="HK10" i="2"/>
  <c r="HH10" i="2"/>
  <c r="HE10" i="2"/>
  <c r="HB10" i="2"/>
  <c r="GY10" i="2"/>
  <c r="GV10" i="2"/>
  <c r="GS10" i="2"/>
  <c r="GP10" i="2"/>
  <c r="GM10" i="2"/>
  <c r="GJ10" i="2"/>
  <c r="GG10" i="2"/>
  <c r="GD10" i="2"/>
  <c r="GA10" i="2"/>
  <c r="FX10" i="2"/>
  <c r="FU10" i="2"/>
  <c r="FR10" i="2"/>
  <c r="FO10" i="2"/>
  <c r="FL10" i="2"/>
  <c r="FI10" i="2"/>
  <c r="FF10" i="2"/>
  <c r="FC10" i="2"/>
  <c r="EZ10" i="2"/>
  <c r="EW10" i="2"/>
  <c r="ET10" i="2"/>
  <c r="EQ10" i="2"/>
  <c r="EN10" i="2"/>
  <c r="EK10" i="2"/>
  <c r="EH10" i="2"/>
  <c r="EE10" i="2"/>
  <c r="EB10" i="2"/>
  <c r="DY10" i="2"/>
  <c r="DV10" i="2"/>
  <c r="DS10" i="2"/>
  <c r="DP10" i="2"/>
  <c r="DM10" i="2"/>
  <c r="DJ10" i="2"/>
  <c r="DG10" i="2"/>
  <c r="DD10" i="2"/>
  <c r="DA10" i="2"/>
  <c r="CX10" i="2"/>
  <c r="CU10" i="2"/>
  <c r="CR10" i="2"/>
  <c r="CO10" i="2"/>
  <c r="CL10" i="2"/>
  <c r="CI10" i="2"/>
  <c r="CF10" i="2"/>
  <c r="CC10" i="2"/>
  <c r="BZ10" i="2"/>
  <c r="BW10" i="2"/>
  <c r="BT10" i="2"/>
  <c r="BQ10" i="2"/>
  <c r="BN10" i="2"/>
  <c r="BK10" i="2"/>
  <c r="BH10" i="2"/>
  <c r="BE10" i="2"/>
  <c r="BB10" i="2"/>
  <c r="AY10" i="2"/>
  <c r="AV10" i="2"/>
  <c r="AS10" i="2"/>
  <c r="AP10" i="2"/>
  <c r="AM10" i="2"/>
  <c r="AJ10" i="2"/>
  <c r="AG10" i="2"/>
  <c r="AD10" i="2"/>
  <c r="AA10" i="2"/>
  <c r="X10" i="2"/>
  <c r="U10" i="2"/>
  <c r="R10" i="2"/>
  <c r="O10" i="2"/>
  <c r="L10" i="2"/>
  <c r="I10" i="2"/>
  <c r="IF9" i="2"/>
  <c r="IC9" i="2"/>
  <c r="HZ9" i="2"/>
  <c r="HW9" i="2"/>
  <c r="HT9" i="2"/>
  <c r="HQ9" i="2"/>
  <c r="HN9" i="2"/>
  <c r="HK9" i="2"/>
  <c r="HH9" i="2"/>
  <c r="HE9" i="2"/>
  <c r="HB9" i="2"/>
  <c r="GY9" i="2"/>
  <c r="GV9" i="2"/>
  <c r="GS9" i="2"/>
  <c r="GP9" i="2"/>
  <c r="GM9" i="2"/>
  <c r="GJ9" i="2"/>
  <c r="GG9" i="2"/>
  <c r="GD9" i="2"/>
  <c r="GA9" i="2"/>
  <c r="FX9" i="2"/>
  <c r="FU9" i="2"/>
  <c r="FR9" i="2"/>
  <c r="FO9" i="2"/>
  <c r="FL9" i="2"/>
  <c r="FI9" i="2"/>
  <c r="FF9" i="2"/>
  <c r="FC9" i="2"/>
  <c r="EZ9" i="2"/>
  <c r="EW9" i="2"/>
  <c r="ET9" i="2"/>
  <c r="EQ9" i="2"/>
  <c r="EN9" i="2"/>
  <c r="EK9" i="2"/>
  <c r="EH9" i="2"/>
  <c r="EE9" i="2"/>
  <c r="EB9" i="2"/>
  <c r="DY9" i="2"/>
  <c r="DV9" i="2"/>
  <c r="DS9" i="2"/>
  <c r="DP9" i="2"/>
  <c r="DM9" i="2"/>
  <c r="DJ9" i="2"/>
  <c r="DG9" i="2"/>
  <c r="DD9" i="2"/>
  <c r="DA9" i="2"/>
  <c r="CX9" i="2"/>
  <c r="CU9" i="2"/>
  <c r="CR9" i="2"/>
  <c r="CO9" i="2"/>
  <c r="CL9" i="2"/>
  <c r="CI9" i="2"/>
  <c r="CF9" i="2"/>
  <c r="CC9" i="2"/>
  <c r="BZ9" i="2"/>
  <c r="BW9" i="2"/>
  <c r="BT9" i="2"/>
  <c r="BQ9" i="2"/>
  <c r="BN9" i="2"/>
  <c r="BK9" i="2"/>
  <c r="BH9" i="2"/>
  <c r="BE9" i="2"/>
  <c r="BB9" i="2"/>
  <c r="AY9" i="2"/>
  <c r="AV9" i="2"/>
  <c r="AS9" i="2"/>
  <c r="AP9" i="2"/>
  <c r="AM9" i="2"/>
  <c r="AJ9" i="2"/>
  <c r="AG9" i="2"/>
  <c r="AD9" i="2"/>
  <c r="AA9" i="2"/>
  <c r="X9" i="2"/>
  <c r="U9" i="2"/>
  <c r="R9" i="2"/>
  <c r="O9" i="2"/>
  <c r="L9" i="2"/>
  <c r="I9" i="2"/>
  <c r="IF8" i="2"/>
  <c r="IC8" i="2"/>
  <c r="HZ8" i="2"/>
  <c r="HW8" i="2"/>
  <c r="HT8" i="2"/>
  <c r="HQ8" i="2"/>
  <c r="HN8" i="2"/>
  <c r="HK8" i="2"/>
  <c r="HH8" i="2"/>
  <c r="HE8" i="2"/>
  <c r="HB8" i="2"/>
  <c r="GY8" i="2"/>
  <c r="GV8" i="2"/>
  <c r="GS8" i="2"/>
  <c r="GP8" i="2"/>
  <c r="GM8" i="2"/>
  <c r="GJ8" i="2"/>
  <c r="GG8" i="2"/>
  <c r="GD8" i="2"/>
  <c r="GA8" i="2"/>
  <c r="FX8" i="2"/>
  <c r="FU8" i="2"/>
  <c r="FR8" i="2"/>
  <c r="FO8" i="2"/>
  <c r="FL8" i="2"/>
  <c r="FI8" i="2"/>
  <c r="FF8" i="2"/>
  <c r="FC8" i="2"/>
  <c r="EZ8" i="2"/>
  <c r="EW8" i="2"/>
  <c r="ET8" i="2"/>
  <c r="EQ8" i="2"/>
  <c r="EN8" i="2"/>
  <c r="EK8" i="2"/>
  <c r="EH8" i="2"/>
  <c r="EE8" i="2"/>
  <c r="EB8" i="2"/>
  <c r="DY8" i="2"/>
  <c r="DV8" i="2"/>
  <c r="DS8" i="2"/>
  <c r="DP8" i="2"/>
  <c r="DM8" i="2"/>
  <c r="DJ8" i="2"/>
  <c r="DG8" i="2"/>
  <c r="DD8" i="2"/>
  <c r="DA8" i="2"/>
  <c r="CX8" i="2"/>
  <c r="CU8" i="2"/>
  <c r="CR8" i="2"/>
  <c r="CO8" i="2"/>
  <c r="CL8" i="2"/>
  <c r="CI8" i="2"/>
  <c r="CF8" i="2"/>
  <c r="CC8" i="2"/>
  <c r="BZ8" i="2"/>
  <c r="BW8" i="2"/>
  <c r="BT8" i="2"/>
  <c r="BQ8" i="2"/>
  <c r="BN8" i="2"/>
  <c r="BK8" i="2"/>
  <c r="BH8" i="2"/>
  <c r="BE8" i="2"/>
  <c r="BB8" i="2"/>
  <c r="AY8" i="2"/>
  <c r="AV8" i="2"/>
  <c r="AS8" i="2"/>
  <c r="AP8" i="2"/>
  <c r="AM8" i="2"/>
  <c r="AJ8" i="2"/>
  <c r="AG8" i="2"/>
  <c r="AD8" i="2"/>
  <c r="AA8" i="2"/>
  <c r="X8" i="2"/>
  <c r="U8" i="2"/>
  <c r="R8" i="2"/>
  <c r="O8" i="2"/>
  <c r="L8" i="2"/>
  <c r="I8" i="2"/>
  <c r="IF7" i="2"/>
  <c r="IC7" i="2"/>
  <c r="HZ7" i="2"/>
  <c r="HW7" i="2"/>
  <c r="HT7" i="2"/>
  <c r="HQ7" i="2"/>
  <c r="HN7" i="2"/>
  <c r="HK7" i="2"/>
  <c r="HH7" i="2"/>
  <c r="HE7" i="2"/>
  <c r="HB7" i="2"/>
  <c r="GY7" i="2"/>
  <c r="GV7" i="2"/>
  <c r="GS7" i="2"/>
  <c r="GP7" i="2"/>
  <c r="GM7" i="2"/>
  <c r="GJ7" i="2"/>
  <c r="GG7" i="2"/>
  <c r="GD7" i="2"/>
  <c r="GA7" i="2"/>
  <c r="FX7" i="2"/>
  <c r="FU7" i="2"/>
  <c r="FR7" i="2"/>
  <c r="FO7" i="2"/>
  <c r="FL7" i="2"/>
  <c r="FI7" i="2"/>
  <c r="FF7" i="2"/>
  <c r="FC7" i="2"/>
  <c r="EZ7" i="2"/>
  <c r="EW7" i="2"/>
  <c r="ET7" i="2"/>
  <c r="EQ7" i="2"/>
  <c r="EN7" i="2"/>
  <c r="EK7" i="2"/>
  <c r="EH7" i="2"/>
  <c r="EE7" i="2"/>
  <c r="EB7" i="2"/>
  <c r="DY7" i="2"/>
  <c r="DV7" i="2"/>
  <c r="DS7" i="2"/>
  <c r="DP7" i="2"/>
  <c r="DM7" i="2"/>
  <c r="DJ7" i="2"/>
  <c r="DG7" i="2"/>
  <c r="DD7" i="2"/>
  <c r="DA7" i="2"/>
  <c r="CX7" i="2"/>
  <c r="CU7" i="2"/>
  <c r="CR7" i="2"/>
  <c r="CO7" i="2"/>
  <c r="CL7" i="2"/>
  <c r="CI7" i="2"/>
  <c r="CF7" i="2"/>
  <c r="CC7" i="2"/>
  <c r="BZ7" i="2"/>
  <c r="BW7" i="2"/>
  <c r="BT7" i="2"/>
  <c r="BQ7" i="2"/>
  <c r="BN7" i="2"/>
  <c r="BK7" i="2"/>
  <c r="BH7" i="2"/>
  <c r="BE7" i="2"/>
  <c r="BB7" i="2"/>
  <c r="AY7" i="2"/>
  <c r="AV7" i="2"/>
  <c r="AS7" i="2"/>
  <c r="AP7" i="2"/>
  <c r="AM7" i="2"/>
  <c r="AJ7" i="2"/>
  <c r="AG7" i="2"/>
  <c r="AD7" i="2"/>
  <c r="AA7" i="2"/>
  <c r="X7" i="2"/>
  <c r="U7" i="2"/>
  <c r="R7" i="2"/>
  <c r="O7" i="2"/>
  <c r="L7" i="2"/>
  <c r="I7" i="2"/>
  <c r="IF6" i="2"/>
  <c r="IC6" i="2"/>
  <c r="HZ6" i="2"/>
  <c r="HW6" i="2"/>
  <c r="HT6" i="2"/>
  <c r="HQ6" i="2"/>
  <c r="HN6" i="2"/>
  <c r="HK6" i="2"/>
  <c r="HH6" i="2"/>
  <c r="HE6" i="2"/>
  <c r="HB6" i="2"/>
  <c r="GY6" i="2"/>
  <c r="GV6" i="2"/>
  <c r="GS6" i="2"/>
  <c r="GP6" i="2"/>
  <c r="GM6" i="2"/>
  <c r="GJ6" i="2"/>
  <c r="GG6" i="2"/>
  <c r="GD6" i="2"/>
  <c r="GA6" i="2"/>
  <c r="FX6" i="2"/>
  <c r="FU6" i="2"/>
  <c r="FR6" i="2"/>
  <c r="FO6" i="2"/>
  <c r="FL6" i="2"/>
  <c r="FI6" i="2"/>
  <c r="FF6" i="2"/>
  <c r="FC6" i="2"/>
  <c r="EZ6" i="2"/>
  <c r="EW6" i="2"/>
  <c r="ET6" i="2"/>
  <c r="EQ6" i="2"/>
  <c r="EN6" i="2"/>
  <c r="EK6" i="2"/>
  <c r="EH6" i="2"/>
  <c r="EE6" i="2"/>
  <c r="EB6" i="2"/>
  <c r="DY6" i="2"/>
  <c r="DV6" i="2"/>
  <c r="DS6" i="2"/>
  <c r="DP6" i="2"/>
  <c r="DM6" i="2"/>
  <c r="DJ6" i="2"/>
  <c r="DG6" i="2"/>
  <c r="DD6" i="2"/>
  <c r="DA6" i="2"/>
  <c r="CX6" i="2"/>
  <c r="CU6" i="2"/>
  <c r="CR6" i="2"/>
  <c r="CO6" i="2"/>
  <c r="CL6" i="2"/>
  <c r="CI6" i="2"/>
  <c r="CF6" i="2"/>
  <c r="CC6" i="2"/>
  <c r="BZ6" i="2"/>
  <c r="BW6" i="2"/>
  <c r="BT6" i="2"/>
  <c r="BQ6" i="2"/>
  <c r="BN6" i="2"/>
  <c r="BK6" i="2"/>
  <c r="BH6" i="2"/>
  <c r="BE6" i="2"/>
  <c r="BB6" i="2"/>
  <c r="AY6" i="2"/>
  <c r="AV6" i="2"/>
  <c r="AS6" i="2"/>
  <c r="AP6" i="2"/>
  <c r="AM6" i="2"/>
  <c r="AJ6" i="2"/>
  <c r="AG6" i="2"/>
  <c r="AD6" i="2"/>
  <c r="AA6" i="2"/>
  <c r="X6" i="2"/>
  <c r="U6" i="2"/>
  <c r="R6" i="2"/>
  <c r="O6" i="2"/>
  <c r="L6" i="2"/>
  <c r="I6" i="2"/>
  <c r="IF5" i="2"/>
  <c r="IC5" i="2"/>
  <c r="HZ5" i="2"/>
  <c r="HW5" i="2"/>
  <c r="HT5" i="2"/>
  <c r="HQ5" i="2"/>
  <c r="HN5" i="2"/>
  <c r="HK5" i="2"/>
  <c r="HH5" i="2"/>
  <c r="HE5" i="2"/>
  <c r="HB5" i="2"/>
  <c r="GY5" i="2"/>
  <c r="GV5" i="2"/>
  <c r="GS5" i="2"/>
  <c r="GP5" i="2"/>
  <c r="GM5" i="2"/>
  <c r="GJ5" i="2"/>
  <c r="GG5" i="2"/>
  <c r="GD5" i="2"/>
  <c r="GA5" i="2"/>
  <c r="FX5" i="2"/>
  <c r="FU5" i="2"/>
  <c r="FR5" i="2"/>
  <c r="FO5" i="2"/>
  <c r="FL5" i="2"/>
  <c r="FI5" i="2"/>
  <c r="FF5" i="2"/>
  <c r="FC5" i="2"/>
  <c r="EZ5" i="2"/>
  <c r="EW5" i="2"/>
  <c r="ET5" i="2"/>
  <c r="EQ5" i="2"/>
  <c r="EN5" i="2"/>
  <c r="EK5" i="2"/>
  <c r="EH5" i="2"/>
  <c r="EE5" i="2"/>
  <c r="EB5" i="2"/>
  <c r="DY5" i="2"/>
  <c r="DV5" i="2"/>
  <c r="DS5" i="2"/>
  <c r="DP5" i="2"/>
  <c r="DM5" i="2"/>
  <c r="DJ5" i="2"/>
  <c r="DG5" i="2"/>
  <c r="DD5" i="2"/>
  <c r="DA5" i="2"/>
  <c r="CX5" i="2"/>
  <c r="CU5" i="2"/>
  <c r="CR5" i="2"/>
  <c r="CO5" i="2"/>
  <c r="CL5" i="2"/>
  <c r="CI5" i="2"/>
  <c r="CF5" i="2"/>
  <c r="CC5" i="2"/>
  <c r="BZ5" i="2"/>
  <c r="BW5" i="2"/>
  <c r="BT5" i="2"/>
  <c r="BQ5" i="2"/>
  <c r="BN5" i="2"/>
  <c r="BK5" i="2"/>
  <c r="BH5" i="2"/>
  <c r="BE5" i="2"/>
  <c r="BB5" i="2"/>
  <c r="AY5" i="2"/>
  <c r="AV5" i="2"/>
  <c r="AS5" i="2"/>
  <c r="AP5" i="2"/>
  <c r="AM5" i="2"/>
  <c r="AJ5" i="2"/>
  <c r="AG5" i="2"/>
  <c r="AD5" i="2"/>
  <c r="AA5" i="2"/>
  <c r="X5" i="2"/>
  <c r="U5" i="2"/>
  <c r="R5" i="2"/>
  <c r="O5" i="2"/>
  <c r="L5" i="2"/>
  <c r="I5" i="2"/>
  <c r="FH3" i="2"/>
  <c r="FK3" i="2" s="1"/>
  <c r="FN3" i="2" s="1"/>
  <c r="FQ3" i="2" s="1"/>
  <c r="FT3" i="2" s="1"/>
  <c r="FW3" i="2" s="1"/>
  <c r="FZ3" i="2" s="1"/>
  <c r="GC3" i="2" s="1"/>
  <c r="GF3" i="2" s="1"/>
  <c r="GI3" i="2" s="1"/>
  <c r="GL3" i="2" s="1"/>
  <c r="GO3" i="2" s="1"/>
  <c r="GR3" i="2" s="1"/>
  <c r="GU3" i="2" s="1"/>
  <c r="GX3" i="2" s="1"/>
  <c r="HA3" i="2" s="1"/>
  <c r="HD3" i="2" s="1"/>
  <c r="HG3" i="2" s="1"/>
  <c r="HJ3" i="2" s="1"/>
  <c r="HM3" i="2" s="1"/>
  <c r="HP3" i="2" s="1"/>
  <c r="HS3" i="2" s="1"/>
  <c r="HV3" i="2" s="1"/>
  <c r="HY3" i="2" s="1"/>
  <c r="IB3" i="2" s="1"/>
  <c r="IE3" i="2" s="1"/>
  <c r="IH3" i="2" s="1"/>
  <c r="IK3" i="2" s="1"/>
  <c r="IN3" i="2" s="1"/>
  <c r="IQ3" i="2" s="1"/>
  <c r="IT3" i="2" s="1"/>
  <c r="IW3" i="2" s="1"/>
  <c r="IZ3" i="2" s="1"/>
  <c r="JC3" i="2" s="1"/>
  <c r="JF3" i="2" s="1"/>
  <c r="JI3" i="2" s="1"/>
  <c r="JL3" i="2" s="1"/>
  <c r="JO3" i="2" s="1"/>
  <c r="JR3" i="2" s="1"/>
  <c r="JU3" i="2" s="1"/>
  <c r="JX3" i="2" s="1"/>
  <c r="KA3" i="2" s="1"/>
  <c r="KD3" i="2" s="1"/>
  <c r="KG3" i="2" s="1"/>
  <c r="KJ3" i="2" s="1"/>
  <c r="KM3" i="2" s="1"/>
  <c r="KP3" i="2" s="1"/>
  <c r="KS3" i="2" s="1"/>
  <c r="KV3" i="2" s="1"/>
  <c r="KY3" i="2" s="1"/>
  <c r="LB3" i="2" s="1"/>
  <c r="LE3" i="2" s="1"/>
  <c r="LH3" i="2" s="1"/>
  <c r="LK3" i="2" s="1"/>
  <c r="LN3" i="2" s="1"/>
  <c r="DM16" i="3" l="1"/>
  <c r="DN3" i="3"/>
  <c r="BU19" i="3"/>
  <c r="BV6" i="3"/>
  <c r="BS21" i="3"/>
  <c r="BT8" i="3"/>
  <c r="BU7" i="3"/>
  <c r="BT20" i="3"/>
  <c r="BW18" i="3"/>
  <c r="BX5" i="3"/>
  <c r="BV17" i="3"/>
  <c r="BW4" i="3"/>
  <c r="BF1" i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N16" i="3" l="1"/>
  <c r="DO3" i="3"/>
  <c r="BT21" i="3"/>
  <c r="BU8" i="3"/>
  <c r="BW6" i="3"/>
  <c r="BV19" i="3"/>
  <c r="BU20" i="3"/>
  <c r="BV7" i="3"/>
  <c r="BW17" i="3"/>
  <c r="BX4" i="3"/>
  <c r="BX18" i="3"/>
  <c r="BY5" i="3"/>
  <c r="DO16" i="3" l="1"/>
  <c r="DP3" i="3"/>
  <c r="BW19" i="3"/>
  <c r="BX6" i="3"/>
  <c r="BW7" i="3"/>
  <c r="BV20" i="3"/>
  <c r="BU21" i="3"/>
  <c r="BV8" i="3"/>
  <c r="BX17" i="3"/>
  <c r="BY4" i="3"/>
  <c r="BY18" i="3"/>
  <c r="BZ5" i="3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E19" i="1"/>
  <c r="F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E17" i="1"/>
  <c r="F17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E9" i="1"/>
  <c r="F9" i="1" s="1"/>
  <c r="DQ3" i="3" l="1"/>
  <c r="DP16" i="3"/>
  <c r="BW20" i="3"/>
  <c r="BX7" i="3"/>
  <c r="BV21" i="3"/>
  <c r="BW8" i="3"/>
  <c r="BX19" i="3"/>
  <c r="BY6" i="3"/>
  <c r="BZ18" i="3"/>
  <c r="CA5" i="3"/>
  <c r="BY17" i="3"/>
  <c r="BZ4" i="3"/>
  <c r="O11" i="1"/>
  <c r="N31" i="1"/>
  <c r="O13" i="1"/>
  <c r="N30" i="1"/>
  <c r="G17" i="1"/>
  <c r="G19" i="1"/>
  <c r="G9" i="1"/>
  <c r="H9" i="1" s="1"/>
  <c r="I9" i="1" s="1"/>
  <c r="J9" i="1" s="1"/>
  <c r="K9" i="1" s="1"/>
  <c r="L9" i="1" s="1"/>
  <c r="M9" i="1" s="1"/>
  <c r="N9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DR3" i="3" l="1"/>
  <c r="DQ16" i="3"/>
  <c r="CA18" i="3"/>
  <c r="CB5" i="3"/>
  <c r="BZ6" i="3"/>
  <c r="BY19" i="3"/>
  <c r="BY7" i="3"/>
  <c r="BX20" i="3"/>
  <c r="BW21" i="3"/>
  <c r="BX8" i="3"/>
  <c r="BZ17" i="3"/>
  <c r="CA4" i="3"/>
  <c r="N32" i="1"/>
  <c r="O9" i="1"/>
  <c r="O30" i="1"/>
  <c r="P13" i="1"/>
  <c r="O16" i="1"/>
  <c r="N29" i="1"/>
  <c r="O31" i="1"/>
  <c r="P11" i="1"/>
  <c r="H19" i="1"/>
  <c r="I19" i="1" s="1"/>
  <c r="J19" i="1" s="1"/>
  <c r="K19" i="1" s="1"/>
  <c r="L19" i="1" s="1"/>
  <c r="M19" i="1" s="1"/>
  <c r="N19" i="1" s="1"/>
  <c r="H17" i="1"/>
  <c r="I17" i="1" s="1"/>
  <c r="J17" i="1" s="1"/>
  <c r="K17" i="1" s="1"/>
  <c r="L17" i="1" s="1"/>
  <c r="M17" i="1" s="1"/>
  <c r="N17" i="1" s="1"/>
  <c r="DS3" i="3" l="1"/>
  <c r="DR16" i="3"/>
  <c r="BX21" i="3"/>
  <c r="BY8" i="3"/>
  <c r="CA17" i="3"/>
  <c r="CB4" i="3"/>
  <c r="CB18" i="3"/>
  <c r="CC5" i="3"/>
  <c r="CB9" i="3"/>
  <c r="CB22" i="3" s="1"/>
  <c r="BZ19" i="3"/>
  <c r="CA6" i="3"/>
  <c r="BY20" i="3"/>
  <c r="BZ7" i="3"/>
  <c r="O19" i="1"/>
  <c r="N33" i="1"/>
  <c r="O29" i="1"/>
  <c r="P16" i="1"/>
  <c r="P31" i="1"/>
  <c r="Q11" i="1"/>
  <c r="Q13" i="1"/>
  <c r="P30" i="1"/>
  <c r="O17" i="1"/>
  <c r="N34" i="1"/>
  <c r="P9" i="1"/>
  <c r="O32" i="1"/>
  <c r="DS16" i="3" l="1"/>
  <c r="DT3" i="3"/>
  <c r="CC18" i="3"/>
  <c r="CD5" i="3"/>
  <c r="CC9" i="3"/>
  <c r="CC22" i="3" s="1"/>
  <c r="BY21" i="3"/>
  <c r="BZ8" i="3"/>
  <c r="CB17" i="3"/>
  <c r="CC4" i="3"/>
  <c r="BZ20" i="3"/>
  <c r="CA7" i="3"/>
  <c r="CA19" i="3"/>
  <c r="CB6" i="3"/>
  <c r="P19" i="1"/>
  <c r="O33" i="1"/>
  <c r="P29" i="1"/>
  <c r="Q16" i="1"/>
  <c r="Q31" i="1"/>
  <c r="R11" i="1"/>
  <c r="O34" i="1"/>
  <c r="P17" i="1"/>
  <c r="P32" i="1"/>
  <c r="Q9" i="1"/>
  <c r="Q30" i="1"/>
  <c r="R13" i="1"/>
  <c r="DU3" i="3" l="1"/>
  <c r="DT16" i="3"/>
  <c r="CB19" i="3"/>
  <c r="CC6" i="3"/>
  <c r="CD9" i="3"/>
  <c r="CD22" i="3" s="1"/>
  <c r="CE5" i="3"/>
  <c r="CF5" i="3" s="1"/>
  <c r="CG5" i="3" s="1"/>
  <c r="CD18" i="3"/>
  <c r="CC17" i="3"/>
  <c r="CD4" i="3"/>
  <c r="CA20" i="3"/>
  <c r="CB7" i="3"/>
  <c r="CA8" i="3"/>
  <c r="BZ21" i="3"/>
  <c r="Q32" i="1"/>
  <c r="R9" i="1"/>
  <c r="R30" i="1"/>
  <c r="S13" i="1"/>
  <c r="Q17" i="1"/>
  <c r="P34" i="1"/>
  <c r="Q29" i="1"/>
  <c r="R16" i="1"/>
  <c r="R31" i="1"/>
  <c r="S11" i="1"/>
  <c r="P33" i="1"/>
  <c r="Q19" i="1"/>
  <c r="DU16" i="3" l="1"/>
  <c r="DV3" i="3"/>
  <c r="CG18" i="3"/>
  <c r="CH5" i="3"/>
  <c r="CG9" i="3"/>
  <c r="CG22" i="3" s="1"/>
  <c r="CF18" i="3"/>
  <c r="CF9" i="3"/>
  <c r="CF22" i="3" s="1"/>
  <c r="CD17" i="3"/>
  <c r="CE4" i="3"/>
  <c r="CE18" i="3"/>
  <c r="CE9" i="3"/>
  <c r="CE22" i="3" s="1"/>
  <c r="CA21" i="3"/>
  <c r="CB8" i="3"/>
  <c r="CC19" i="3"/>
  <c r="CD6" i="3"/>
  <c r="CB20" i="3"/>
  <c r="CC7" i="3"/>
  <c r="R32" i="1"/>
  <c r="S9" i="1"/>
  <c r="Q34" i="1"/>
  <c r="R17" i="1"/>
  <c r="Q33" i="1"/>
  <c r="R19" i="1"/>
  <c r="R29" i="1"/>
  <c r="S16" i="1"/>
  <c r="S30" i="1"/>
  <c r="T13" i="1"/>
  <c r="S31" i="1"/>
  <c r="T11" i="1"/>
  <c r="DV16" i="3" l="1"/>
  <c r="DW3" i="3"/>
  <c r="CH9" i="3"/>
  <c r="CH22" i="3" s="1"/>
  <c r="CI5" i="3"/>
  <c r="CH18" i="3"/>
  <c r="CE17" i="3"/>
  <c r="CF4" i="3"/>
  <c r="CD19" i="3"/>
  <c r="CE6" i="3"/>
  <c r="CC20" i="3"/>
  <c r="CD7" i="3"/>
  <c r="CB21" i="3"/>
  <c r="CC8" i="3"/>
  <c r="T30" i="1"/>
  <c r="U13" i="1"/>
  <c r="S32" i="1"/>
  <c r="T9" i="1"/>
  <c r="T31" i="1"/>
  <c r="U11" i="1"/>
  <c r="S29" i="1"/>
  <c r="T16" i="1"/>
  <c r="R34" i="1"/>
  <c r="S17" i="1"/>
  <c r="R33" i="1"/>
  <c r="S19" i="1"/>
  <c r="DW16" i="3" l="1"/>
  <c r="DX3" i="3"/>
  <c r="CI18" i="3"/>
  <c r="CJ5" i="3"/>
  <c r="CI9" i="3"/>
  <c r="CI22" i="3" s="1"/>
  <c r="CF17" i="3"/>
  <c r="CG4" i="3"/>
  <c r="CE19" i="3"/>
  <c r="CF6" i="3"/>
  <c r="CD20" i="3"/>
  <c r="CE7" i="3"/>
  <c r="CC21" i="3"/>
  <c r="CD8" i="3"/>
  <c r="S34" i="1"/>
  <c r="T17" i="1"/>
  <c r="U30" i="1"/>
  <c r="V13" i="1"/>
  <c r="S33" i="1"/>
  <c r="T19" i="1"/>
  <c r="T29" i="1"/>
  <c r="U16" i="1"/>
  <c r="T32" i="1"/>
  <c r="U9" i="1"/>
  <c r="U31" i="1"/>
  <c r="V11" i="1"/>
  <c r="DX16" i="3" l="1"/>
  <c r="DY3" i="3"/>
  <c r="CF19" i="3"/>
  <c r="CG6" i="3"/>
  <c r="CJ18" i="3"/>
  <c r="CK5" i="3"/>
  <c r="CJ9" i="3"/>
  <c r="CJ22" i="3" s="1"/>
  <c r="CG17" i="3"/>
  <c r="CH4" i="3"/>
  <c r="CE20" i="3"/>
  <c r="CF7" i="3"/>
  <c r="CD21" i="3"/>
  <c r="CE8" i="3"/>
  <c r="V31" i="1"/>
  <c r="W11" i="1"/>
  <c r="V30" i="1"/>
  <c r="W13" i="1"/>
  <c r="U32" i="1"/>
  <c r="V9" i="1"/>
  <c r="T34" i="1"/>
  <c r="U17" i="1"/>
  <c r="U29" i="1"/>
  <c r="V16" i="1"/>
  <c r="T33" i="1"/>
  <c r="U19" i="1"/>
  <c r="DY16" i="3" l="1"/>
  <c r="DZ3" i="3"/>
  <c r="CK18" i="3"/>
  <c r="CL5" i="3"/>
  <c r="CK9" i="3"/>
  <c r="CK22" i="3" s="1"/>
  <c r="CI4" i="3"/>
  <c r="CH17" i="3"/>
  <c r="CG19" i="3"/>
  <c r="CH6" i="3"/>
  <c r="CF20" i="3"/>
  <c r="CG7" i="3"/>
  <c r="CE21" i="3"/>
  <c r="CF8" i="3"/>
  <c r="W30" i="1"/>
  <c r="X13" i="1"/>
  <c r="V29" i="1"/>
  <c r="W16" i="1"/>
  <c r="W31" i="1"/>
  <c r="X11" i="1"/>
  <c r="V32" i="1"/>
  <c r="W9" i="1"/>
  <c r="U33" i="1"/>
  <c r="V19" i="1"/>
  <c r="U34" i="1"/>
  <c r="V17" i="1"/>
  <c r="EA3" i="3" l="1"/>
  <c r="DZ16" i="3"/>
  <c r="CI17" i="3"/>
  <c r="CJ4" i="3"/>
  <c r="CF21" i="3"/>
  <c r="CG8" i="3"/>
  <c r="CI6" i="3"/>
  <c r="CH19" i="3"/>
  <c r="CL18" i="3"/>
  <c r="CM5" i="3"/>
  <c r="CL9" i="3"/>
  <c r="CL22" i="3" s="1"/>
  <c r="CG20" i="3"/>
  <c r="CH7" i="3"/>
  <c r="V34" i="1"/>
  <c r="W17" i="1"/>
  <c r="W29" i="1"/>
  <c r="X16" i="1"/>
  <c r="V33" i="1"/>
  <c r="W19" i="1"/>
  <c r="X30" i="1"/>
  <c r="Y13" i="1"/>
  <c r="W32" i="1"/>
  <c r="X9" i="1"/>
  <c r="X31" i="1"/>
  <c r="Y11" i="1"/>
  <c r="EA16" i="3" l="1"/>
  <c r="EB3" i="3"/>
  <c r="CM18" i="3"/>
  <c r="CN5" i="3"/>
  <c r="CM9" i="3"/>
  <c r="CM22" i="3" s="1"/>
  <c r="CG21" i="3"/>
  <c r="CH8" i="3"/>
  <c r="CH20" i="3"/>
  <c r="CI7" i="3"/>
  <c r="CJ17" i="3"/>
  <c r="CK4" i="3"/>
  <c r="CJ6" i="3"/>
  <c r="CI19" i="3"/>
  <c r="Y30" i="1"/>
  <c r="Z13" i="1"/>
  <c r="W33" i="1"/>
  <c r="X19" i="1"/>
  <c r="W34" i="1"/>
  <c r="X17" i="1"/>
  <c r="Y31" i="1"/>
  <c r="Z11" i="1"/>
  <c r="X29" i="1"/>
  <c r="Y16" i="1"/>
  <c r="X32" i="1"/>
  <c r="Y9" i="1"/>
  <c r="EC3" i="3" l="1"/>
  <c r="EB16" i="3"/>
  <c r="CI20" i="3"/>
  <c r="CJ7" i="3"/>
  <c r="CJ19" i="3"/>
  <c r="CK6" i="3"/>
  <c r="CN9" i="3"/>
  <c r="CN22" i="3" s="1"/>
  <c r="CO5" i="3"/>
  <c r="CN18" i="3"/>
  <c r="CK17" i="3"/>
  <c r="CL4" i="3"/>
  <c r="CH21" i="3"/>
  <c r="CI8" i="3"/>
  <c r="Y32" i="1"/>
  <c r="Z9" i="1"/>
  <c r="X33" i="1"/>
  <c r="Y19" i="1"/>
  <c r="Y29" i="1"/>
  <c r="Z16" i="1"/>
  <c r="Z30" i="1"/>
  <c r="AA13" i="1"/>
  <c r="Z31" i="1"/>
  <c r="AA11" i="1"/>
  <c r="X34" i="1"/>
  <c r="Y17" i="1"/>
  <c r="ED3" i="3" l="1"/>
  <c r="EC16" i="3"/>
  <c r="CK19" i="3"/>
  <c r="CL6" i="3"/>
  <c r="CO18" i="3"/>
  <c r="CP5" i="3"/>
  <c r="CO9" i="3"/>
  <c r="CO22" i="3" s="1"/>
  <c r="CI21" i="3"/>
  <c r="CJ8" i="3"/>
  <c r="CJ20" i="3"/>
  <c r="CK7" i="3"/>
  <c r="CL17" i="3"/>
  <c r="CM4" i="3"/>
  <c r="AA30" i="1"/>
  <c r="AB13" i="1"/>
  <c r="Y33" i="1"/>
  <c r="Z19" i="1"/>
  <c r="Z32" i="1"/>
  <c r="AA9" i="1"/>
  <c r="Y34" i="1"/>
  <c r="Z17" i="1"/>
  <c r="AA31" i="1"/>
  <c r="AB11" i="1"/>
  <c r="Z29" i="1"/>
  <c r="AA16" i="1"/>
  <c r="ED16" i="3" l="1"/>
  <c r="EE3" i="3"/>
  <c r="CM17" i="3"/>
  <c r="CN4" i="3"/>
  <c r="CJ21" i="3"/>
  <c r="CK8" i="3"/>
  <c r="CM6" i="3"/>
  <c r="CL19" i="3"/>
  <c r="CP18" i="3"/>
  <c r="CQ5" i="3"/>
  <c r="CP9" i="3"/>
  <c r="CP22" i="3" s="1"/>
  <c r="CK20" i="3"/>
  <c r="CL7" i="3"/>
  <c r="AA29" i="1"/>
  <c r="AB16" i="1"/>
  <c r="Z34" i="1"/>
  <c r="AA17" i="1"/>
  <c r="Z33" i="1"/>
  <c r="AA19" i="1"/>
  <c r="AB30" i="1"/>
  <c r="AC13" i="1"/>
  <c r="AB31" i="1"/>
  <c r="AC11" i="1"/>
  <c r="AA32" i="1"/>
  <c r="AB9" i="1"/>
  <c r="EE16" i="3" l="1"/>
  <c r="EF3" i="3"/>
  <c r="CQ18" i="3"/>
  <c r="CR5" i="3"/>
  <c r="CS5" i="3" s="1"/>
  <c r="CQ9" i="3"/>
  <c r="CQ22" i="3" s="1"/>
  <c r="CK21" i="3"/>
  <c r="CL8" i="3"/>
  <c r="CL20" i="3"/>
  <c r="CM7" i="3"/>
  <c r="CN17" i="3"/>
  <c r="CO4" i="3"/>
  <c r="CM19" i="3"/>
  <c r="CN6" i="3"/>
  <c r="AC30" i="1"/>
  <c r="AD13" i="1"/>
  <c r="AB29" i="1"/>
  <c r="AC16" i="1"/>
  <c r="AB32" i="1"/>
  <c r="AC9" i="1"/>
  <c r="AA34" i="1"/>
  <c r="AB17" i="1"/>
  <c r="AC31" i="1"/>
  <c r="AD11" i="1"/>
  <c r="AA33" i="1"/>
  <c r="AB19" i="1"/>
  <c r="EG3" i="3" l="1"/>
  <c r="EF16" i="3"/>
  <c r="CS18" i="3"/>
  <c r="CT5" i="3"/>
  <c r="CS9" i="3"/>
  <c r="CS22" i="3" s="1"/>
  <c r="CN19" i="3"/>
  <c r="CO6" i="3"/>
  <c r="CM20" i="3"/>
  <c r="CN7" i="3"/>
  <c r="CR9" i="3"/>
  <c r="CR22" i="3" s="1"/>
  <c r="CR18" i="3"/>
  <c r="CO17" i="3"/>
  <c r="CP4" i="3"/>
  <c r="CL21" i="3"/>
  <c r="CM8" i="3"/>
  <c r="AB33" i="1"/>
  <c r="AC19" i="1"/>
  <c r="AC29" i="1"/>
  <c r="AD16" i="1"/>
  <c r="AD31" i="1"/>
  <c r="AE11" i="1"/>
  <c r="AC32" i="1"/>
  <c r="AD9" i="1"/>
  <c r="AD30" i="1"/>
  <c r="AE13" i="1"/>
  <c r="AB34" i="1"/>
  <c r="AC17" i="1"/>
  <c r="EG16" i="3" l="1"/>
  <c r="EH3" i="3"/>
  <c r="CT18" i="3"/>
  <c r="CU5" i="3"/>
  <c r="CT9" i="3"/>
  <c r="CT22" i="3" s="1"/>
  <c r="CP17" i="3"/>
  <c r="CQ4" i="3"/>
  <c r="CM21" i="3"/>
  <c r="CN8" i="3"/>
  <c r="CO19" i="3"/>
  <c r="CP6" i="3"/>
  <c r="CN20" i="3"/>
  <c r="CO7" i="3"/>
  <c r="AD32" i="1"/>
  <c r="AE9" i="1"/>
  <c r="AC33" i="1"/>
  <c r="AD19" i="1"/>
  <c r="AC34" i="1"/>
  <c r="AD17" i="1"/>
  <c r="AD29" i="1"/>
  <c r="AE16" i="1"/>
  <c r="AE30" i="1"/>
  <c r="AF13" i="1"/>
  <c r="AE31" i="1"/>
  <c r="AF11" i="1"/>
  <c r="EH16" i="3" l="1"/>
  <c r="EI3" i="3"/>
  <c r="CU18" i="3"/>
  <c r="CV5" i="3"/>
  <c r="CU9" i="3"/>
  <c r="CU22" i="3" s="1"/>
  <c r="CP7" i="3"/>
  <c r="CO20" i="3"/>
  <c r="CN21" i="3"/>
  <c r="CO8" i="3"/>
  <c r="CP19" i="3"/>
  <c r="CQ6" i="3"/>
  <c r="CQ17" i="3"/>
  <c r="CR4" i="3"/>
  <c r="AF31" i="1"/>
  <c r="AG11" i="1"/>
  <c r="AD33" i="1"/>
  <c r="AE19" i="1"/>
  <c r="AF30" i="1"/>
  <c r="AG13" i="1"/>
  <c r="AD34" i="1"/>
  <c r="AE17" i="1"/>
  <c r="AE32" i="1"/>
  <c r="AF9" i="1"/>
  <c r="AE29" i="1"/>
  <c r="AF16" i="1"/>
  <c r="EI16" i="3" l="1"/>
  <c r="EJ3" i="3"/>
  <c r="CR17" i="3"/>
  <c r="CS4" i="3"/>
  <c r="CV18" i="3"/>
  <c r="CW5" i="3"/>
  <c r="CV9" i="3"/>
  <c r="CV22" i="3" s="1"/>
  <c r="CO21" i="3"/>
  <c r="CP8" i="3"/>
  <c r="CQ19" i="3"/>
  <c r="CR6" i="3"/>
  <c r="CP20" i="3"/>
  <c r="CQ7" i="3"/>
  <c r="AF29" i="1"/>
  <c r="AG16" i="1"/>
  <c r="AE33" i="1"/>
  <c r="AF19" i="1"/>
  <c r="AG31" i="1"/>
  <c r="AH11" i="1"/>
  <c r="AE34" i="1"/>
  <c r="AF17" i="1"/>
  <c r="AF32" i="1"/>
  <c r="AG9" i="1"/>
  <c r="AG30" i="1"/>
  <c r="AH13" i="1"/>
  <c r="EK3" i="3" l="1"/>
  <c r="EJ16" i="3"/>
  <c r="CW18" i="3"/>
  <c r="CX5" i="3"/>
  <c r="CW9" i="3"/>
  <c r="CW22" i="3" s="1"/>
  <c r="CS17" i="3"/>
  <c r="CT4" i="3"/>
  <c r="CR19" i="3"/>
  <c r="CS6" i="3"/>
  <c r="CQ20" i="3"/>
  <c r="CR7" i="3"/>
  <c r="CP21" i="3"/>
  <c r="CQ8" i="3"/>
  <c r="AH30" i="1"/>
  <c r="AI13" i="1"/>
  <c r="AF33" i="1"/>
  <c r="AG19" i="1"/>
  <c r="AH31" i="1"/>
  <c r="AI11" i="1"/>
  <c r="AF34" i="1"/>
  <c r="AG17" i="1"/>
  <c r="AG32" i="1"/>
  <c r="AH9" i="1"/>
  <c r="AG29" i="1"/>
  <c r="AH16" i="1"/>
  <c r="EL3" i="3" l="1"/>
  <c r="EK16" i="3"/>
  <c r="CX18" i="3"/>
  <c r="CY5" i="3"/>
  <c r="CX9" i="3"/>
  <c r="CX22" i="3" s="1"/>
  <c r="CS19" i="3"/>
  <c r="CT6" i="3"/>
  <c r="CR20" i="3"/>
  <c r="CS7" i="3"/>
  <c r="CT17" i="3"/>
  <c r="CU4" i="3"/>
  <c r="CQ21" i="3"/>
  <c r="CR8" i="3"/>
  <c r="AH29" i="1"/>
  <c r="AI16" i="1"/>
  <c r="AG33" i="1"/>
  <c r="AH19" i="1"/>
  <c r="AI30" i="1"/>
  <c r="AJ13" i="1"/>
  <c r="AG34" i="1"/>
  <c r="AH17" i="1"/>
  <c r="AH32" i="1"/>
  <c r="AI9" i="1"/>
  <c r="AI31" i="1"/>
  <c r="AJ11" i="1"/>
  <c r="EL16" i="3" l="1"/>
  <c r="EM3" i="3"/>
  <c r="CR21" i="3"/>
  <c r="CS8" i="3"/>
  <c r="CS20" i="3"/>
  <c r="CT7" i="3"/>
  <c r="CY9" i="3"/>
  <c r="CY22" i="3" s="1"/>
  <c r="CZ5" i="3"/>
  <c r="CY18" i="3"/>
  <c r="CU17" i="3"/>
  <c r="CV4" i="3"/>
  <c r="CT19" i="3"/>
  <c r="CU6" i="3"/>
  <c r="AH34" i="1"/>
  <c r="AI17" i="1"/>
  <c r="AJ30" i="1"/>
  <c r="AK13" i="1"/>
  <c r="AJ31" i="1"/>
  <c r="AK11" i="1"/>
  <c r="AH33" i="1"/>
  <c r="AI19" i="1"/>
  <c r="AI32" i="1"/>
  <c r="AJ9" i="1"/>
  <c r="AI29" i="1"/>
  <c r="AJ16" i="1"/>
  <c r="EM16" i="3" l="1"/>
  <c r="EN3" i="3"/>
  <c r="CT20" i="3"/>
  <c r="CU7" i="3"/>
  <c r="CU19" i="3"/>
  <c r="CV6" i="3"/>
  <c r="CZ18" i="3"/>
  <c r="DA5" i="3"/>
  <c r="CZ9" i="3"/>
  <c r="CZ22" i="3" s="1"/>
  <c r="CS21" i="3"/>
  <c r="CT8" i="3"/>
  <c r="CV17" i="3"/>
  <c r="CW4" i="3"/>
  <c r="AJ19" i="1"/>
  <c r="AI33" i="1"/>
  <c r="AI34" i="1"/>
  <c r="AJ17" i="1"/>
  <c r="AJ29" i="1"/>
  <c r="AK16" i="1"/>
  <c r="AK30" i="1"/>
  <c r="AL13" i="1"/>
  <c r="AJ32" i="1"/>
  <c r="AK9" i="1"/>
  <c r="AK31" i="1"/>
  <c r="AL11" i="1"/>
  <c r="EN16" i="3" l="1"/>
  <c r="EO3" i="3"/>
  <c r="CW17" i="3"/>
  <c r="CX4" i="3"/>
  <c r="CW6" i="3"/>
  <c r="CV19" i="3"/>
  <c r="DA9" i="3"/>
  <c r="DA22" i="3" s="1"/>
  <c r="DB5" i="3"/>
  <c r="DA18" i="3"/>
  <c r="CU20" i="3"/>
  <c r="CV7" i="3"/>
  <c r="CT21" i="3"/>
  <c r="CU8" i="3"/>
  <c r="AL30" i="1"/>
  <c r="AM13" i="1"/>
  <c r="AK32" i="1"/>
  <c r="AL9" i="1"/>
  <c r="AK29" i="1"/>
  <c r="AL16" i="1"/>
  <c r="AL31" i="1"/>
  <c r="AM11" i="1"/>
  <c r="AJ34" i="1"/>
  <c r="AK17" i="1"/>
  <c r="AJ33" i="1"/>
  <c r="AK19" i="1"/>
  <c r="EP3" i="3" l="1"/>
  <c r="EO16" i="3"/>
  <c r="CU21" i="3"/>
  <c r="CV8" i="3"/>
  <c r="CW19" i="3"/>
  <c r="CX6" i="3"/>
  <c r="DB18" i="3"/>
  <c r="DC5" i="3"/>
  <c r="DB9" i="3"/>
  <c r="DB22" i="3" s="1"/>
  <c r="CX17" i="3"/>
  <c r="CY4" i="3"/>
  <c r="CW7" i="3"/>
  <c r="CV20" i="3"/>
  <c r="AK33" i="1"/>
  <c r="AL19" i="1"/>
  <c r="AM31" i="1"/>
  <c r="AN11" i="1"/>
  <c r="AL32" i="1"/>
  <c r="AM9" i="1"/>
  <c r="AK34" i="1"/>
  <c r="AL17" i="1"/>
  <c r="AL29" i="1"/>
  <c r="AM16" i="1"/>
  <c r="AM30" i="1"/>
  <c r="AN13" i="1"/>
  <c r="EQ3" i="3" l="1"/>
  <c r="EP16" i="3"/>
  <c r="CW20" i="3"/>
  <c r="CX7" i="3"/>
  <c r="DC18" i="3"/>
  <c r="DD5" i="3"/>
  <c r="DC9" i="3"/>
  <c r="DC22" i="3" s="1"/>
  <c r="CV21" i="3"/>
  <c r="CW8" i="3"/>
  <c r="CY6" i="3"/>
  <c r="CX19" i="3"/>
  <c r="CY17" i="3"/>
  <c r="CZ4" i="3"/>
  <c r="AN30" i="1"/>
  <c r="AO13" i="1"/>
  <c r="AN31" i="1"/>
  <c r="AO11" i="1"/>
  <c r="AL34" i="1"/>
  <c r="AM17" i="1"/>
  <c r="AM29" i="1"/>
  <c r="AN16" i="1"/>
  <c r="AN9" i="1"/>
  <c r="AM32" i="1"/>
  <c r="AL33" i="1"/>
  <c r="AM19" i="1"/>
  <c r="EQ16" i="3" l="1"/>
  <c r="ER3" i="3"/>
  <c r="CY19" i="3"/>
  <c r="CZ6" i="3"/>
  <c r="CW21" i="3"/>
  <c r="CX8" i="3"/>
  <c r="CZ17" i="3"/>
  <c r="DA4" i="3"/>
  <c r="CX20" i="3"/>
  <c r="CY7" i="3"/>
  <c r="DD9" i="3"/>
  <c r="DD22" i="3" s="1"/>
  <c r="DE5" i="3"/>
  <c r="DD18" i="3"/>
  <c r="AN29" i="1"/>
  <c r="AO16" i="1"/>
  <c r="AO31" i="1"/>
  <c r="AP11" i="1"/>
  <c r="AO30" i="1"/>
  <c r="AP13" i="1"/>
  <c r="AN32" i="1"/>
  <c r="AO9" i="1"/>
  <c r="AM33" i="1"/>
  <c r="AN19" i="1"/>
  <c r="AM34" i="1"/>
  <c r="AN17" i="1"/>
  <c r="ES3" i="3" l="1"/>
  <c r="ER16" i="3"/>
  <c r="CZ19" i="3"/>
  <c r="DA6" i="3"/>
  <c r="CY20" i="3"/>
  <c r="CZ7" i="3"/>
  <c r="CX21" i="3"/>
  <c r="CY8" i="3"/>
  <c r="DE18" i="3"/>
  <c r="DF5" i="3"/>
  <c r="DE9" i="3"/>
  <c r="DE22" i="3" s="1"/>
  <c r="DA17" i="3"/>
  <c r="DB4" i="3"/>
  <c r="AN34" i="1"/>
  <c r="AO17" i="1"/>
  <c r="AO32" i="1"/>
  <c r="AP9" i="1"/>
  <c r="AP31" i="1"/>
  <c r="AQ11" i="1"/>
  <c r="AN33" i="1"/>
  <c r="AO19" i="1"/>
  <c r="AP30" i="1"/>
  <c r="AQ13" i="1"/>
  <c r="AO29" i="1"/>
  <c r="AP16" i="1"/>
  <c r="ES16" i="3" l="1"/>
  <c r="ET3" i="3"/>
  <c r="DF9" i="3"/>
  <c r="DF22" i="3" s="1"/>
  <c r="DG5" i="3"/>
  <c r="DF18" i="3"/>
  <c r="DB17" i="3"/>
  <c r="DC4" i="3"/>
  <c r="CY21" i="3"/>
  <c r="CZ8" i="3"/>
  <c r="DA19" i="3"/>
  <c r="DB6" i="3"/>
  <c r="CZ20" i="3"/>
  <c r="DA7" i="3"/>
  <c r="AP29" i="1"/>
  <c r="AQ16" i="1"/>
  <c r="AO33" i="1"/>
  <c r="AP19" i="1"/>
  <c r="AP32" i="1"/>
  <c r="AQ9" i="1"/>
  <c r="AQ30" i="1"/>
  <c r="AR13" i="1"/>
  <c r="AQ31" i="1"/>
  <c r="AR11" i="1"/>
  <c r="AO34" i="1"/>
  <c r="AP17" i="1"/>
  <c r="ET16" i="3" l="1"/>
  <c r="EU3" i="3"/>
  <c r="DA20" i="3"/>
  <c r="DB7" i="3"/>
  <c r="CZ21" i="3"/>
  <c r="DA8" i="3"/>
  <c r="DG18" i="3"/>
  <c r="DH5" i="3"/>
  <c r="DG9" i="3"/>
  <c r="DG22" i="3" s="1"/>
  <c r="DB19" i="3"/>
  <c r="DC6" i="3"/>
  <c r="DC17" i="3"/>
  <c r="DD4" i="3"/>
  <c r="AP34" i="1"/>
  <c r="AQ17" i="1"/>
  <c r="AR30" i="1"/>
  <c r="AS13" i="1"/>
  <c r="AP33" i="1"/>
  <c r="AQ19" i="1"/>
  <c r="AR31" i="1"/>
  <c r="AS11" i="1"/>
  <c r="AQ32" i="1"/>
  <c r="AR9" i="1"/>
  <c r="AQ29" i="1"/>
  <c r="AR16" i="1"/>
  <c r="EV3" i="3" l="1"/>
  <c r="EU16" i="3"/>
  <c r="DA21" i="3"/>
  <c r="DB8" i="3"/>
  <c r="DD17" i="3"/>
  <c r="DE4" i="3"/>
  <c r="DH18" i="3"/>
  <c r="DI5" i="3"/>
  <c r="DH9" i="3"/>
  <c r="DH22" i="3" s="1"/>
  <c r="DB20" i="3"/>
  <c r="DC7" i="3"/>
  <c r="DC19" i="3"/>
  <c r="DD6" i="3"/>
  <c r="AR29" i="1"/>
  <c r="AS16" i="1"/>
  <c r="AS31" i="1"/>
  <c r="AT11" i="1"/>
  <c r="AS30" i="1"/>
  <c r="AT13" i="1"/>
  <c r="AR32" i="1"/>
  <c r="AS9" i="1"/>
  <c r="AQ33" i="1"/>
  <c r="AR19" i="1"/>
  <c r="AQ34" i="1"/>
  <c r="AR17" i="1"/>
  <c r="EV16" i="3" l="1"/>
  <c r="EW3" i="3"/>
  <c r="DF4" i="3"/>
  <c r="DE17" i="3"/>
  <c r="DD19" i="3"/>
  <c r="DE6" i="3"/>
  <c r="DI18" i="3"/>
  <c r="DJ5" i="3"/>
  <c r="DI9" i="3"/>
  <c r="DI22" i="3" s="1"/>
  <c r="DB21" i="3"/>
  <c r="DC8" i="3"/>
  <c r="DC20" i="3"/>
  <c r="DD7" i="3"/>
  <c r="AR34" i="1"/>
  <c r="AS17" i="1"/>
  <c r="AS32" i="1"/>
  <c r="AT9" i="1"/>
  <c r="AT31" i="1"/>
  <c r="AU11" i="1"/>
  <c r="AR33" i="1"/>
  <c r="AS19" i="1"/>
  <c r="AT30" i="1"/>
  <c r="AU13" i="1"/>
  <c r="AS29" i="1"/>
  <c r="AT16" i="1"/>
  <c r="EW16" i="3" l="1"/>
  <c r="EX3" i="3"/>
  <c r="DD20" i="3"/>
  <c r="DE7" i="3"/>
  <c r="DJ18" i="3"/>
  <c r="DK5" i="3"/>
  <c r="DL5" i="3" s="1"/>
  <c r="DJ9" i="3"/>
  <c r="DJ22" i="3" s="1"/>
  <c r="DE19" i="3"/>
  <c r="DF6" i="3"/>
  <c r="DC21" i="3"/>
  <c r="DD8" i="3"/>
  <c r="DG4" i="3"/>
  <c r="DF17" i="3"/>
  <c r="AT29" i="1"/>
  <c r="AU16" i="1"/>
  <c r="AS33" i="1"/>
  <c r="AT19" i="1"/>
  <c r="AT32" i="1"/>
  <c r="AU9" i="1"/>
  <c r="AU30" i="1"/>
  <c r="AV13" i="1"/>
  <c r="AU31" i="1"/>
  <c r="AV11" i="1"/>
  <c r="AS34" i="1"/>
  <c r="AT17" i="1"/>
  <c r="EX16" i="3" l="1"/>
  <c r="EY3" i="3"/>
  <c r="DL18" i="3"/>
  <c r="DM5" i="3"/>
  <c r="DL9" i="3"/>
  <c r="DL22" i="3" s="1"/>
  <c r="DK18" i="3"/>
  <c r="DK9" i="3"/>
  <c r="DK22" i="3" s="1"/>
  <c r="DG17" i="3"/>
  <c r="DH4" i="3"/>
  <c r="DE20" i="3"/>
  <c r="DF7" i="3"/>
  <c r="DF19" i="3"/>
  <c r="DG6" i="3"/>
  <c r="DD21" i="3"/>
  <c r="DE8" i="3"/>
  <c r="AV30" i="1"/>
  <c r="AW13" i="1"/>
  <c r="AV31" i="1"/>
  <c r="AW11" i="1"/>
  <c r="AT34" i="1"/>
  <c r="AU17" i="1"/>
  <c r="AT33" i="1"/>
  <c r="AU19" i="1"/>
  <c r="AU32" i="1"/>
  <c r="AV9" i="1"/>
  <c r="AU29" i="1"/>
  <c r="AV16" i="1"/>
  <c r="EY16" i="3" l="1"/>
  <c r="EZ3" i="3"/>
  <c r="DM18" i="3"/>
  <c r="DN5" i="3"/>
  <c r="DM9" i="3"/>
  <c r="DM22" i="3" s="1"/>
  <c r="DH17" i="3"/>
  <c r="DI4" i="3"/>
  <c r="DF20" i="3"/>
  <c r="DG7" i="3"/>
  <c r="DG19" i="3"/>
  <c r="DH6" i="3"/>
  <c r="DE21" i="3"/>
  <c r="DF8" i="3"/>
  <c r="AV29" i="1"/>
  <c r="AW16" i="1"/>
  <c r="AW31" i="1"/>
  <c r="AX11" i="1"/>
  <c r="AV32" i="1"/>
  <c r="AW9" i="1"/>
  <c r="AW30" i="1"/>
  <c r="AX13" i="1"/>
  <c r="AU33" i="1"/>
  <c r="AV19" i="1"/>
  <c r="AU34" i="1"/>
  <c r="AV17" i="1"/>
  <c r="FA3" i="3" l="1"/>
  <c r="EZ16" i="3"/>
  <c r="DN18" i="3"/>
  <c r="DO5" i="3"/>
  <c r="DN9" i="3"/>
  <c r="DN22" i="3" s="1"/>
  <c r="DG20" i="3"/>
  <c r="DH7" i="3"/>
  <c r="DH19" i="3"/>
  <c r="DI6" i="3"/>
  <c r="DI17" i="3"/>
  <c r="DJ4" i="3"/>
  <c r="DF21" i="3"/>
  <c r="DG8" i="3"/>
  <c r="AX30" i="1"/>
  <c r="AY13" i="1"/>
  <c r="AX31" i="1"/>
  <c r="AY11" i="1"/>
  <c r="AV33" i="1"/>
  <c r="AW19" i="1"/>
  <c r="AW32" i="1"/>
  <c r="AX9" i="1"/>
  <c r="AW29" i="1"/>
  <c r="AX16" i="1"/>
  <c r="AV34" i="1"/>
  <c r="AW17" i="1"/>
  <c r="FA16" i="3" l="1"/>
  <c r="FB3" i="3"/>
  <c r="DO9" i="3"/>
  <c r="DO22" i="3" s="1"/>
  <c r="DP5" i="3"/>
  <c r="DO18" i="3"/>
  <c r="DI19" i="3"/>
  <c r="DJ6" i="3"/>
  <c r="DJ17" i="3"/>
  <c r="DK4" i="3"/>
  <c r="DH20" i="3"/>
  <c r="DI7" i="3"/>
  <c r="DG21" i="3"/>
  <c r="DH8" i="3"/>
  <c r="AY31" i="1"/>
  <c r="AZ11" i="1"/>
  <c r="AW34" i="1"/>
  <c r="AX17" i="1"/>
  <c r="AX32" i="1"/>
  <c r="AY9" i="1"/>
  <c r="AX29" i="1"/>
  <c r="AY16" i="1"/>
  <c r="AW33" i="1"/>
  <c r="AX19" i="1"/>
  <c r="AY30" i="1"/>
  <c r="AZ13" i="1"/>
  <c r="FC3" i="3" l="1"/>
  <c r="FB16" i="3"/>
  <c r="DK17" i="3"/>
  <c r="DL4" i="3"/>
  <c r="DP18" i="3"/>
  <c r="DQ5" i="3"/>
  <c r="DP9" i="3"/>
  <c r="DP22" i="3" s="1"/>
  <c r="DI20" i="3"/>
  <c r="DJ7" i="3"/>
  <c r="DJ19" i="3"/>
  <c r="DK6" i="3"/>
  <c r="DH21" i="3"/>
  <c r="DI8" i="3"/>
  <c r="AZ30" i="1"/>
  <c r="BA13" i="1"/>
  <c r="AY29" i="1"/>
  <c r="AZ16" i="1"/>
  <c r="AX34" i="1"/>
  <c r="AY17" i="1"/>
  <c r="AX33" i="1"/>
  <c r="AY19" i="1"/>
  <c r="AY32" i="1"/>
  <c r="AZ9" i="1"/>
  <c r="AZ31" i="1"/>
  <c r="BA11" i="1"/>
  <c r="FC16" i="3" l="1"/>
  <c r="FD3" i="3"/>
  <c r="DQ18" i="3"/>
  <c r="DR5" i="3"/>
  <c r="DQ9" i="3"/>
  <c r="DQ22" i="3" s="1"/>
  <c r="DL17" i="3"/>
  <c r="DM4" i="3"/>
  <c r="DK19" i="3"/>
  <c r="DL6" i="3"/>
  <c r="DI21" i="3"/>
  <c r="DJ8" i="3"/>
  <c r="DK7" i="3"/>
  <c r="DJ20" i="3"/>
  <c r="BA31" i="1"/>
  <c r="BB11" i="1"/>
  <c r="AY33" i="1"/>
  <c r="AZ19" i="1"/>
  <c r="AZ29" i="1"/>
  <c r="BA16" i="1"/>
  <c r="AZ32" i="1"/>
  <c r="BA9" i="1"/>
  <c r="BA30" i="1"/>
  <c r="BB13" i="1"/>
  <c r="AY34" i="1"/>
  <c r="AZ17" i="1"/>
  <c r="FE3" i="3" l="1"/>
  <c r="FD16" i="3"/>
  <c r="DK20" i="3"/>
  <c r="DL7" i="3"/>
  <c r="DR18" i="3"/>
  <c r="DS5" i="3"/>
  <c r="DR9" i="3"/>
  <c r="DR22" i="3" s="1"/>
  <c r="DL19" i="3"/>
  <c r="DM6" i="3"/>
  <c r="DM17" i="3"/>
  <c r="DN4" i="3"/>
  <c r="DK8" i="3"/>
  <c r="DJ21" i="3"/>
  <c r="AZ34" i="1"/>
  <c r="BA17" i="1"/>
  <c r="AZ33" i="1"/>
  <c r="BA19" i="1"/>
  <c r="BA29" i="1"/>
  <c r="BB16" i="1"/>
  <c r="BB31" i="1"/>
  <c r="BC11" i="1"/>
  <c r="BA32" i="1"/>
  <c r="BB9" i="1"/>
  <c r="BB30" i="1"/>
  <c r="BC13" i="1"/>
  <c r="FE16" i="3" l="1"/>
  <c r="FF3" i="3"/>
  <c r="DS18" i="3"/>
  <c r="DT5" i="3"/>
  <c r="DS9" i="3"/>
  <c r="DS22" i="3" s="1"/>
  <c r="DL20" i="3"/>
  <c r="DM7" i="3"/>
  <c r="DM19" i="3"/>
  <c r="DN6" i="3"/>
  <c r="DK21" i="3"/>
  <c r="DL8" i="3"/>
  <c r="DN17" i="3"/>
  <c r="DO4" i="3"/>
  <c r="BC30" i="1"/>
  <c r="BD13" i="1"/>
  <c r="BC31" i="1"/>
  <c r="BD11" i="1"/>
  <c r="BA33" i="1"/>
  <c r="BB19" i="1"/>
  <c r="BB32" i="1"/>
  <c r="BC9" i="1"/>
  <c r="BB29" i="1"/>
  <c r="BC16" i="1"/>
  <c r="BA34" i="1"/>
  <c r="BB17" i="1"/>
  <c r="FF16" i="3" l="1"/>
  <c r="FG3" i="3"/>
  <c r="DO17" i="3"/>
  <c r="DP4" i="3"/>
  <c r="DT18" i="3"/>
  <c r="DU5" i="3"/>
  <c r="DT9" i="3"/>
  <c r="DT22" i="3" s="1"/>
  <c r="DN19" i="3"/>
  <c r="DO6" i="3"/>
  <c r="DL21" i="3"/>
  <c r="DM8" i="3"/>
  <c r="DM20" i="3"/>
  <c r="DN7" i="3"/>
  <c r="BC32" i="1"/>
  <c r="BD9" i="1"/>
  <c r="BC29" i="1"/>
  <c r="BD16" i="1"/>
  <c r="BB33" i="1"/>
  <c r="BC19" i="1"/>
  <c r="BD30" i="1"/>
  <c r="BE13" i="1"/>
  <c r="BB34" i="1"/>
  <c r="BC17" i="1"/>
  <c r="BD31" i="1"/>
  <c r="BE11" i="1"/>
  <c r="FG16" i="3" l="1"/>
  <c r="FH3" i="3"/>
  <c r="DP17" i="3"/>
  <c r="DQ4" i="3"/>
  <c r="DU9" i="3"/>
  <c r="DU22" i="3" s="1"/>
  <c r="DV5" i="3"/>
  <c r="DU18" i="3"/>
  <c r="DN20" i="3"/>
  <c r="DO7" i="3"/>
  <c r="DO19" i="3"/>
  <c r="DP6" i="3"/>
  <c r="DM21" i="3"/>
  <c r="DN8" i="3"/>
  <c r="BE31" i="1"/>
  <c r="BF11" i="1"/>
  <c r="BE30" i="1"/>
  <c r="BF13" i="1"/>
  <c r="BD29" i="1"/>
  <c r="BE16" i="1"/>
  <c r="BC34" i="1"/>
  <c r="BD17" i="1"/>
  <c r="BC33" i="1"/>
  <c r="BD19" i="1"/>
  <c r="BD32" i="1"/>
  <c r="BE9" i="1"/>
  <c r="FH16" i="3" l="1"/>
  <c r="FI3" i="3"/>
  <c r="DN21" i="3"/>
  <c r="DO8" i="3"/>
  <c r="DR4" i="3"/>
  <c r="DQ17" i="3"/>
  <c r="DV18" i="3"/>
  <c r="DW5" i="3"/>
  <c r="DX5" i="3" s="1"/>
  <c r="DV9" i="3"/>
  <c r="DV22" i="3" s="1"/>
  <c r="DO20" i="3"/>
  <c r="DP7" i="3"/>
  <c r="DP19" i="3"/>
  <c r="DQ6" i="3"/>
  <c r="BD34" i="1"/>
  <c r="BE17" i="1"/>
  <c r="BF30" i="1"/>
  <c r="BG13" i="1"/>
  <c r="BE32" i="1"/>
  <c r="BF9" i="1"/>
  <c r="BF31" i="1"/>
  <c r="BG11" i="1"/>
  <c r="BD33" i="1"/>
  <c r="BE19" i="1"/>
  <c r="BE29" i="1"/>
  <c r="BF16" i="1"/>
  <c r="DX18" i="3" l="1"/>
  <c r="DY5" i="3"/>
  <c r="DX9" i="3"/>
  <c r="DX22" i="3" s="1"/>
  <c r="FI16" i="3"/>
  <c r="FJ3" i="3"/>
  <c r="DQ19" i="3"/>
  <c r="DR6" i="3"/>
  <c r="DW9" i="3"/>
  <c r="DW22" i="3" s="1"/>
  <c r="DW18" i="3"/>
  <c r="DO21" i="3"/>
  <c r="DP8" i="3"/>
  <c r="DS4" i="3"/>
  <c r="DR17" i="3"/>
  <c r="DP20" i="3"/>
  <c r="DQ7" i="3"/>
  <c r="BF29" i="1"/>
  <c r="BG16" i="1"/>
  <c r="BG31" i="1"/>
  <c r="BH11" i="1"/>
  <c r="BE33" i="1"/>
  <c r="BF19" i="1"/>
  <c r="BF32" i="1"/>
  <c r="BG9" i="1"/>
  <c r="BE34" i="1"/>
  <c r="BF17" i="1"/>
  <c r="BG30" i="1"/>
  <c r="BH13" i="1"/>
  <c r="FJ16" i="3" l="1"/>
  <c r="FK3" i="3"/>
  <c r="DY9" i="3"/>
  <c r="DY22" i="3" s="1"/>
  <c r="DZ5" i="3"/>
  <c r="DY18" i="3"/>
  <c r="DS17" i="3"/>
  <c r="DT4" i="3"/>
  <c r="DQ20" i="3"/>
  <c r="DR7" i="3"/>
  <c r="DP21" i="3"/>
  <c r="DQ8" i="3"/>
  <c r="DR19" i="3"/>
  <c r="DS6" i="3"/>
  <c r="BG32" i="1"/>
  <c r="BH9" i="1"/>
  <c r="BF34" i="1"/>
  <c r="BG17" i="1"/>
  <c r="BF33" i="1"/>
  <c r="BG19" i="1"/>
  <c r="BG29" i="1"/>
  <c r="BH16" i="1"/>
  <c r="BH30" i="1"/>
  <c r="BI13" i="1"/>
  <c r="BH31" i="1"/>
  <c r="BI11" i="1"/>
  <c r="DZ9" i="3" l="1"/>
  <c r="DZ22" i="3" s="1"/>
  <c r="DZ18" i="3"/>
  <c r="EA5" i="3"/>
  <c r="FK16" i="3"/>
  <c r="FL3" i="3"/>
  <c r="DR8" i="3"/>
  <c r="DQ21" i="3"/>
  <c r="DS19" i="3"/>
  <c r="DT6" i="3"/>
  <c r="DR20" i="3"/>
  <c r="DS7" i="3"/>
  <c r="DT17" i="3"/>
  <c r="DU4" i="3"/>
  <c r="BG34" i="1"/>
  <c r="BH17" i="1"/>
  <c r="BI31" i="1"/>
  <c r="BJ11" i="1"/>
  <c r="BI30" i="1"/>
  <c r="BJ13" i="1"/>
  <c r="BG33" i="1"/>
  <c r="BH19" i="1"/>
  <c r="BH32" i="1"/>
  <c r="BI9" i="1"/>
  <c r="BH29" i="1"/>
  <c r="BI16" i="1"/>
  <c r="FL16" i="3" l="1"/>
  <c r="FM3" i="3"/>
  <c r="EA18" i="3"/>
  <c r="EB5" i="3"/>
  <c r="EA9" i="3"/>
  <c r="EA22" i="3" s="1"/>
  <c r="DU17" i="3"/>
  <c r="DV4" i="3"/>
  <c r="DT19" i="3"/>
  <c r="DU6" i="3"/>
  <c r="DS20" i="3"/>
  <c r="DT7" i="3"/>
  <c r="DR21" i="3"/>
  <c r="DS8" i="3"/>
  <c r="BI29" i="1"/>
  <c r="BJ16" i="1"/>
  <c r="BH33" i="1"/>
  <c r="BI19" i="1"/>
  <c r="BJ31" i="1"/>
  <c r="BK11" i="1"/>
  <c r="BI32" i="1"/>
  <c r="BJ9" i="1"/>
  <c r="BJ30" i="1"/>
  <c r="BK13" i="1"/>
  <c r="BH34" i="1"/>
  <c r="BI17" i="1"/>
  <c r="FM16" i="3" l="1"/>
  <c r="FN3" i="3"/>
  <c r="EB18" i="3"/>
  <c r="EC5" i="3"/>
  <c r="EB9" i="3"/>
  <c r="EB22" i="3" s="1"/>
  <c r="DU19" i="3"/>
  <c r="DV6" i="3"/>
  <c r="DT20" i="3"/>
  <c r="DU7" i="3"/>
  <c r="DV17" i="3"/>
  <c r="DW4" i="3"/>
  <c r="DS21" i="3"/>
  <c r="DT8" i="3"/>
  <c r="BI34" i="1"/>
  <c r="BJ17" i="1"/>
  <c r="BJ32" i="1"/>
  <c r="BK9" i="1"/>
  <c r="BI33" i="1"/>
  <c r="BJ19" i="1"/>
  <c r="BK30" i="1"/>
  <c r="BL13" i="1"/>
  <c r="BK31" i="1"/>
  <c r="BL11" i="1"/>
  <c r="BJ29" i="1"/>
  <c r="BK16" i="1"/>
  <c r="FN16" i="3" l="1"/>
  <c r="FO3" i="3"/>
  <c r="EC18" i="3"/>
  <c r="ED5" i="3"/>
  <c r="EC9" i="3"/>
  <c r="EC22" i="3" s="1"/>
  <c r="DW17" i="3"/>
  <c r="DX4" i="3"/>
  <c r="DT21" i="3"/>
  <c r="DU8" i="3"/>
  <c r="DU20" i="3"/>
  <c r="DV7" i="3"/>
  <c r="DW6" i="3"/>
  <c r="DV19" i="3"/>
  <c r="BK29" i="1"/>
  <c r="BL16" i="1"/>
  <c r="BK32" i="1"/>
  <c r="BL9" i="1"/>
  <c r="BL31" i="1"/>
  <c r="BM11" i="1"/>
  <c r="BJ33" i="1"/>
  <c r="BK19" i="1"/>
  <c r="BJ34" i="1"/>
  <c r="BK17" i="1"/>
  <c r="BL30" i="1"/>
  <c r="BM13" i="1"/>
  <c r="FO16" i="3" l="1"/>
  <c r="FP3" i="3"/>
  <c r="DX17" i="3"/>
  <c r="DY4" i="3"/>
  <c r="DW19" i="3"/>
  <c r="DX6" i="3"/>
  <c r="ED18" i="3"/>
  <c r="EE5" i="3"/>
  <c r="ED9" i="3"/>
  <c r="ED22" i="3" s="1"/>
  <c r="DU21" i="3"/>
  <c r="DV8" i="3"/>
  <c r="DV20" i="3"/>
  <c r="DW7" i="3"/>
  <c r="BK33" i="1"/>
  <c r="BL19" i="1"/>
  <c r="BM30" i="1"/>
  <c r="BN13" i="1"/>
  <c r="BL32" i="1"/>
  <c r="BM9" i="1"/>
  <c r="BK34" i="1"/>
  <c r="BL17" i="1"/>
  <c r="BM31" i="1"/>
  <c r="BN11" i="1"/>
  <c r="BM16" i="1"/>
  <c r="BL29" i="1"/>
  <c r="FP16" i="3" l="1"/>
  <c r="FQ3" i="3"/>
  <c r="EE9" i="3"/>
  <c r="EE22" i="3" s="1"/>
  <c r="EF5" i="3"/>
  <c r="EE18" i="3"/>
  <c r="DY6" i="3"/>
  <c r="DX19" i="3"/>
  <c r="DW20" i="3"/>
  <c r="DX7" i="3"/>
  <c r="DY17" i="3"/>
  <c r="DZ4" i="3"/>
  <c r="DV21" i="3"/>
  <c r="DW8" i="3"/>
  <c r="BL34" i="1"/>
  <c r="BM17" i="1"/>
  <c r="BN30" i="1"/>
  <c r="BO13" i="1"/>
  <c r="BM29" i="1"/>
  <c r="BN16" i="1"/>
  <c r="BN31" i="1"/>
  <c r="BO11" i="1"/>
  <c r="BM32" i="1"/>
  <c r="BN9" i="1"/>
  <c r="BL33" i="1"/>
  <c r="BM19" i="1"/>
  <c r="FQ16" i="3" l="1"/>
  <c r="FR3" i="3"/>
  <c r="DX20" i="3"/>
  <c r="DY7" i="3"/>
  <c r="DY19" i="3"/>
  <c r="DZ6" i="3"/>
  <c r="DW21" i="3"/>
  <c r="DX8" i="3"/>
  <c r="EG5" i="3"/>
  <c r="EF18" i="3"/>
  <c r="EF9" i="3"/>
  <c r="EF22" i="3" s="1"/>
  <c r="DZ17" i="3"/>
  <c r="EA4" i="3"/>
  <c r="BM33" i="1"/>
  <c r="BN19" i="1"/>
  <c r="BO31" i="1"/>
  <c r="BP11" i="1"/>
  <c r="BO30" i="1"/>
  <c r="BP13" i="1"/>
  <c r="BN32" i="1"/>
  <c r="BO9" i="1"/>
  <c r="BN29" i="1"/>
  <c r="BO16" i="1"/>
  <c r="BM34" i="1"/>
  <c r="BN17" i="1"/>
  <c r="FR16" i="3" l="1"/>
  <c r="FS3" i="3"/>
  <c r="DX21" i="3"/>
  <c r="DY8" i="3"/>
  <c r="EG9" i="3"/>
  <c r="EG22" i="3" s="1"/>
  <c r="EH5" i="3"/>
  <c r="EG18" i="3"/>
  <c r="DZ19" i="3"/>
  <c r="EA6" i="3"/>
  <c r="EA17" i="3"/>
  <c r="EB4" i="3"/>
  <c r="DY20" i="3"/>
  <c r="DZ7" i="3"/>
  <c r="BN34" i="1"/>
  <c r="BO17" i="1"/>
  <c r="BO32" i="1"/>
  <c r="BP9" i="1"/>
  <c r="BP31" i="1"/>
  <c r="BQ11" i="1"/>
  <c r="BO29" i="1"/>
  <c r="BP16" i="1"/>
  <c r="BP30" i="1"/>
  <c r="BQ13" i="1"/>
  <c r="BN33" i="1"/>
  <c r="BO19" i="1"/>
  <c r="FS16" i="3" l="1"/>
  <c r="FT3" i="3"/>
  <c r="EB6" i="3"/>
  <c r="EA19" i="3"/>
  <c r="EH18" i="3"/>
  <c r="EI5" i="3"/>
  <c r="EH9" i="3"/>
  <c r="EH22" i="3" s="1"/>
  <c r="DZ20" i="3"/>
  <c r="EA7" i="3"/>
  <c r="DY21" i="3"/>
  <c r="DZ8" i="3"/>
  <c r="EB17" i="3"/>
  <c r="EC4" i="3"/>
  <c r="BO33" i="1"/>
  <c r="BP19" i="1"/>
  <c r="BQ9" i="1"/>
  <c r="BP32" i="1"/>
  <c r="BQ31" i="1"/>
  <c r="BR11" i="1"/>
  <c r="BO34" i="1"/>
  <c r="BP17" i="1"/>
  <c r="BP29" i="1"/>
  <c r="BQ16" i="1"/>
  <c r="BQ30" i="1"/>
  <c r="BR13" i="1"/>
  <c r="FU3" i="3" l="1"/>
  <c r="FT16" i="3"/>
  <c r="EA20" i="3"/>
  <c r="EB7" i="3"/>
  <c r="EI18" i="3"/>
  <c r="EJ5" i="3"/>
  <c r="EI9" i="3"/>
  <c r="EI22" i="3" s="1"/>
  <c r="EC17" i="3"/>
  <c r="ED4" i="3"/>
  <c r="DZ21" i="3"/>
  <c r="EA8" i="3"/>
  <c r="EB19" i="3"/>
  <c r="EC6" i="3"/>
  <c r="BR30" i="1"/>
  <c r="BS13" i="1"/>
  <c r="BQ17" i="1"/>
  <c r="BP34" i="1"/>
  <c r="BQ32" i="1"/>
  <c r="BR9" i="1"/>
  <c r="BQ29" i="1"/>
  <c r="BR16" i="1"/>
  <c r="BR31" i="1"/>
  <c r="BS11" i="1"/>
  <c r="BP33" i="1"/>
  <c r="BQ19" i="1"/>
  <c r="FU16" i="3" l="1"/>
  <c r="FV3" i="3"/>
  <c r="ED17" i="3"/>
  <c r="EE4" i="3"/>
  <c r="EK5" i="3"/>
  <c r="EJ18" i="3"/>
  <c r="EJ9" i="3"/>
  <c r="EJ22" i="3" s="1"/>
  <c r="EC19" i="3"/>
  <c r="ED6" i="3"/>
  <c r="EB20" i="3"/>
  <c r="EC7" i="3"/>
  <c r="EA21" i="3"/>
  <c r="EB8" i="3"/>
  <c r="BQ34" i="1"/>
  <c r="BR17" i="1"/>
  <c r="BQ33" i="1"/>
  <c r="BR19" i="1"/>
  <c r="BR29" i="1"/>
  <c r="BS16" i="1"/>
  <c r="BS31" i="1"/>
  <c r="BT11" i="1"/>
  <c r="BR32" i="1"/>
  <c r="BS9" i="1"/>
  <c r="BS30" i="1"/>
  <c r="BT13" i="1"/>
  <c r="FV16" i="3" l="1"/>
  <c r="FW3" i="3"/>
  <c r="FW16" i="3" s="1"/>
  <c r="ED19" i="3"/>
  <c r="EE6" i="3"/>
  <c r="EB21" i="3"/>
  <c r="EC8" i="3"/>
  <c r="EK18" i="3"/>
  <c r="EL5" i="3"/>
  <c r="EK9" i="3"/>
  <c r="EK22" i="3" s="1"/>
  <c r="EE17" i="3"/>
  <c r="EF4" i="3"/>
  <c r="EC20" i="3"/>
  <c r="ED7" i="3"/>
  <c r="BT31" i="1"/>
  <c r="BU11" i="1"/>
  <c r="BS32" i="1"/>
  <c r="BT9" i="1"/>
  <c r="BR34" i="1"/>
  <c r="BS17" i="1"/>
  <c r="BT30" i="1"/>
  <c r="BU13" i="1"/>
  <c r="BR33" i="1"/>
  <c r="BS19" i="1"/>
  <c r="BS29" i="1"/>
  <c r="BT16" i="1"/>
  <c r="EL18" i="3" l="1"/>
  <c r="EL9" i="3"/>
  <c r="EL22" i="3" s="1"/>
  <c r="EM5" i="3"/>
  <c r="EC21" i="3"/>
  <c r="ED8" i="3"/>
  <c r="ED20" i="3"/>
  <c r="EE7" i="3"/>
  <c r="EE19" i="3"/>
  <c r="EF6" i="3"/>
  <c r="EF17" i="3"/>
  <c r="EG4" i="3"/>
  <c r="BU16" i="1"/>
  <c r="BT29" i="1"/>
  <c r="BU30" i="1"/>
  <c r="BV13" i="1"/>
  <c r="BT32" i="1"/>
  <c r="BU9" i="1"/>
  <c r="BS33" i="1"/>
  <c r="BT19" i="1"/>
  <c r="BS34" i="1"/>
  <c r="BT17" i="1"/>
  <c r="BU31" i="1"/>
  <c r="BV11" i="1"/>
  <c r="ED21" i="3" l="1"/>
  <c r="EE8" i="3"/>
  <c r="EE20" i="3"/>
  <c r="EF7" i="3"/>
  <c r="EG17" i="3"/>
  <c r="EH4" i="3"/>
  <c r="EM18" i="3"/>
  <c r="EM9" i="3"/>
  <c r="EM22" i="3" s="1"/>
  <c r="EN5" i="3"/>
  <c r="EF19" i="3"/>
  <c r="EG6" i="3"/>
  <c r="BV31" i="1"/>
  <c r="BW11" i="1"/>
  <c r="BV30" i="1"/>
  <c r="BW13" i="1"/>
  <c r="BT34" i="1"/>
  <c r="BU17" i="1"/>
  <c r="BU32" i="1"/>
  <c r="BV9" i="1"/>
  <c r="BU19" i="1"/>
  <c r="BT33" i="1"/>
  <c r="BU29" i="1"/>
  <c r="BV16" i="1"/>
  <c r="EH17" i="3" l="1"/>
  <c r="EI4" i="3"/>
  <c r="EF20" i="3"/>
  <c r="EG7" i="3"/>
  <c r="EG19" i="3"/>
  <c r="EH6" i="3"/>
  <c r="EE21" i="3"/>
  <c r="EF8" i="3"/>
  <c r="EN18" i="3"/>
  <c r="EO5" i="3"/>
  <c r="EN9" i="3"/>
  <c r="EN22" i="3" s="1"/>
  <c r="BW30" i="1"/>
  <c r="BX13" i="1"/>
  <c r="BV29" i="1"/>
  <c r="BW16" i="1"/>
  <c r="BU34" i="1"/>
  <c r="BV17" i="1"/>
  <c r="BW31" i="1"/>
  <c r="BX11" i="1"/>
  <c r="BV32" i="1"/>
  <c r="BW9" i="1"/>
  <c r="BU33" i="1"/>
  <c r="BV19" i="1"/>
  <c r="EF21" i="3" l="1"/>
  <c r="EG8" i="3"/>
  <c r="EH19" i="3"/>
  <c r="EI6" i="3"/>
  <c r="EG20" i="3"/>
  <c r="EH7" i="3"/>
  <c r="EP5" i="3"/>
  <c r="EO18" i="3"/>
  <c r="EO9" i="3"/>
  <c r="EO22" i="3" s="1"/>
  <c r="EI17" i="3"/>
  <c r="EJ4" i="3"/>
  <c r="BW29" i="1"/>
  <c r="BX16" i="1"/>
  <c r="BX31" i="1"/>
  <c r="BY11" i="1"/>
  <c r="BW32" i="1"/>
  <c r="BX9" i="1"/>
  <c r="BV34" i="1"/>
  <c r="BW17" i="1"/>
  <c r="BX30" i="1"/>
  <c r="BY13" i="1"/>
  <c r="BV33" i="1"/>
  <c r="BW19" i="1"/>
  <c r="EH20" i="3" l="1"/>
  <c r="EI7" i="3"/>
  <c r="EP18" i="3"/>
  <c r="EP9" i="3"/>
  <c r="EP22" i="3" s="1"/>
  <c r="EQ5" i="3"/>
  <c r="EJ6" i="3"/>
  <c r="EI19" i="3"/>
  <c r="EJ17" i="3"/>
  <c r="EK4" i="3"/>
  <c r="EG21" i="3"/>
  <c r="EH8" i="3"/>
  <c r="BY31" i="1"/>
  <c r="BZ11" i="1"/>
  <c r="BW34" i="1"/>
  <c r="BX17" i="1"/>
  <c r="BZ13" i="1"/>
  <c r="BY30" i="1"/>
  <c r="BY9" i="1"/>
  <c r="BX32" i="1"/>
  <c r="BX29" i="1"/>
  <c r="BY16" i="1"/>
  <c r="BW33" i="1"/>
  <c r="BX19" i="1"/>
  <c r="EJ19" i="3" l="1"/>
  <c r="EK6" i="3"/>
  <c r="EQ18" i="3"/>
  <c r="ER5" i="3"/>
  <c r="EQ9" i="3"/>
  <c r="EQ22" i="3" s="1"/>
  <c r="EH21" i="3"/>
  <c r="EI8" i="3"/>
  <c r="EI20" i="3"/>
  <c r="EJ7" i="3"/>
  <c r="EL4" i="3"/>
  <c r="EK17" i="3"/>
  <c r="BY29" i="1"/>
  <c r="BZ16" i="1"/>
  <c r="BZ31" i="1"/>
  <c r="CA11" i="1"/>
  <c r="BX33" i="1"/>
  <c r="BY19" i="1"/>
  <c r="BX34" i="1"/>
  <c r="BY17" i="1"/>
  <c r="BY32" i="1"/>
  <c r="BZ9" i="1"/>
  <c r="BZ30" i="1"/>
  <c r="CA13" i="1"/>
  <c r="ER18" i="3" l="1"/>
  <c r="ES5" i="3"/>
  <c r="ER9" i="3"/>
  <c r="ER22" i="3" s="1"/>
  <c r="EI21" i="3"/>
  <c r="EJ8" i="3"/>
  <c r="EL17" i="3"/>
  <c r="EM4" i="3"/>
  <c r="EK19" i="3"/>
  <c r="EL6" i="3"/>
  <c r="EJ20" i="3"/>
  <c r="EK7" i="3"/>
  <c r="CA31" i="1"/>
  <c r="CB11" i="1"/>
  <c r="BY34" i="1"/>
  <c r="BZ17" i="1"/>
  <c r="BZ32" i="1"/>
  <c r="CA9" i="1"/>
  <c r="BY33" i="1"/>
  <c r="BZ19" i="1"/>
  <c r="BZ29" i="1"/>
  <c r="CA16" i="1"/>
  <c r="CA30" i="1"/>
  <c r="CB13" i="1"/>
  <c r="EM17" i="3" l="1"/>
  <c r="EN4" i="3"/>
  <c r="EJ21" i="3"/>
  <c r="EK8" i="3"/>
  <c r="EK20" i="3"/>
  <c r="EL7" i="3"/>
  <c r="ES18" i="3"/>
  <c r="ET5" i="3"/>
  <c r="ES9" i="3"/>
  <c r="ES22" i="3" s="1"/>
  <c r="EL19" i="3"/>
  <c r="EM6" i="3"/>
  <c r="BZ34" i="1"/>
  <c r="CA17" i="1"/>
  <c r="CB30" i="1"/>
  <c r="CC13" i="1"/>
  <c r="CA29" i="1"/>
  <c r="CB16" i="1"/>
  <c r="CA32" i="1"/>
  <c r="CB9" i="1"/>
  <c r="CB31" i="1"/>
  <c r="CC11" i="1"/>
  <c r="BZ33" i="1"/>
  <c r="CA19" i="1"/>
  <c r="ET18" i="3" l="1"/>
  <c r="ET9" i="3"/>
  <c r="ET22" i="3" s="1"/>
  <c r="EU5" i="3"/>
  <c r="EL20" i="3"/>
  <c r="EM7" i="3"/>
  <c r="EK21" i="3"/>
  <c r="EL8" i="3"/>
  <c r="EM19" i="3"/>
  <c r="EN6" i="3"/>
  <c r="EN17" i="3"/>
  <c r="EO4" i="3"/>
  <c r="CC30" i="1"/>
  <c r="CD13" i="1"/>
  <c r="CA33" i="1"/>
  <c r="CB19" i="1"/>
  <c r="CB32" i="1"/>
  <c r="CC9" i="1"/>
  <c r="CC31" i="1"/>
  <c r="CD11" i="1"/>
  <c r="CB29" i="1"/>
  <c r="CC16" i="1"/>
  <c r="CA34" i="1"/>
  <c r="CB17" i="1"/>
  <c r="EL21" i="3" l="1"/>
  <c r="EM8" i="3"/>
  <c r="EM20" i="3"/>
  <c r="EN7" i="3"/>
  <c r="EP4" i="3"/>
  <c r="EO17" i="3"/>
  <c r="EU18" i="3"/>
  <c r="EV5" i="3"/>
  <c r="EU9" i="3"/>
  <c r="EU22" i="3" s="1"/>
  <c r="EN19" i="3"/>
  <c r="EO6" i="3"/>
  <c r="CB33" i="1"/>
  <c r="CC19" i="1"/>
  <c r="CD31" i="1"/>
  <c r="CE11" i="1"/>
  <c r="CC29" i="1"/>
  <c r="CD16" i="1"/>
  <c r="CC32" i="1"/>
  <c r="CD9" i="1"/>
  <c r="CD30" i="1"/>
  <c r="CE13" i="1"/>
  <c r="CB34" i="1"/>
  <c r="CC17" i="1"/>
  <c r="EV18" i="3" l="1"/>
  <c r="EW5" i="3"/>
  <c r="EV9" i="3"/>
  <c r="EV22" i="3" s="1"/>
  <c r="EQ4" i="3"/>
  <c r="EP17" i="3"/>
  <c r="EN20" i="3"/>
  <c r="EO7" i="3"/>
  <c r="EO19" i="3"/>
  <c r="EP6" i="3"/>
  <c r="EM21" i="3"/>
  <c r="EN8" i="3"/>
  <c r="CE31" i="1"/>
  <c r="CF11" i="1"/>
  <c r="CE30" i="1"/>
  <c r="CF13" i="1"/>
  <c r="CD29" i="1"/>
  <c r="CE16" i="1"/>
  <c r="CC33" i="1"/>
  <c r="CD19" i="1"/>
  <c r="CC34" i="1"/>
  <c r="CD17" i="1"/>
  <c r="CD32" i="1"/>
  <c r="CE9" i="1"/>
  <c r="EO20" i="3" l="1"/>
  <c r="EP7" i="3"/>
  <c r="EQ17" i="3"/>
  <c r="ER4" i="3"/>
  <c r="EN21" i="3"/>
  <c r="EO8" i="3"/>
  <c r="EW18" i="3"/>
  <c r="EX5" i="3"/>
  <c r="EW9" i="3"/>
  <c r="EW22" i="3" s="1"/>
  <c r="EP19" i="3"/>
  <c r="EQ6" i="3"/>
  <c r="CD33" i="1"/>
  <c r="CE19" i="1"/>
  <c r="CF30" i="1"/>
  <c r="CG13" i="1"/>
  <c r="CD34" i="1"/>
  <c r="CE17" i="1"/>
  <c r="CE29" i="1"/>
  <c r="CF16" i="1"/>
  <c r="CF31" i="1"/>
  <c r="CG11" i="1"/>
  <c r="CE32" i="1"/>
  <c r="CF9" i="1"/>
  <c r="EX9" i="3" l="1"/>
  <c r="EX22" i="3" s="1"/>
  <c r="EY5" i="3"/>
  <c r="EX18" i="3"/>
  <c r="ER17" i="3"/>
  <c r="ES4" i="3"/>
  <c r="EO21" i="3"/>
  <c r="EP8" i="3"/>
  <c r="EQ19" i="3"/>
  <c r="ER6" i="3"/>
  <c r="EP20" i="3"/>
  <c r="EQ7" i="3"/>
  <c r="CF32" i="1"/>
  <c r="CG9" i="1"/>
  <c r="CG30" i="1"/>
  <c r="CH13" i="1"/>
  <c r="CG31" i="1"/>
  <c r="CH11" i="1"/>
  <c r="CE34" i="1"/>
  <c r="CF17" i="1"/>
  <c r="CE33" i="1"/>
  <c r="CF19" i="1"/>
  <c r="CF29" i="1"/>
  <c r="CG16" i="1"/>
  <c r="EP21" i="3" l="1"/>
  <c r="EQ8" i="3"/>
  <c r="ET4" i="3"/>
  <c r="ES17" i="3"/>
  <c r="EQ20" i="3"/>
  <c r="ER7" i="3"/>
  <c r="EY18" i="3"/>
  <c r="EY9" i="3"/>
  <c r="EY22" i="3" s="1"/>
  <c r="EZ5" i="3"/>
  <c r="ER19" i="3"/>
  <c r="ES6" i="3"/>
  <c r="CH30" i="1"/>
  <c r="CI13" i="1"/>
  <c r="CH31" i="1"/>
  <c r="CI11" i="1"/>
  <c r="CG29" i="1"/>
  <c r="CH16" i="1"/>
  <c r="CF33" i="1"/>
  <c r="CG19" i="1"/>
  <c r="CH9" i="1"/>
  <c r="CG32" i="1"/>
  <c r="CF34" i="1"/>
  <c r="CG17" i="1"/>
  <c r="ER20" i="3" l="1"/>
  <c r="ES7" i="3"/>
  <c r="ES19" i="3"/>
  <c r="ET6" i="3"/>
  <c r="EU4" i="3"/>
  <c r="ET17" i="3"/>
  <c r="EQ21" i="3"/>
  <c r="ER8" i="3"/>
  <c r="EZ18" i="3"/>
  <c r="FA5" i="3"/>
  <c r="EZ9" i="3"/>
  <c r="EZ22" i="3" s="1"/>
  <c r="CI31" i="1"/>
  <c r="CJ11" i="1"/>
  <c r="CH29" i="1"/>
  <c r="CI16" i="1"/>
  <c r="CI30" i="1"/>
  <c r="CJ13" i="1"/>
  <c r="CH32" i="1"/>
  <c r="CI9" i="1"/>
  <c r="CG33" i="1"/>
  <c r="CH19" i="1"/>
  <c r="CG34" i="1"/>
  <c r="CH17" i="1"/>
  <c r="ER21" i="3" l="1"/>
  <c r="ES8" i="3"/>
  <c r="EV4" i="3"/>
  <c r="EU17" i="3"/>
  <c r="ET19" i="3"/>
  <c r="EU6" i="3"/>
  <c r="FA9" i="3"/>
  <c r="FA22" i="3" s="1"/>
  <c r="FB5" i="3"/>
  <c r="FA18" i="3"/>
  <c r="ES20" i="3"/>
  <c r="ET7" i="3"/>
  <c r="CI29" i="1"/>
  <c r="CJ16" i="1"/>
  <c r="CH34" i="1"/>
  <c r="CI17" i="1"/>
  <c r="CJ30" i="1"/>
  <c r="CK13" i="1"/>
  <c r="CI32" i="1"/>
  <c r="CJ9" i="1"/>
  <c r="CH33" i="1"/>
  <c r="CI19" i="1"/>
  <c r="CJ31" i="1"/>
  <c r="CK11" i="1"/>
  <c r="FB18" i="3" l="1"/>
  <c r="FC5" i="3"/>
  <c r="FB9" i="3"/>
  <c r="FB22" i="3" s="1"/>
  <c r="EU19" i="3"/>
  <c r="EV6" i="3"/>
  <c r="ET20" i="3"/>
  <c r="EU7" i="3"/>
  <c r="EV17" i="3"/>
  <c r="EW4" i="3"/>
  <c r="ES21" i="3"/>
  <c r="ET8" i="3"/>
  <c r="CK31" i="1"/>
  <c r="CL11" i="1"/>
  <c r="CJ32" i="1"/>
  <c r="CK9" i="1"/>
  <c r="CI34" i="1"/>
  <c r="CJ17" i="1"/>
  <c r="CI33" i="1"/>
  <c r="CJ19" i="1"/>
  <c r="CK30" i="1"/>
  <c r="CL13" i="1"/>
  <c r="CJ29" i="1"/>
  <c r="CK16" i="1"/>
  <c r="EU20" i="3" l="1"/>
  <c r="EV7" i="3"/>
  <c r="EV19" i="3"/>
  <c r="EW6" i="3"/>
  <c r="ET21" i="3"/>
  <c r="EU8" i="3"/>
  <c r="FC18" i="3"/>
  <c r="FD5" i="3"/>
  <c r="FC9" i="3"/>
  <c r="FC22" i="3" s="1"/>
  <c r="EX4" i="3"/>
  <c r="EW17" i="3"/>
  <c r="CK29" i="1"/>
  <c r="CL16" i="1"/>
  <c r="CJ33" i="1"/>
  <c r="CK19" i="1"/>
  <c r="CK32" i="1"/>
  <c r="CL9" i="1"/>
  <c r="CL30" i="1"/>
  <c r="CM13" i="1"/>
  <c r="CJ34" i="1"/>
  <c r="CK17" i="1"/>
  <c r="CL31" i="1"/>
  <c r="CM11" i="1"/>
  <c r="FD18" i="3" l="1"/>
  <c r="FE5" i="3"/>
  <c r="FD9" i="3"/>
  <c r="FD22" i="3" s="1"/>
  <c r="EX17" i="3"/>
  <c r="EY4" i="3"/>
  <c r="EU21" i="3"/>
  <c r="EV8" i="3"/>
  <c r="EW19" i="3"/>
  <c r="EX6" i="3"/>
  <c r="EV20" i="3"/>
  <c r="EW7" i="3"/>
  <c r="CM30" i="1"/>
  <c r="CN13" i="1"/>
  <c r="CK33" i="1"/>
  <c r="CL19" i="1"/>
  <c r="CK34" i="1"/>
  <c r="CL17" i="1"/>
  <c r="CL29" i="1"/>
  <c r="CM16" i="1"/>
  <c r="CM31" i="1"/>
  <c r="CN11" i="1"/>
  <c r="CL32" i="1"/>
  <c r="CM9" i="1"/>
  <c r="EV21" i="3" l="1"/>
  <c r="EW8" i="3"/>
  <c r="EY17" i="3"/>
  <c r="EZ4" i="3"/>
  <c r="EW20" i="3"/>
  <c r="EX7" i="3"/>
  <c r="FE18" i="3"/>
  <c r="FF5" i="3"/>
  <c r="FE9" i="3"/>
  <c r="FE22" i="3" s="1"/>
  <c r="EX19" i="3"/>
  <c r="EY6" i="3"/>
  <c r="CL33" i="1"/>
  <c r="CM19" i="1"/>
  <c r="CM29" i="1"/>
  <c r="CN16" i="1"/>
  <c r="CL34" i="1"/>
  <c r="CM17" i="1"/>
  <c r="CM32" i="1"/>
  <c r="CN9" i="1"/>
  <c r="CN31" i="1"/>
  <c r="CO11" i="1"/>
  <c r="CN30" i="1"/>
  <c r="CO13" i="1"/>
  <c r="FF18" i="3" l="1"/>
  <c r="FG5" i="3"/>
  <c r="FF9" i="3"/>
  <c r="FF22" i="3" s="1"/>
  <c r="EX20" i="3"/>
  <c r="EY7" i="3"/>
  <c r="EZ17" i="3"/>
  <c r="FA4" i="3"/>
  <c r="EY19" i="3"/>
  <c r="EZ6" i="3"/>
  <c r="EW21" i="3"/>
  <c r="EX8" i="3"/>
  <c r="CO30" i="1"/>
  <c r="CP13" i="1"/>
  <c r="CO31" i="1"/>
  <c r="CP11" i="1"/>
  <c r="CN32" i="1"/>
  <c r="CO9" i="1"/>
  <c r="CN29" i="1"/>
  <c r="CO16" i="1"/>
  <c r="CM34" i="1"/>
  <c r="CN17" i="1"/>
  <c r="CM33" i="1"/>
  <c r="CN19" i="1"/>
  <c r="EX21" i="3" l="1"/>
  <c r="EY8" i="3"/>
  <c r="FB4" i="3"/>
  <c r="FA17" i="3"/>
  <c r="EY20" i="3"/>
  <c r="EZ7" i="3"/>
  <c r="FG18" i="3"/>
  <c r="FH5" i="3"/>
  <c r="FG9" i="3"/>
  <c r="FG22" i="3" s="1"/>
  <c r="EZ19" i="3"/>
  <c r="FA6" i="3"/>
  <c r="CO29" i="1"/>
  <c r="CP16" i="1"/>
  <c r="CP31" i="1"/>
  <c r="CQ11" i="1"/>
  <c r="CO32" i="1"/>
  <c r="CP9" i="1"/>
  <c r="CP30" i="1"/>
  <c r="CQ13" i="1"/>
  <c r="CN33" i="1"/>
  <c r="CO19" i="1"/>
  <c r="CN34" i="1"/>
  <c r="CO17" i="1"/>
  <c r="FH18" i="3" l="1"/>
  <c r="FI5" i="3"/>
  <c r="FH9" i="3"/>
  <c r="FH22" i="3" s="1"/>
  <c r="EZ20" i="3"/>
  <c r="FA7" i="3"/>
  <c r="FA19" i="3"/>
  <c r="FB6" i="3"/>
  <c r="FB17" i="3"/>
  <c r="FC4" i="3"/>
  <c r="EY21" i="3"/>
  <c r="EZ8" i="3"/>
  <c r="CO34" i="1"/>
  <c r="CO22" i="1" s="1"/>
  <c r="CP17" i="1"/>
  <c r="CQ30" i="1"/>
  <c r="CR13" i="1"/>
  <c r="CQ31" i="1"/>
  <c r="CR11" i="1"/>
  <c r="CP29" i="1"/>
  <c r="CQ16" i="1"/>
  <c r="CO33" i="1"/>
  <c r="CP19" i="1"/>
  <c r="CP32" i="1"/>
  <c r="CQ9" i="1"/>
  <c r="FB19" i="3" l="1"/>
  <c r="FC6" i="3"/>
  <c r="FA20" i="3"/>
  <c r="FB7" i="3"/>
  <c r="EZ21" i="3"/>
  <c r="FA8" i="3"/>
  <c r="FI18" i="3"/>
  <c r="FJ5" i="3"/>
  <c r="FI9" i="3"/>
  <c r="FI22" i="3" s="1"/>
  <c r="FC17" i="3"/>
  <c r="FD4" i="3"/>
  <c r="CR30" i="1"/>
  <c r="CS13" i="1"/>
  <c r="CQ32" i="1"/>
  <c r="CR9" i="1"/>
  <c r="CP33" i="1"/>
  <c r="CQ19" i="1"/>
  <c r="CR31" i="1"/>
  <c r="CS11" i="1"/>
  <c r="CP34" i="1"/>
  <c r="CP22" i="1" s="1"/>
  <c r="CQ17" i="1"/>
  <c r="CQ29" i="1"/>
  <c r="CR16" i="1"/>
  <c r="FA21" i="3" l="1"/>
  <c r="FB8" i="3"/>
  <c r="FJ9" i="3"/>
  <c r="FJ22" i="3" s="1"/>
  <c r="FK5" i="3"/>
  <c r="FJ18" i="3"/>
  <c r="FB20" i="3"/>
  <c r="FC7" i="3"/>
  <c r="FD17" i="3"/>
  <c r="FE4" i="3"/>
  <c r="FC19" i="3"/>
  <c r="FD6" i="3"/>
  <c r="CR29" i="1"/>
  <c r="CS16" i="1"/>
  <c r="CR32" i="1"/>
  <c r="CS9" i="1"/>
  <c r="CQ33" i="1"/>
  <c r="CR19" i="1"/>
  <c r="CS30" i="1"/>
  <c r="CT13" i="1"/>
  <c r="CT11" i="1"/>
  <c r="CS31" i="1"/>
  <c r="CQ34" i="1"/>
  <c r="CQ22" i="1" s="1"/>
  <c r="CR17" i="1"/>
  <c r="FC20" i="3" l="1"/>
  <c r="FD7" i="3"/>
  <c r="FK18" i="3"/>
  <c r="FL5" i="3"/>
  <c r="FM5" i="3" s="1"/>
  <c r="FK9" i="3"/>
  <c r="FK22" i="3" s="1"/>
  <c r="FD19" i="3"/>
  <c r="FE6" i="3"/>
  <c r="FB21" i="3"/>
  <c r="FC8" i="3"/>
  <c r="FF4" i="3"/>
  <c r="FE17" i="3"/>
  <c r="CR34" i="1"/>
  <c r="CR22" i="1" s="1"/>
  <c r="CS17" i="1"/>
  <c r="CS32" i="1"/>
  <c r="CT9" i="1"/>
  <c r="CR33" i="1"/>
  <c r="CS19" i="1"/>
  <c r="CT30" i="1"/>
  <c r="CU13" i="1"/>
  <c r="CS29" i="1"/>
  <c r="CT16" i="1"/>
  <c r="CU11" i="1"/>
  <c r="CT31" i="1"/>
  <c r="FM18" i="3" l="1"/>
  <c r="FN5" i="3"/>
  <c r="FM9" i="3"/>
  <c r="FM22" i="3" s="1"/>
  <c r="FE19" i="3"/>
  <c r="FF6" i="3"/>
  <c r="FL18" i="3"/>
  <c r="FL9" i="3"/>
  <c r="FL22" i="3" s="1"/>
  <c r="FF17" i="3"/>
  <c r="FG4" i="3"/>
  <c r="FD20" i="3"/>
  <c r="FE7" i="3"/>
  <c r="FC21" i="3"/>
  <c r="FD8" i="3"/>
  <c r="CU30" i="1"/>
  <c r="CV13" i="1"/>
  <c r="CV11" i="1"/>
  <c r="CU31" i="1"/>
  <c r="CS34" i="1"/>
  <c r="CS22" i="1" s="1"/>
  <c r="CT17" i="1"/>
  <c r="CT32" i="1"/>
  <c r="CU9" i="1"/>
  <c r="CT29" i="1"/>
  <c r="CU16" i="1"/>
  <c r="CS33" i="1"/>
  <c r="CT19" i="1"/>
  <c r="FN18" i="3" l="1"/>
  <c r="FN9" i="3"/>
  <c r="FN22" i="3" s="1"/>
  <c r="FO5" i="3"/>
  <c r="FE20" i="3"/>
  <c r="FF7" i="3"/>
  <c r="FG17" i="3"/>
  <c r="FH4" i="3"/>
  <c r="FD21" i="3"/>
  <c r="FE8" i="3"/>
  <c r="FF19" i="3"/>
  <c r="FG6" i="3"/>
  <c r="CT33" i="1"/>
  <c r="CU19" i="1"/>
  <c r="CU32" i="1"/>
  <c r="CV9" i="1"/>
  <c r="CV31" i="1"/>
  <c r="CW11" i="1"/>
  <c r="CU29" i="1"/>
  <c r="CV16" i="1"/>
  <c r="CT34" i="1"/>
  <c r="CT22" i="1" s="1"/>
  <c r="CU17" i="1"/>
  <c r="CV30" i="1"/>
  <c r="CW13" i="1"/>
  <c r="FO18" i="3" l="1"/>
  <c r="FP5" i="3"/>
  <c r="FO9" i="3"/>
  <c r="FO22" i="3" s="1"/>
  <c r="FG19" i="3"/>
  <c r="FH6" i="3"/>
  <c r="FE21" i="3"/>
  <c r="FF8" i="3"/>
  <c r="FH17" i="3"/>
  <c r="FI4" i="3"/>
  <c r="FF20" i="3"/>
  <c r="FG7" i="3"/>
  <c r="CW30" i="1"/>
  <c r="CX13" i="1"/>
  <c r="CV29" i="1"/>
  <c r="CW16" i="1"/>
  <c r="CV32" i="1"/>
  <c r="CW9" i="1"/>
  <c r="CU34" i="1"/>
  <c r="CU22" i="1" s="1"/>
  <c r="CV17" i="1"/>
  <c r="CW31" i="1"/>
  <c r="CX11" i="1"/>
  <c r="CU33" i="1"/>
  <c r="CV19" i="1"/>
  <c r="FP18" i="3" l="1"/>
  <c r="FQ5" i="3"/>
  <c r="FP9" i="3"/>
  <c r="FP22" i="3" s="1"/>
  <c r="FG20" i="3"/>
  <c r="FH7" i="3"/>
  <c r="FI17" i="3"/>
  <c r="FJ4" i="3"/>
  <c r="FF21" i="3"/>
  <c r="FG8" i="3"/>
  <c r="FH19" i="3"/>
  <c r="FI6" i="3"/>
  <c r="CV33" i="1"/>
  <c r="CW19" i="1"/>
  <c r="CV34" i="1"/>
  <c r="CV22" i="1" s="1"/>
  <c r="CW17" i="1"/>
  <c r="CW29" i="1"/>
  <c r="CX16" i="1"/>
  <c r="CX31" i="1"/>
  <c r="CY11" i="1"/>
  <c r="CW32" i="1"/>
  <c r="CX9" i="1"/>
  <c r="CX30" i="1"/>
  <c r="CY13" i="1"/>
  <c r="FQ9" i="3" l="1"/>
  <c r="FQ22" i="3" s="1"/>
  <c r="FR5" i="3"/>
  <c r="FQ18" i="3"/>
  <c r="FI19" i="3"/>
  <c r="FJ6" i="3"/>
  <c r="FG21" i="3"/>
  <c r="FH8" i="3"/>
  <c r="FJ17" i="3"/>
  <c r="FK4" i="3"/>
  <c r="FH20" i="3"/>
  <c r="FI7" i="3"/>
  <c r="CY30" i="1"/>
  <c r="CZ13" i="1"/>
  <c r="CW34" i="1"/>
  <c r="CW22" i="1" s="1"/>
  <c r="CX17" i="1"/>
  <c r="CX32" i="1"/>
  <c r="CY9" i="1"/>
  <c r="CX29" i="1"/>
  <c r="CY16" i="1"/>
  <c r="CW33" i="1"/>
  <c r="CX19" i="1"/>
  <c r="CY31" i="1"/>
  <c r="CZ11" i="1"/>
  <c r="FR18" i="3" l="1"/>
  <c r="FS5" i="3"/>
  <c r="FR9" i="3"/>
  <c r="FR22" i="3" s="1"/>
  <c r="FI20" i="3"/>
  <c r="FJ7" i="3"/>
  <c r="FK17" i="3"/>
  <c r="FL4" i="3"/>
  <c r="FI8" i="3"/>
  <c r="FH21" i="3"/>
  <c r="FJ19" i="3"/>
  <c r="FK6" i="3"/>
  <c r="CZ31" i="1"/>
  <c r="DA11" i="1"/>
  <c r="CY29" i="1"/>
  <c r="CZ16" i="1"/>
  <c r="CX34" i="1"/>
  <c r="CX22" i="1" s="1"/>
  <c r="CY17" i="1"/>
  <c r="CX33" i="1"/>
  <c r="CY19" i="1"/>
  <c r="CY32" i="1"/>
  <c r="CZ9" i="1"/>
  <c r="CZ30" i="1"/>
  <c r="DA13" i="1"/>
  <c r="FL17" i="3" l="1"/>
  <c r="FM4" i="3"/>
  <c r="FS18" i="3"/>
  <c r="FT5" i="3"/>
  <c r="FS9" i="3"/>
  <c r="FS22" i="3" s="1"/>
  <c r="FK19" i="3"/>
  <c r="FL6" i="3"/>
  <c r="FI21" i="3"/>
  <c r="FJ8" i="3"/>
  <c r="FJ20" i="3"/>
  <c r="FK7" i="3"/>
  <c r="CZ32" i="1"/>
  <c r="DA9" i="1"/>
  <c r="DA30" i="1"/>
  <c r="DB13" i="1"/>
  <c r="CZ29" i="1"/>
  <c r="DA16" i="1"/>
  <c r="CY34" i="1"/>
  <c r="CY22" i="1" s="1"/>
  <c r="CZ17" i="1"/>
  <c r="CY33" i="1"/>
  <c r="CZ19" i="1"/>
  <c r="DA31" i="1"/>
  <c r="DB11" i="1"/>
  <c r="FL19" i="3" l="1"/>
  <c r="FM6" i="3"/>
  <c r="FT18" i="3"/>
  <c r="FU5" i="3"/>
  <c r="FT9" i="3"/>
  <c r="FT22" i="3" s="1"/>
  <c r="FN4" i="3"/>
  <c r="FM17" i="3"/>
  <c r="FK20" i="3"/>
  <c r="FL7" i="3"/>
  <c r="FJ21" i="3"/>
  <c r="FK8" i="3"/>
  <c r="DB31" i="1"/>
  <c r="DC11" i="1"/>
  <c r="CZ34" i="1"/>
  <c r="CZ22" i="1" s="1"/>
  <c r="DA17" i="1"/>
  <c r="DB30" i="1"/>
  <c r="DC13" i="1"/>
  <c r="CZ33" i="1"/>
  <c r="DA19" i="1"/>
  <c r="DA29" i="1"/>
  <c r="DB16" i="1"/>
  <c r="DA32" i="1"/>
  <c r="DB9" i="1"/>
  <c r="FO4" i="3" l="1"/>
  <c r="FN17" i="3"/>
  <c r="FU18" i="3"/>
  <c r="FV5" i="3"/>
  <c r="FU9" i="3"/>
  <c r="FU22" i="3" s="1"/>
  <c r="FM19" i="3"/>
  <c r="FN6" i="3"/>
  <c r="FL20" i="3"/>
  <c r="FM7" i="3"/>
  <c r="FK21" i="3"/>
  <c r="FL8" i="3"/>
  <c r="DB32" i="1"/>
  <c r="DC9" i="1"/>
  <c r="DA33" i="1"/>
  <c r="DB19" i="1"/>
  <c r="DA34" i="1"/>
  <c r="DA22" i="1" s="1"/>
  <c r="DB17" i="1"/>
  <c r="DB29" i="1"/>
  <c r="DC16" i="1"/>
  <c r="DC30" i="1"/>
  <c r="DD13" i="1"/>
  <c r="DC31" i="1"/>
  <c r="DD11" i="1"/>
  <c r="FN19" i="3" l="1"/>
  <c r="FO6" i="3"/>
  <c r="FV18" i="3"/>
  <c r="FW5" i="3"/>
  <c r="FV9" i="3"/>
  <c r="FV22" i="3" s="1"/>
  <c r="FL21" i="3"/>
  <c r="FM8" i="3"/>
  <c r="FM20" i="3"/>
  <c r="FN7" i="3"/>
  <c r="FO17" i="3"/>
  <c r="FP4" i="3"/>
  <c r="DE11" i="1"/>
  <c r="DD31" i="1"/>
  <c r="DC29" i="1"/>
  <c r="DD16" i="1"/>
  <c r="DB33" i="1"/>
  <c r="DC19" i="1"/>
  <c r="DC32" i="1"/>
  <c r="DD9" i="1"/>
  <c r="DD30" i="1"/>
  <c r="DE13" i="1"/>
  <c r="DB34" i="1"/>
  <c r="DB22" i="1" s="1"/>
  <c r="DC17" i="1"/>
  <c r="FP17" i="3" l="1"/>
  <c r="FQ4" i="3"/>
  <c r="FO19" i="3"/>
  <c r="FP6" i="3"/>
  <c r="FM21" i="3"/>
  <c r="FN8" i="3"/>
  <c r="FW18" i="3"/>
  <c r="FW9" i="3"/>
  <c r="FW22" i="3" s="1"/>
  <c r="FN20" i="3"/>
  <c r="FO7" i="3"/>
  <c r="DD32" i="1"/>
  <c r="DE9" i="1"/>
  <c r="DC34" i="1"/>
  <c r="DC22" i="1" s="1"/>
  <c r="DD17" i="1"/>
  <c r="DD29" i="1"/>
  <c r="DE16" i="1"/>
  <c r="DE30" i="1"/>
  <c r="DF13" i="1"/>
  <c r="DC33" i="1"/>
  <c r="DD19" i="1"/>
  <c r="DE31" i="1"/>
  <c r="DF11" i="1"/>
  <c r="FP19" i="3" l="1"/>
  <c r="FQ6" i="3"/>
  <c r="FN21" i="3"/>
  <c r="FO8" i="3"/>
  <c r="FO20" i="3"/>
  <c r="FP7" i="3"/>
  <c r="FQ17" i="3"/>
  <c r="FR4" i="3"/>
  <c r="DF30" i="1"/>
  <c r="DG13" i="1"/>
  <c r="DD34" i="1"/>
  <c r="DD22" i="1" s="1"/>
  <c r="DE17" i="1"/>
  <c r="DF31" i="1"/>
  <c r="DG11" i="1"/>
  <c r="DE29" i="1"/>
  <c r="DF16" i="1"/>
  <c r="DD33" i="1"/>
  <c r="DE19" i="1"/>
  <c r="DE32" i="1"/>
  <c r="DF9" i="1"/>
  <c r="FS4" i="3" l="1"/>
  <c r="FR17" i="3"/>
  <c r="FO21" i="3"/>
  <c r="FP8" i="3"/>
  <c r="FP20" i="3"/>
  <c r="FQ7" i="3"/>
  <c r="FQ19" i="3"/>
  <c r="FR6" i="3"/>
  <c r="DF32" i="1"/>
  <c r="DG9" i="1"/>
  <c r="DF29" i="1"/>
  <c r="DG16" i="1"/>
  <c r="DE34" i="1"/>
  <c r="DE22" i="1" s="1"/>
  <c r="DF17" i="1"/>
  <c r="DF19" i="1"/>
  <c r="DE33" i="1"/>
  <c r="DG31" i="1"/>
  <c r="DH11" i="1"/>
  <c r="DG30" i="1"/>
  <c r="DH13" i="1"/>
  <c r="FR19" i="3" l="1"/>
  <c r="FS6" i="3"/>
  <c r="FQ20" i="3"/>
  <c r="FR7" i="3"/>
  <c r="FP21" i="3"/>
  <c r="FQ8" i="3"/>
  <c r="FS17" i="3"/>
  <c r="FT4" i="3"/>
  <c r="DH30" i="1"/>
  <c r="DI13" i="1"/>
  <c r="DF33" i="1"/>
  <c r="DG19" i="1"/>
  <c r="DH31" i="1"/>
  <c r="DI11" i="1"/>
  <c r="DF34" i="1"/>
  <c r="DF22" i="1" s="1"/>
  <c r="DG17" i="1"/>
  <c r="DG32" i="1"/>
  <c r="DH9" i="1"/>
  <c r="DG29" i="1"/>
  <c r="DH16" i="1"/>
  <c r="FT17" i="3" l="1"/>
  <c r="FU4" i="3"/>
  <c r="FQ21" i="3"/>
  <c r="FR8" i="3"/>
  <c r="FR20" i="3"/>
  <c r="FS7" i="3"/>
  <c r="FS19" i="3"/>
  <c r="FT6" i="3"/>
  <c r="DH29" i="1"/>
  <c r="DI16" i="1"/>
  <c r="DG34" i="1"/>
  <c r="DG22" i="1" s="1"/>
  <c r="DH17" i="1"/>
  <c r="DH32" i="1"/>
  <c r="DI9" i="1"/>
  <c r="DI30" i="1"/>
  <c r="DJ13" i="1"/>
  <c r="DJ30" i="1" s="1"/>
  <c r="DG33" i="1"/>
  <c r="DH19" i="1"/>
  <c r="DI31" i="1"/>
  <c r="DJ11" i="1"/>
  <c r="DJ31" i="1" s="1"/>
  <c r="FV4" i="3" l="1"/>
  <c r="FU17" i="3"/>
  <c r="FT19" i="3"/>
  <c r="FU6" i="3"/>
  <c r="FS20" i="3"/>
  <c r="FT7" i="3"/>
  <c r="FR21" i="3"/>
  <c r="FS8" i="3"/>
  <c r="DH34" i="1"/>
  <c r="DH22" i="1" s="1"/>
  <c r="DI17" i="1"/>
  <c r="DH33" i="1"/>
  <c r="DI19" i="1"/>
  <c r="DI29" i="1"/>
  <c r="DJ16" i="1"/>
  <c r="DJ29" i="1" s="1"/>
  <c r="DI32" i="1"/>
  <c r="DJ9" i="1"/>
  <c r="DJ32" i="1" s="1"/>
  <c r="FS21" i="3" l="1"/>
  <c r="FT8" i="3"/>
  <c r="FT20" i="3"/>
  <c r="FU7" i="3"/>
  <c r="FU19" i="3"/>
  <c r="FV6" i="3"/>
  <c r="FV17" i="3"/>
  <c r="FW4" i="3"/>
  <c r="FW17" i="3" s="1"/>
  <c r="DI33" i="1"/>
  <c r="DJ19" i="1"/>
  <c r="DJ33" i="1" s="1"/>
  <c r="DI34" i="1"/>
  <c r="DI22" i="1" s="1"/>
  <c r="DJ17" i="1"/>
  <c r="DJ34" i="1" s="1"/>
  <c r="DJ22" i="1" s="1"/>
  <c r="FV19" i="3" l="1"/>
  <c r="FW6" i="3"/>
  <c r="FW19" i="3" s="1"/>
  <c r="FU20" i="3"/>
  <c r="FV7" i="3"/>
  <c r="FT21" i="3"/>
  <c r="FU8" i="3"/>
  <c r="FV20" i="3" l="1"/>
  <c r="FW7" i="3"/>
  <c r="FW20" i="3" s="1"/>
  <c r="FU21" i="3"/>
  <c r="FV8" i="3"/>
  <c r="FV21" i="3" l="1"/>
  <c r="FW8" i="3"/>
  <c r="FW21" i="3" s="1"/>
</calcChain>
</file>

<file path=xl/sharedStrings.xml><?xml version="1.0" encoding="utf-8"?>
<sst xmlns="http://schemas.openxmlformats.org/spreadsheetml/2006/main" count="1215" uniqueCount="63">
  <si>
    <t>Inc GST Price</t>
  </si>
  <si>
    <t>Price</t>
  </si>
  <si>
    <t>Effective Date &amp; Time</t>
  </si>
  <si>
    <t>Trunkline - Diesel</t>
  </si>
  <si>
    <t>Sector A - Diesel</t>
  </si>
  <si>
    <t>Sector B - Diesel</t>
  </si>
  <si>
    <t>Sector C - Diesel</t>
  </si>
  <si>
    <t>Sector D - Diesel</t>
  </si>
  <si>
    <t>Sector A - B5 Biodiesel</t>
  </si>
  <si>
    <t>ARFT</t>
  </si>
  <si>
    <t>Change</t>
  </si>
  <si>
    <t>Ex GST Price</t>
  </si>
  <si>
    <t>91 Unleaded</t>
  </si>
  <si>
    <t>TS</t>
  </si>
  <si>
    <t>SS</t>
  </si>
  <si>
    <t>Premium</t>
  </si>
  <si>
    <t>Diesel</t>
  </si>
  <si>
    <t>ZE 91 Unleaded</t>
  </si>
  <si>
    <t>Caltex Truckstop</t>
  </si>
  <si>
    <t>Z Truckstop</t>
  </si>
  <si>
    <t>Caltex Service Station</t>
  </si>
  <si>
    <t>Z Service Station</t>
  </si>
  <si>
    <t>ZE Premium</t>
  </si>
  <si>
    <t>ZE Diesel</t>
  </si>
  <si>
    <t>ZE BioDiesel B5</t>
  </si>
  <si>
    <t>N/A</t>
  </si>
  <si>
    <t>Inc GST Rate</t>
  </si>
  <si>
    <t>Equals no change</t>
  </si>
  <si>
    <t>Aspiring UAT updates</t>
  </si>
  <si>
    <t>Wk Build</t>
  </si>
  <si>
    <t>Wk Base</t>
  </si>
  <si>
    <t>Weekly Price</t>
  </si>
  <si>
    <t>WKY calc</t>
  </si>
  <si>
    <t>Weekly Build Price (WKP)</t>
  </si>
  <si>
    <t>Weekly Base Price (WKY)</t>
  </si>
  <si>
    <t>WKP + 5.01</t>
  </si>
  <si>
    <t>WKP + 4.96</t>
  </si>
  <si>
    <t>WKP + 5.27</t>
  </si>
  <si>
    <t>Diesel Z</t>
  </si>
  <si>
    <t>Caltex SS</t>
  </si>
  <si>
    <t>Caltex TS</t>
  </si>
  <si>
    <t>Z SS</t>
  </si>
  <si>
    <t>Z TS</t>
  </si>
  <si>
    <t>ZE Biodiesel B5</t>
  </si>
  <si>
    <t>The week is a week behind for the bot</t>
  </si>
  <si>
    <t>IFCS P2 Check</t>
  </si>
  <si>
    <t>Weekly Base</t>
  </si>
  <si>
    <t>Product</t>
  </si>
  <si>
    <t>Effective At</t>
  </si>
  <si>
    <t>Expires At</t>
  </si>
  <si>
    <t>Country</t>
  </si>
  <si>
    <t>State</t>
  </si>
  <si>
    <t>Location</t>
  </si>
  <si>
    <t>Geographic Area 1</t>
  </si>
  <si>
    <t>Geographic Area 2</t>
  </si>
  <si>
    <t>Geographic Area 3</t>
  </si>
  <si>
    <t>Geographic Area 4</t>
  </si>
  <si>
    <t>Geographic Area 5</t>
  </si>
  <si>
    <t>Value</t>
  </si>
  <si>
    <t>Check</t>
  </si>
  <si>
    <t>ZE Diesel Z</t>
  </si>
  <si>
    <t>Weekly Build</t>
  </si>
  <si>
    <t>National 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</si>
</sst>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1" fillId="0" borderId="0" xfId="0" applyFont="1"/>
    <xf numFmtId="2" fontId="2" fillId="0" borderId="0" xfId="0" applyNumberFormat="1" applyFont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4" borderId="2" xfId="0" applyFill="1" applyBorder="1"/>
    <xf numFmtId="0" fontId="1" fillId="4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22" fontId="1" fillId="4" borderId="5" xfId="0" applyNumberFormat="1" applyFont="1" applyFill="1" applyBorder="1"/>
    <xf numFmtId="22" fontId="0" fillId="5" borderId="6" xfId="0" applyNumberFormat="1" applyFill="1" applyBorder="1" applyAlignment="1">
      <alignment horizontal="right"/>
    </xf>
    <xf numFmtId="0" fontId="0" fillId="4" borderId="0" xfId="0" applyFill="1"/>
    <xf numFmtId="0" fontId="0" fillId="4" borderId="7" xfId="0" applyFill="1" applyBorder="1"/>
    <xf numFmtId="0" fontId="1" fillId="4" borderId="5" xfId="0" applyFont="1" applyFill="1" applyBorder="1"/>
    <xf numFmtId="165" fontId="0" fillId="4" borderId="6" xfId="0" applyNumberFormat="1" applyFill="1" applyBorder="1"/>
    <xf numFmtId="2" fontId="0" fillId="4" borderId="0" xfId="0" applyNumberFormat="1" applyFill="1"/>
    <xf numFmtId="2" fontId="0" fillId="4" borderId="7" xfId="0" applyNumberFormat="1" applyFill="1" applyBorder="1"/>
    <xf numFmtId="0" fontId="0" fillId="4" borderId="6" xfId="0" applyFill="1" applyBorder="1"/>
    <xf numFmtId="0" fontId="0" fillId="4" borderId="8" xfId="0" applyFill="1" applyBorder="1"/>
    <xf numFmtId="0" fontId="0" fillId="6" borderId="6" xfId="0" applyFill="1" applyBorder="1"/>
    <xf numFmtId="0" fontId="0" fillId="3" borderId="6" xfId="0" applyFill="1" applyBorder="1"/>
    <xf numFmtId="0" fontId="1" fillId="4" borderId="9" xfId="0" applyFon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2" fontId="0" fillId="4" borderId="10" xfId="0" applyNumberFormat="1" applyFill="1" applyBorder="1"/>
    <xf numFmtId="0" fontId="3" fillId="0" borderId="3" xfId="0" applyFont="1" applyBorder="1"/>
    <xf numFmtId="165" fontId="0" fillId="4" borderId="8" xfId="0" applyNumberFormat="1" applyFill="1" applyBorder="1"/>
    <xf numFmtId="165" fontId="0" fillId="7" borderId="8" xfId="0" applyNumberFormat="1" applyFill="1" applyBorder="1"/>
    <xf numFmtId="165" fontId="0" fillId="0" borderId="0" xfId="0" applyNumberFormat="1" applyAlignment="1">
      <alignment horizontal="center"/>
    </xf>
    <xf numFmtId="165" fontId="4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65" fontId="0" fillId="4" borderId="0" xfId="0" applyNumberFormat="1" applyFill="1"/>
    <xf numFmtId="22" fontId="0" fillId="5" borderId="0" xfId="0" applyNumberFormat="1" applyFill="1" applyAlignment="1">
      <alignment horizontal="right"/>
    </xf>
    <xf numFmtId="165" fontId="0" fillId="7" borderId="0" xfId="0" applyNumberFormat="1" applyFill="1"/>
    <xf numFmtId="0" fontId="0" fillId="3" borderId="0" xfId="0" applyFill="1"/>
    <xf numFmtId="14" fontId="0" fillId="0" borderId="0" xfId="0" applyNumberFormat="1" applyAlignment="1">
      <alignment horizontal="center"/>
    </xf>
    <xf numFmtId="22" fontId="0" fillId="0" borderId="0" xfId="0" applyNumberFormat="1"/>
    <xf numFmtId="0" fontId="5" fillId="0" borderId="0" xfId="0" applyFont="1"/>
    <xf numFmtId="164" fontId="0" fillId="0" borderId="0" xfId="1" applyFont="1"/>
    <xf numFmtId="14" fontId="0" fillId="0" borderId="0" xfId="1" applyNumberFormat="1" applyFont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zisfornz.sharepoint.com/sites/RoboticsProcessAutomationRPAProgramme/Shared%20Documents/Pricing%20profiles/National%20Pri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Price"/>
    </sheetNames>
    <sheetDataSet>
      <sheetData sheetId="0">
        <row r="2">
          <cell r="B2">
            <v>44165</v>
          </cell>
          <cell r="H2" t="str">
            <v>Caltex Service Station</v>
          </cell>
          <cell r="L2">
            <v>0</v>
          </cell>
        </row>
        <row r="3">
          <cell r="B3">
            <v>44165</v>
          </cell>
          <cell r="H3" t="str">
            <v>Z Truckstop</v>
          </cell>
          <cell r="L3">
            <v>0</v>
          </cell>
        </row>
        <row r="4">
          <cell r="B4">
            <v>44165</v>
          </cell>
          <cell r="H4" t="str">
            <v>Z Service Station</v>
          </cell>
          <cell r="L4">
            <v>0</v>
          </cell>
        </row>
        <row r="5">
          <cell r="B5">
            <v>44165</v>
          </cell>
          <cell r="H5" t="str">
            <v>Caltex Truckstop</v>
          </cell>
          <cell r="L5">
            <v>0</v>
          </cell>
        </row>
        <row r="6">
          <cell r="B6">
            <v>44572</v>
          </cell>
          <cell r="H6" t="str">
            <v>Caltex Truckstop</v>
          </cell>
          <cell r="L6">
            <v>256.52179999999998</v>
          </cell>
        </row>
        <row r="7">
          <cell r="B7">
            <v>44572</v>
          </cell>
          <cell r="H7" t="str">
            <v>Z Service Station</v>
          </cell>
          <cell r="L7">
            <v>262.1739</v>
          </cell>
        </row>
        <row r="8">
          <cell r="B8">
            <v>44572</v>
          </cell>
          <cell r="H8" t="str">
            <v>Caltex Service Station</v>
          </cell>
          <cell r="L8">
            <v>262.1739</v>
          </cell>
        </row>
        <row r="9">
          <cell r="B9">
            <v>44572</v>
          </cell>
          <cell r="H9" t="str">
            <v>Z Truckstop</v>
          </cell>
          <cell r="L9">
            <v>256.52179999999998</v>
          </cell>
        </row>
        <row r="10">
          <cell r="B10">
            <v>44572</v>
          </cell>
          <cell r="H10" t="str">
            <v>Caltex Truckstop</v>
          </cell>
          <cell r="L10">
            <v>246.95650000000001</v>
          </cell>
        </row>
        <row r="11">
          <cell r="B11">
            <v>44572</v>
          </cell>
          <cell r="H11" t="str">
            <v>Z Service Station</v>
          </cell>
          <cell r="L11">
            <v>250.86949999999999</v>
          </cell>
        </row>
        <row r="12">
          <cell r="B12">
            <v>44572</v>
          </cell>
          <cell r="H12" t="str">
            <v>Caltex Service Station</v>
          </cell>
          <cell r="L12">
            <v>250.86949999999999</v>
          </cell>
        </row>
        <row r="13">
          <cell r="B13">
            <v>44572</v>
          </cell>
          <cell r="H13" t="str">
            <v>Z Truckstop</v>
          </cell>
          <cell r="L13">
            <v>246.95650000000001</v>
          </cell>
        </row>
        <row r="14">
          <cell r="B14">
            <v>44572</v>
          </cell>
          <cell r="H14" t="str">
            <v>Z Truckstop</v>
          </cell>
          <cell r="L14">
            <v>153.8261</v>
          </cell>
        </row>
        <row r="15">
          <cell r="B15">
            <v>44572</v>
          </cell>
          <cell r="H15" t="str">
            <v>Z Service Station</v>
          </cell>
          <cell r="L15">
            <v>152.52180000000001</v>
          </cell>
        </row>
        <row r="16">
          <cell r="B16">
            <v>44572</v>
          </cell>
          <cell r="H16" t="str">
            <v>Caltex Service Station</v>
          </cell>
          <cell r="L16">
            <v>152.52180000000001</v>
          </cell>
        </row>
        <row r="17">
          <cell r="B17">
            <v>44572</v>
          </cell>
          <cell r="H17" t="str">
            <v>Z Truckstop</v>
          </cell>
          <cell r="L17">
            <v>148.6087</v>
          </cell>
        </row>
        <row r="18">
          <cell r="B18">
            <v>44572</v>
          </cell>
          <cell r="H18" t="str">
            <v>Caltex Truckstop</v>
          </cell>
          <cell r="L18">
            <v>148.6087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BE02-DB6D-48F8-8DBB-FDD04D5C4FEB}">
  <dimension ref="B1:HF25"/>
  <sheetViews>
    <sheetView showGridLines="0" zoomScaleNormal="100" workbookViewId="0">
      <pane xSplit="132" ySplit="3" topLeftCell="FQ4" activePane="bottomRight" state="frozen"/>
      <selection pane="topRight" activeCell="EC1" sqref="EC1"/>
      <selection pane="bottomLeft" activeCell="A4" sqref="A4"/>
      <selection pane="bottomRight" activeCell="FY12" sqref="FY12"/>
    </sheetView>
  </sheetViews>
  <sheetFormatPr defaultRowHeight="14.5" x14ac:dyDescent="0.35"/>
  <cols>
    <col min="1" max="1" width="7" customWidth="1"/>
    <col min="2" max="2" width="27.453125" bestFit="1" customWidth="1"/>
    <col min="3" max="4" width="14.81640625" hidden="1" customWidth="1"/>
    <col min="5" max="5" width="13.81640625" hidden="1" customWidth="1"/>
    <col min="6" max="7" width="14.81640625" hidden="1" customWidth="1"/>
    <col min="8" max="8" width="15.453125" hidden="1" customWidth="1"/>
    <col min="9" max="10" width="14.26953125" hidden="1" customWidth="1"/>
    <col min="11" max="11" width="16.54296875" hidden="1" customWidth="1"/>
    <col min="12" max="12" width="15.453125" hidden="1" customWidth="1"/>
    <col min="13" max="13" width="14.81640625" hidden="1" customWidth="1"/>
    <col min="14" max="141" width="16.81640625" hidden="1" customWidth="1"/>
    <col min="142" max="212" width="16.81640625" customWidth="1"/>
  </cols>
  <sheetData>
    <row r="1" spans="2:214" ht="15" thickBot="1" x14ac:dyDescent="0.4">
      <c r="B1" s="13" t="s">
        <v>0</v>
      </c>
      <c r="E1" s="14"/>
      <c r="F1" s="14"/>
      <c r="G1" s="14"/>
      <c r="H1" s="14"/>
    </row>
    <row r="2" spans="2:214" x14ac:dyDescent="0.35">
      <c r="B2" s="15"/>
      <c r="C2" s="16" t="s">
        <v>1</v>
      </c>
      <c r="D2" s="16" t="s">
        <v>1</v>
      </c>
      <c r="E2" s="17" t="s">
        <v>1</v>
      </c>
      <c r="F2" s="17" t="s">
        <v>1</v>
      </c>
      <c r="G2" s="17" t="s">
        <v>1</v>
      </c>
      <c r="H2" s="17" t="s">
        <v>1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8"/>
    </row>
    <row r="3" spans="2:214" x14ac:dyDescent="0.35">
      <c r="B3" s="19" t="s">
        <v>2</v>
      </c>
      <c r="C3" s="20">
        <v>43600.000694444447</v>
      </c>
      <c r="D3" s="20">
        <v>43606.000694444447</v>
      </c>
      <c r="E3" s="20">
        <v>43621.000694444447</v>
      </c>
      <c r="F3" s="20">
        <v>43627.000694444447</v>
      </c>
      <c r="G3" s="20">
        <v>43634.000694444447</v>
      </c>
      <c r="H3" s="20">
        <v>43641.000694444447</v>
      </c>
      <c r="I3" s="20">
        <v>43648.000694444447</v>
      </c>
      <c r="J3" s="20">
        <v>43655.000694444447</v>
      </c>
      <c r="K3" s="20">
        <v>43662.000694444447</v>
      </c>
      <c r="L3" s="20">
        <v>43669.000694444447</v>
      </c>
      <c r="M3" s="20">
        <v>43683.000694444447</v>
      </c>
      <c r="N3" s="20">
        <v>43690.000694444447</v>
      </c>
      <c r="O3" s="20">
        <v>43697.000694444447</v>
      </c>
      <c r="P3" s="20">
        <v>43704.000694444447</v>
      </c>
      <c r="Q3" s="20">
        <v>43711.000694444447</v>
      </c>
      <c r="R3" s="20">
        <v>43718.000694444447</v>
      </c>
      <c r="S3" s="20">
        <v>43725.000694444447</v>
      </c>
      <c r="T3" s="20">
        <v>43732.000694444447</v>
      </c>
      <c r="U3" s="20">
        <v>43746.000694444447</v>
      </c>
      <c r="V3" s="20">
        <v>43753.000694444447</v>
      </c>
      <c r="W3" s="20">
        <v>43760.000694444447</v>
      </c>
      <c r="X3" s="20">
        <v>43768.000694444447</v>
      </c>
      <c r="Y3" s="20">
        <v>43774.000694444447</v>
      </c>
      <c r="Z3" s="20">
        <v>43781.000694444447</v>
      </c>
      <c r="AA3" s="20">
        <v>43788.000694444447</v>
      </c>
      <c r="AB3" s="20">
        <v>43795.000694444447</v>
      </c>
      <c r="AC3" s="20">
        <v>43802.000694444447</v>
      </c>
      <c r="AD3" s="20">
        <v>43809.000694444447</v>
      </c>
      <c r="AE3" s="20">
        <v>43816.000694444447</v>
      </c>
      <c r="AF3" s="20">
        <v>43823.000694444447</v>
      </c>
      <c r="AG3" s="20">
        <v>43830.000694444447</v>
      </c>
      <c r="AH3" s="20">
        <v>43837.000694444447</v>
      </c>
      <c r="AI3" s="20">
        <v>43844.000694444447</v>
      </c>
      <c r="AJ3" s="20">
        <v>43851.000694444447</v>
      </c>
      <c r="AK3" s="20">
        <v>43858.000694444447</v>
      </c>
      <c r="AL3" s="20">
        <v>43866.000694444447</v>
      </c>
      <c r="AM3" s="20">
        <v>43872.000694444447</v>
      </c>
      <c r="AN3" s="20">
        <v>43879.000694444447</v>
      </c>
      <c r="AO3" s="20">
        <v>43886.000694444447</v>
      </c>
      <c r="AP3" s="20">
        <v>43893.000694444447</v>
      </c>
      <c r="AQ3" s="20">
        <v>43900.000694444447</v>
      </c>
      <c r="AR3" s="20">
        <v>43907.000694444447</v>
      </c>
      <c r="AS3" s="20">
        <v>43914.000694444447</v>
      </c>
      <c r="AT3" s="20">
        <v>43921.000694444447</v>
      </c>
      <c r="AU3" s="20">
        <f>AT3+7</f>
        <v>43928.000694444447</v>
      </c>
      <c r="AV3" s="20">
        <f>AU3+8</f>
        <v>43936.000694444447</v>
      </c>
      <c r="AW3" s="20">
        <f>AV3+8-2</f>
        <v>43942.000694444447</v>
      </c>
      <c r="AX3" s="20">
        <f>AW3+8</f>
        <v>43950.000694444447</v>
      </c>
      <c r="AY3" s="20">
        <f>AX3+6</f>
        <v>43956.000694444447</v>
      </c>
      <c r="AZ3" s="20">
        <f>AY3+7</f>
        <v>43963.000694444447</v>
      </c>
      <c r="BA3" s="20">
        <f>AZ3+7</f>
        <v>43970.000694444447</v>
      </c>
      <c r="BB3" s="20">
        <f>BA3+7</f>
        <v>43977.000694444447</v>
      </c>
      <c r="BC3" s="20">
        <f>BB3+8</f>
        <v>43985.000694444447</v>
      </c>
      <c r="BD3" s="20">
        <f>BC3+6</f>
        <v>43991.000694444447</v>
      </c>
      <c r="BE3" s="20">
        <f t="shared" ref="BE3:BW3" si="0">BD3+7</f>
        <v>43998.000694444447</v>
      </c>
      <c r="BF3" s="20">
        <f t="shared" si="0"/>
        <v>44005.000694444447</v>
      </c>
      <c r="BG3" s="20">
        <f t="shared" si="0"/>
        <v>44012.000694444447</v>
      </c>
      <c r="BH3" s="20">
        <f t="shared" si="0"/>
        <v>44019.000694444447</v>
      </c>
      <c r="BI3" s="20">
        <f t="shared" si="0"/>
        <v>44026.000694444447</v>
      </c>
      <c r="BJ3" s="20">
        <f t="shared" si="0"/>
        <v>44033.000694444447</v>
      </c>
      <c r="BK3" s="20">
        <f t="shared" si="0"/>
        <v>44040.000694444447</v>
      </c>
      <c r="BL3" s="20">
        <f t="shared" si="0"/>
        <v>44047.000694444447</v>
      </c>
      <c r="BM3" s="20">
        <f t="shared" si="0"/>
        <v>44054.000694444447</v>
      </c>
      <c r="BN3" s="20">
        <f t="shared" si="0"/>
        <v>44061.000694444447</v>
      </c>
      <c r="BO3" s="20">
        <f t="shared" si="0"/>
        <v>44068.000694444447</v>
      </c>
      <c r="BP3" s="20">
        <f t="shared" si="0"/>
        <v>44075.000694444447</v>
      </c>
      <c r="BQ3" s="20">
        <f t="shared" si="0"/>
        <v>44082.000694444447</v>
      </c>
      <c r="BR3" s="20">
        <f t="shared" si="0"/>
        <v>44089.000694444447</v>
      </c>
      <c r="BS3" s="20">
        <f t="shared" si="0"/>
        <v>44096.000694444447</v>
      </c>
      <c r="BT3" s="20">
        <f t="shared" si="0"/>
        <v>44103.000694444447</v>
      </c>
      <c r="BU3" s="20">
        <f t="shared" si="0"/>
        <v>44110.000694444447</v>
      </c>
      <c r="BV3" s="20">
        <f t="shared" si="0"/>
        <v>44117.000694444447</v>
      </c>
      <c r="BW3" s="20">
        <f t="shared" si="0"/>
        <v>44124.000694444447</v>
      </c>
      <c r="BX3" s="20">
        <f>BW3+8</f>
        <v>44132.000694444447</v>
      </c>
      <c r="BY3" s="20">
        <f>BX3+6</f>
        <v>44138.000694444447</v>
      </c>
      <c r="BZ3" s="20">
        <f t="shared" ref="BZ3:CE3" si="1">BY3+7</f>
        <v>44145.000694444447</v>
      </c>
      <c r="CA3" s="20">
        <f t="shared" si="1"/>
        <v>44152.000694444447</v>
      </c>
      <c r="CB3" s="20">
        <f t="shared" si="1"/>
        <v>44159.000694444447</v>
      </c>
      <c r="CC3" s="20">
        <f t="shared" si="1"/>
        <v>44166.000694444447</v>
      </c>
      <c r="CD3" s="20">
        <f t="shared" si="1"/>
        <v>44173.000694444447</v>
      </c>
      <c r="CE3" s="20">
        <f t="shared" si="1"/>
        <v>44180.000694444447</v>
      </c>
      <c r="CF3" s="20">
        <f t="shared" ref="CF3" si="2">CE3+7</f>
        <v>44187.000694444447</v>
      </c>
      <c r="CG3" s="20">
        <f>CF3+8</f>
        <v>44195.000694444447</v>
      </c>
      <c r="CH3" s="20">
        <f>CG3+7</f>
        <v>44202.000694444447</v>
      </c>
      <c r="CI3" s="20">
        <f>CH3+6</f>
        <v>44208.000694444447</v>
      </c>
      <c r="CJ3" s="20">
        <f>CI3+7</f>
        <v>44215.000694444447</v>
      </c>
      <c r="CK3" s="20">
        <f>CJ3+7</f>
        <v>44222.000694444447</v>
      </c>
      <c r="CL3" s="20">
        <f>CK3+7</f>
        <v>44229.000694444447</v>
      </c>
      <c r="CM3" s="20">
        <f>CL3+8</f>
        <v>44237.000694444447</v>
      </c>
      <c r="CN3" s="20">
        <f>CM3+6</f>
        <v>44243.000694444447</v>
      </c>
      <c r="CO3" s="20">
        <f t="shared" ref="CO3:DC3" si="3">CN3+7</f>
        <v>44250.000694444447</v>
      </c>
      <c r="CP3" s="20">
        <f t="shared" si="3"/>
        <v>44257.000694444447</v>
      </c>
      <c r="CQ3" s="20">
        <f t="shared" si="3"/>
        <v>44264.000694444447</v>
      </c>
      <c r="CR3" s="20">
        <f t="shared" si="3"/>
        <v>44271.000694444447</v>
      </c>
      <c r="CS3" s="20">
        <f t="shared" si="3"/>
        <v>44278.000694444447</v>
      </c>
      <c r="CT3" s="20">
        <f t="shared" si="3"/>
        <v>44285.000694444447</v>
      </c>
      <c r="CU3" s="20">
        <f t="shared" si="3"/>
        <v>44292.000694444447</v>
      </c>
      <c r="CV3" s="20">
        <f t="shared" si="3"/>
        <v>44299.000694444447</v>
      </c>
      <c r="CW3" s="20">
        <f t="shared" si="3"/>
        <v>44306.000694444447</v>
      </c>
      <c r="CX3" s="20">
        <f t="shared" si="3"/>
        <v>44313.000694444447</v>
      </c>
      <c r="CY3" s="20">
        <f t="shared" si="3"/>
        <v>44320.000694444447</v>
      </c>
      <c r="CZ3" s="20">
        <f t="shared" si="3"/>
        <v>44327.000694444447</v>
      </c>
      <c r="DA3" s="20">
        <f t="shared" si="3"/>
        <v>44334.000694444447</v>
      </c>
      <c r="DB3" s="20">
        <f t="shared" si="3"/>
        <v>44341.000694444447</v>
      </c>
      <c r="DC3" s="20">
        <f t="shared" si="3"/>
        <v>44348.000694444447</v>
      </c>
      <c r="DD3" s="20">
        <f>DC3+8</f>
        <v>44356.000694444447</v>
      </c>
      <c r="DE3" s="20">
        <f>DD3+6</f>
        <v>44362.000694444447</v>
      </c>
      <c r="DF3" s="20">
        <f t="shared" ref="DF3:DW3" si="4">DE3+7</f>
        <v>44369.000694444447</v>
      </c>
      <c r="DG3" s="20">
        <f t="shared" si="4"/>
        <v>44376.000694444447</v>
      </c>
      <c r="DH3" s="20">
        <f t="shared" si="4"/>
        <v>44383.000694444447</v>
      </c>
      <c r="DI3" s="20">
        <f t="shared" si="4"/>
        <v>44390.000694444447</v>
      </c>
      <c r="DJ3" s="20">
        <f t="shared" si="4"/>
        <v>44397.000694444447</v>
      </c>
      <c r="DK3" s="20">
        <f t="shared" si="4"/>
        <v>44404.000694444447</v>
      </c>
      <c r="DL3" s="20">
        <f t="shared" si="4"/>
        <v>44411.000694444447</v>
      </c>
      <c r="DM3" s="20">
        <f t="shared" si="4"/>
        <v>44418.000694444447</v>
      </c>
      <c r="DN3" s="20">
        <f t="shared" si="4"/>
        <v>44425.000694444447</v>
      </c>
      <c r="DO3" s="20">
        <f t="shared" si="4"/>
        <v>44432.000694444447</v>
      </c>
      <c r="DP3" s="20">
        <f t="shared" si="4"/>
        <v>44439.000694444447</v>
      </c>
      <c r="DQ3" s="20">
        <f t="shared" si="4"/>
        <v>44446.000694444447</v>
      </c>
      <c r="DR3" s="20">
        <f t="shared" si="4"/>
        <v>44453.000694444447</v>
      </c>
      <c r="DS3" s="20">
        <f t="shared" si="4"/>
        <v>44460.000694444447</v>
      </c>
      <c r="DT3" s="20">
        <f t="shared" si="4"/>
        <v>44467.000694444447</v>
      </c>
      <c r="DU3" s="20">
        <f t="shared" si="4"/>
        <v>44474.000694444447</v>
      </c>
      <c r="DV3" s="20">
        <f t="shared" si="4"/>
        <v>44481.000694444447</v>
      </c>
      <c r="DW3" s="20">
        <f t="shared" si="4"/>
        <v>44488.000694444447</v>
      </c>
      <c r="DX3" s="20">
        <f>DW3+8</f>
        <v>44496.000694444447</v>
      </c>
      <c r="DY3" s="20">
        <f>DX3+6</f>
        <v>44502.000694444447</v>
      </c>
      <c r="DZ3" s="20">
        <f t="shared" ref="DZ3:EL3" si="5">DY3+7</f>
        <v>44509.000694444447</v>
      </c>
      <c r="EA3" s="20">
        <f t="shared" si="5"/>
        <v>44516.000694444447</v>
      </c>
      <c r="EB3" s="20">
        <f t="shared" si="5"/>
        <v>44523.000694444447</v>
      </c>
      <c r="EC3" s="20">
        <f t="shared" si="5"/>
        <v>44530.000694444447</v>
      </c>
      <c r="ED3" s="20">
        <f t="shared" si="5"/>
        <v>44537.000694444447</v>
      </c>
      <c r="EE3" s="20">
        <f t="shared" si="5"/>
        <v>44544.000694444447</v>
      </c>
      <c r="EF3" s="20">
        <f t="shared" si="5"/>
        <v>44551.000694444447</v>
      </c>
      <c r="EG3" s="20">
        <f t="shared" si="5"/>
        <v>44558.000694444447</v>
      </c>
      <c r="EH3" s="20">
        <f t="shared" si="5"/>
        <v>44565.000694444447</v>
      </c>
      <c r="EI3" s="20">
        <f t="shared" si="5"/>
        <v>44572.000694444447</v>
      </c>
      <c r="EJ3" s="20">
        <f t="shared" si="5"/>
        <v>44579.000694444447</v>
      </c>
      <c r="EK3" s="20">
        <f t="shared" si="5"/>
        <v>44586.000694444447</v>
      </c>
      <c r="EL3" s="20">
        <f t="shared" si="5"/>
        <v>44593.000694444447</v>
      </c>
      <c r="EM3" s="20">
        <f>EL3+8</f>
        <v>44601.000694444447</v>
      </c>
      <c r="EN3" s="20">
        <f>EM3+6</f>
        <v>44607.000694444447</v>
      </c>
      <c r="EO3" s="20">
        <f t="shared" ref="EO3:ET3" si="6">EN3+7</f>
        <v>44614.000694444447</v>
      </c>
      <c r="EP3" s="20">
        <f t="shared" si="6"/>
        <v>44621.000694444447</v>
      </c>
      <c r="EQ3" s="20">
        <f t="shared" si="6"/>
        <v>44628.000694444447</v>
      </c>
      <c r="ER3" s="20">
        <f t="shared" si="6"/>
        <v>44635.000694444447</v>
      </c>
      <c r="ES3" s="20">
        <f t="shared" si="6"/>
        <v>44642.000694444447</v>
      </c>
      <c r="ET3" s="20">
        <f t="shared" si="6"/>
        <v>44649.000694444447</v>
      </c>
      <c r="EU3" s="20">
        <f t="shared" ref="EU3:EV3" si="7">ET3+7</f>
        <v>44656.000694444447</v>
      </c>
      <c r="EV3" s="20">
        <f t="shared" si="7"/>
        <v>44663.000694444447</v>
      </c>
      <c r="EW3" s="20">
        <f>EV3+8</f>
        <v>44671.000694444447</v>
      </c>
      <c r="EX3" s="20">
        <f>EW3+7</f>
        <v>44678.000694444447</v>
      </c>
      <c r="EY3" s="20">
        <f>EX3+6</f>
        <v>44684.000694444447</v>
      </c>
      <c r="EZ3" s="20">
        <f>EY3+7</f>
        <v>44691.000694444447</v>
      </c>
      <c r="FA3" s="20">
        <f>EZ3+7</f>
        <v>44698.000694444447</v>
      </c>
      <c r="FB3" s="20">
        <f>FA3+7</f>
        <v>44705.000694444447</v>
      </c>
      <c r="FC3" s="20">
        <f>FB3+7</f>
        <v>44712.000694444447</v>
      </c>
      <c r="FD3" s="20">
        <f>FC3+8</f>
        <v>44720.000694444447</v>
      </c>
      <c r="FE3" s="20">
        <f>FD3+6</f>
        <v>44726.000694444447</v>
      </c>
      <c r="FF3" s="20">
        <f t="shared" ref="FF3:FK3" si="8">FE3+7</f>
        <v>44733.000694444447</v>
      </c>
      <c r="FG3" s="20">
        <f t="shared" si="8"/>
        <v>44740.000694444447</v>
      </c>
      <c r="FH3" s="20">
        <f t="shared" si="8"/>
        <v>44747.000694444447</v>
      </c>
      <c r="FI3" s="20">
        <f t="shared" si="8"/>
        <v>44754.000694444447</v>
      </c>
      <c r="FJ3" s="20">
        <f t="shared" si="8"/>
        <v>44761.000694444447</v>
      </c>
      <c r="FK3" s="20">
        <f t="shared" si="8"/>
        <v>44768.000694444447</v>
      </c>
      <c r="FL3" s="20">
        <f t="shared" ref="FL3:FS3" si="9">FK3+7</f>
        <v>44775.000694444447</v>
      </c>
      <c r="FM3" s="20">
        <f t="shared" si="9"/>
        <v>44782.000694444447</v>
      </c>
      <c r="FN3" s="20">
        <f t="shared" si="9"/>
        <v>44789.000694444447</v>
      </c>
      <c r="FO3" s="20">
        <f t="shared" si="9"/>
        <v>44796.000694444447</v>
      </c>
      <c r="FP3" s="20">
        <f t="shared" si="9"/>
        <v>44803.000694444447</v>
      </c>
      <c r="FQ3" s="20">
        <f t="shared" si="9"/>
        <v>44810.000694444447</v>
      </c>
      <c r="FR3" s="20">
        <f t="shared" si="9"/>
        <v>44817.000694444447</v>
      </c>
      <c r="FS3" s="20">
        <f t="shared" si="9"/>
        <v>44824.000694444447</v>
      </c>
      <c r="FT3" s="20">
        <f>FS3+8</f>
        <v>44832.000694444447</v>
      </c>
      <c r="FU3" s="20">
        <f>FT3+6</f>
        <v>44838.000694444447</v>
      </c>
      <c r="FV3" s="20">
        <f>FU3+7</f>
        <v>44845.000694444447</v>
      </c>
      <c r="FW3" s="20">
        <f>FV3+7</f>
        <v>44852.000694444447</v>
      </c>
      <c r="FX3" s="20">
        <f>FW3+8</f>
        <v>44860.000694444447</v>
      </c>
      <c r="FY3" s="20">
        <f>FX3+6</f>
        <v>44866.000694444447</v>
      </c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21"/>
      <c r="HF3" s="22"/>
    </row>
    <row r="4" spans="2:214" x14ac:dyDescent="0.35">
      <c r="B4" s="23" t="s">
        <v>3</v>
      </c>
      <c r="C4" s="27">
        <f>+C5</f>
        <v>1.319</v>
      </c>
      <c r="D4" s="27">
        <f>+D5</f>
        <v>1.339</v>
      </c>
      <c r="E4" s="24">
        <f t="shared" ref="E4:AJ4" si="10">D4+E$11</f>
        <v>1.2989999999999999</v>
      </c>
      <c r="F4" s="24">
        <f t="shared" si="10"/>
        <v>1.2189999999999999</v>
      </c>
      <c r="G4" s="24">
        <f t="shared" si="10"/>
        <v>1.2189999999999999</v>
      </c>
      <c r="H4" s="24">
        <f t="shared" si="10"/>
        <v>1.2489999999999999</v>
      </c>
      <c r="I4" s="24">
        <f t="shared" si="10"/>
        <v>1.2689999999999999</v>
      </c>
      <c r="J4" s="24">
        <f t="shared" si="10"/>
        <v>1.2489999999999999</v>
      </c>
      <c r="K4" s="24">
        <f t="shared" si="10"/>
        <v>1.2789999999999999</v>
      </c>
      <c r="L4" s="24">
        <f t="shared" si="10"/>
        <v>1.2689999999999999</v>
      </c>
      <c r="M4" s="24">
        <f t="shared" si="10"/>
        <v>1.2889999999999999</v>
      </c>
      <c r="N4" s="24">
        <f t="shared" si="10"/>
        <v>1.2489999999999999</v>
      </c>
      <c r="O4" s="24">
        <f t="shared" si="10"/>
        <v>1.2689999999999999</v>
      </c>
      <c r="P4" s="24">
        <f t="shared" si="10"/>
        <v>1.2789999999999999</v>
      </c>
      <c r="Q4" s="24">
        <f t="shared" si="10"/>
        <v>1.2789999999999999</v>
      </c>
      <c r="R4" s="24">
        <f t="shared" si="10"/>
        <v>1.2789999999999999</v>
      </c>
      <c r="S4" s="24">
        <f t="shared" si="10"/>
        <v>1.2889999999999999</v>
      </c>
      <c r="T4" s="24">
        <f t="shared" si="10"/>
        <v>1.349</v>
      </c>
      <c r="U4" s="24">
        <f t="shared" si="10"/>
        <v>1.329</v>
      </c>
      <c r="V4" s="24">
        <f t="shared" si="10"/>
        <v>1.329</v>
      </c>
      <c r="W4" s="24">
        <f t="shared" si="10"/>
        <v>1.349</v>
      </c>
      <c r="X4" s="24">
        <f t="shared" si="10"/>
        <v>1.329</v>
      </c>
      <c r="Y4" s="24">
        <f t="shared" si="10"/>
        <v>1.319</v>
      </c>
      <c r="Z4" s="24">
        <f t="shared" si="10"/>
        <v>1.3089999999999999</v>
      </c>
      <c r="AA4" s="24">
        <f t="shared" si="10"/>
        <v>1.2989999999999999</v>
      </c>
      <c r="AB4" s="24">
        <f t="shared" si="10"/>
        <v>1.2889999999999999</v>
      </c>
      <c r="AC4" s="24">
        <f t="shared" si="10"/>
        <v>1.3089999999999999</v>
      </c>
      <c r="AD4" s="24">
        <f t="shared" si="10"/>
        <v>1.2989999999999999</v>
      </c>
      <c r="AE4" s="24">
        <f t="shared" si="10"/>
        <v>1.2989999999999999</v>
      </c>
      <c r="AF4" s="24">
        <f t="shared" si="10"/>
        <v>1.329</v>
      </c>
      <c r="AG4" s="24">
        <f t="shared" si="10"/>
        <v>1.339</v>
      </c>
      <c r="AH4" s="24">
        <f t="shared" si="10"/>
        <v>1.339</v>
      </c>
      <c r="AI4" s="24">
        <f t="shared" si="10"/>
        <v>1.339</v>
      </c>
      <c r="AJ4" s="24">
        <f t="shared" si="10"/>
        <v>1.2889999999999999</v>
      </c>
      <c r="AK4" s="24">
        <f t="shared" ref="AK4:BP4" si="11">AJ4+AK$11</f>
        <v>1.2689999999999999</v>
      </c>
      <c r="AL4" s="24">
        <f t="shared" si="11"/>
        <v>1.2289999999999999</v>
      </c>
      <c r="AM4" s="24">
        <f t="shared" si="11"/>
        <v>1.2089999999999999</v>
      </c>
      <c r="AN4" s="24">
        <f t="shared" si="11"/>
        <v>1.2089999999999999</v>
      </c>
      <c r="AO4" s="24">
        <f t="shared" si="11"/>
        <v>1.2189999999999999</v>
      </c>
      <c r="AP4" s="24">
        <f t="shared" si="11"/>
        <v>1.1689999999999998</v>
      </c>
      <c r="AQ4" s="24">
        <f t="shared" si="11"/>
        <v>1.1489999999999998</v>
      </c>
      <c r="AR4" s="24">
        <f t="shared" si="11"/>
        <v>0.98899999999999977</v>
      </c>
      <c r="AS4" s="24">
        <f t="shared" si="11"/>
        <v>0.94899999999999973</v>
      </c>
      <c r="AT4" s="24">
        <f t="shared" si="11"/>
        <v>0.93899999999999972</v>
      </c>
      <c r="AU4" s="24">
        <f t="shared" si="11"/>
        <v>0.87899999999999978</v>
      </c>
      <c r="AV4" s="24">
        <f t="shared" si="11"/>
        <v>0.86899999999999977</v>
      </c>
      <c r="AW4" s="24">
        <f t="shared" si="11"/>
        <v>0.80899999999999972</v>
      </c>
      <c r="AX4" s="24">
        <f t="shared" si="11"/>
        <v>0.80899999999999972</v>
      </c>
      <c r="AY4" s="24">
        <f t="shared" si="11"/>
        <v>0.84899999999999975</v>
      </c>
      <c r="AZ4" s="24">
        <f t="shared" si="11"/>
        <v>0.8989999999999998</v>
      </c>
      <c r="BA4" s="24">
        <f t="shared" si="11"/>
        <v>0.85899999999999976</v>
      </c>
      <c r="BB4" s="24">
        <f t="shared" si="11"/>
        <v>0.8989999999999998</v>
      </c>
      <c r="BC4" s="24">
        <f t="shared" si="11"/>
        <v>0.8989999999999998</v>
      </c>
      <c r="BD4" s="24">
        <f t="shared" si="11"/>
        <v>0.92899999999999983</v>
      </c>
      <c r="BE4" s="24">
        <f t="shared" si="11"/>
        <v>0.94899999999999984</v>
      </c>
      <c r="BF4" s="24">
        <f t="shared" si="11"/>
        <v>0.97899999999999987</v>
      </c>
      <c r="BG4" s="24">
        <f t="shared" si="11"/>
        <v>0.97899999999999987</v>
      </c>
      <c r="BH4" s="24">
        <f t="shared" si="11"/>
        <v>0.99899999999999989</v>
      </c>
      <c r="BI4" s="24">
        <f t="shared" si="11"/>
        <v>0.99899999999999989</v>
      </c>
      <c r="BJ4" s="24">
        <f t="shared" si="11"/>
        <v>0.99899999999999989</v>
      </c>
      <c r="BK4" s="24">
        <f t="shared" si="11"/>
        <v>0.99899999999999989</v>
      </c>
      <c r="BL4" s="24">
        <f t="shared" si="11"/>
        <v>0.98899999999999988</v>
      </c>
      <c r="BM4" s="24">
        <f t="shared" si="11"/>
        <v>0.97899999999999987</v>
      </c>
      <c r="BN4" s="24">
        <f t="shared" si="11"/>
        <v>0.98899999999999988</v>
      </c>
      <c r="BO4" s="24">
        <f t="shared" si="11"/>
        <v>0.97899999999999987</v>
      </c>
      <c r="BP4" s="24">
        <f t="shared" si="11"/>
        <v>0.97899999999999987</v>
      </c>
      <c r="BQ4" s="24">
        <f t="shared" ref="BQ4:FY4" si="12">BP4+BQ$11</f>
        <v>0.94899999999999984</v>
      </c>
      <c r="BR4" s="24">
        <f t="shared" si="12"/>
        <v>0.8989999999999998</v>
      </c>
      <c r="BS4" s="24">
        <f t="shared" si="12"/>
        <v>0.8989999999999998</v>
      </c>
      <c r="BT4" s="24">
        <f t="shared" si="12"/>
        <v>0.90899999999999981</v>
      </c>
      <c r="BU4" s="24">
        <f t="shared" si="12"/>
        <v>0.90899999999999981</v>
      </c>
      <c r="BV4" s="24">
        <f t="shared" si="12"/>
        <v>0.92899999999999983</v>
      </c>
      <c r="BW4" s="24">
        <f t="shared" si="12"/>
        <v>0.93899999999999983</v>
      </c>
      <c r="BX4" s="24">
        <f t="shared" si="12"/>
        <v>0.92899999999999983</v>
      </c>
      <c r="BY4" s="24">
        <f t="shared" si="12"/>
        <v>0.8989999999999998</v>
      </c>
      <c r="BZ4" s="24">
        <f t="shared" si="12"/>
        <v>0.8989999999999998</v>
      </c>
      <c r="CA4" s="24">
        <f t="shared" si="12"/>
        <v>0.93899999999999983</v>
      </c>
      <c r="CB4" s="24">
        <f t="shared" si="12"/>
        <v>0.94899999999999984</v>
      </c>
      <c r="CC4" s="24">
        <f t="shared" si="12"/>
        <v>0.97899999999999987</v>
      </c>
      <c r="CD4" s="24">
        <f t="shared" si="12"/>
        <v>0.97899999999999987</v>
      </c>
      <c r="CE4" s="24">
        <f t="shared" si="12"/>
        <v>0.99899999999999989</v>
      </c>
      <c r="CF4" s="24">
        <f t="shared" si="12"/>
        <v>1.0189999999999999</v>
      </c>
      <c r="CG4" s="24">
        <f t="shared" si="12"/>
        <v>1.0189999999999999</v>
      </c>
      <c r="CH4" s="24">
        <f t="shared" si="12"/>
        <v>1.0189999999999999</v>
      </c>
      <c r="CI4" s="24">
        <f t="shared" si="12"/>
        <v>1.0189999999999999</v>
      </c>
      <c r="CJ4" s="24">
        <f t="shared" si="12"/>
        <v>1.0589999999999999</v>
      </c>
      <c r="CK4" s="24">
        <f t="shared" si="12"/>
        <v>1.0589999999999999</v>
      </c>
      <c r="CL4" s="24">
        <f t="shared" si="12"/>
        <v>1.0589999999999999</v>
      </c>
      <c r="CM4" s="24">
        <f t="shared" si="12"/>
        <v>1.089</v>
      </c>
      <c r="CN4" s="24">
        <f t="shared" si="12"/>
        <v>1.119</v>
      </c>
      <c r="CO4" s="24">
        <f t="shared" si="12"/>
        <v>1.149</v>
      </c>
      <c r="CP4" s="24">
        <f t="shared" si="12"/>
        <v>1.159</v>
      </c>
      <c r="CQ4" s="24">
        <f t="shared" si="12"/>
        <v>1.159</v>
      </c>
      <c r="CR4" s="24">
        <f t="shared" si="12"/>
        <v>1.1890000000000001</v>
      </c>
      <c r="CS4" s="24">
        <f t="shared" si="12"/>
        <v>1.179</v>
      </c>
      <c r="CT4" s="24">
        <f t="shared" si="12"/>
        <v>1.149</v>
      </c>
      <c r="CU4" s="24">
        <f t="shared" si="12"/>
        <v>1.149</v>
      </c>
      <c r="CV4" s="24">
        <f t="shared" si="12"/>
        <v>1.149</v>
      </c>
      <c r="CW4" s="24">
        <f t="shared" si="12"/>
        <v>1.159</v>
      </c>
      <c r="CX4" s="24">
        <f t="shared" si="12"/>
        <v>1.159</v>
      </c>
      <c r="CY4" s="24">
        <f t="shared" si="12"/>
        <v>1.159</v>
      </c>
      <c r="CZ4" s="24">
        <f t="shared" si="12"/>
        <v>1.1890000000000001</v>
      </c>
      <c r="DA4" s="24">
        <f t="shared" si="12"/>
        <v>1.1990000000000001</v>
      </c>
      <c r="DB4" s="24">
        <f t="shared" si="12"/>
        <v>1.1990000000000001</v>
      </c>
      <c r="DC4" s="24">
        <f t="shared" si="12"/>
        <v>1.2090000000000001</v>
      </c>
      <c r="DD4" s="24">
        <f t="shared" si="12"/>
        <v>1.2290000000000001</v>
      </c>
      <c r="DE4" s="24">
        <f t="shared" si="12"/>
        <v>1.2390000000000001</v>
      </c>
      <c r="DF4" s="24">
        <f t="shared" si="12"/>
        <v>1.2590000000000001</v>
      </c>
      <c r="DG4" s="24">
        <f t="shared" si="12"/>
        <v>1.2790000000000001</v>
      </c>
      <c r="DH4" s="24">
        <f t="shared" si="12"/>
        <v>1.2890000000000001</v>
      </c>
      <c r="DI4" s="24">
        <f t="shared" si="12"/>
        <v>1.2890000000000001</v>
      </c>
      <c r="DJ4" s="24">
        <f t="shared" si="12"/>
        <v>1.2890000000000001</v>
      </c>
      <c r="DK4" s="24">
        <f t="shared" si="12"/>
        <v>1.2690000000000001</v>
      </c>
      <c r="DL4" s="24">
        <f t="shared" si="12"/>
        <v>1.3090000000000002</v>
      </c>
      <c r="DM4" s="24">
        <f t="shared" si="12"/>
        <v>1.2990000000000002</v>
      </c>
      <c r="DN4" s="24">
        <f t="shared" si="12"/>
        <v>1.2890000000000001</v>
      </c>
      <c r="DO4" s="24">
        <f t="shared" si="12"/>
        <v>1.2790000000000001</v>
      </c>
      <c r="DP4" s="24">
        <f t="shared" si="12"/>
        <v>1.2990000000000002</v>
      </c>
      <c r="DQ4" s="24">
        <f t="shared" si="12"/>
        <v>1.3190000000000002</v>
      </c>
      <c r="DR4" s="24">
        <f t="shared" si="12"/>
        <v>1.3090000000000002</v>
      </c>
      <c r="DS4" s="24">
        <f t="shared" si="12"/>
        <v>1.3290000000000002</v>
      </c>
      <c r="DT4" s="24">
        <f t="shared" si="12"/>
        <v>1.3590000000000002</v>
      </c>
      <c r="DU4" s="24">
        <f t="shared" si="12"/>
        <v>1.4490000000000003</v>
      </c>
      <c r="DV4" s="24">
        <f t="shared" si="12"/>
        <v>1.4990000000000003</v>
      </c>
      <c r="DW4" s="24">
        <f t="shared" si="12"/>
        <v>1.5390000000000004</v>
      </c>
      <c r="DX4" s="24">
        <f t="shared" si="12"/>
        <v>1.5190000000000003</v>
      </c>
      <c r="DY4" s="24">
        <f t="shared" si="12"/>
        <v>1.5090000000000003</v>
      </c>
      <c r="DZ4" s="24">
        <f t="shared" si="12"/>
        <v>1.4990000000000003</v>
      </c>
      <c r="EA4" s="24">
        <f t="shared" si="12"/>
        <v>1.5090000000000003</v>
      </c>
      <c r="EB4" s="24">
        <f t="shared" si="12"/>
        <v>1.4790000000000003</v>
      </c>
      <c r="EC4" s="24">
        <f t="shared" si="12"/>
        <v>1.4690000000000003</v>
      </c>
      <c r="ED4" s="24">
        <f t="shared" si="12"/>
        <v>1.4090000000000003</v>
      </c>
      <c r="EE4" s="24">
        <f t="shared" si="12"/>
        <v>1.4590000000000003</v>
      </c>
      <c r="EF4" s="24">
        <f t="shared" si="12"/>
        <v>1.4790000000000003</v>
      </c>
      <c r="EG4" s="24">
        <f t="shared" si="12"/>
        <v>1.4690000000000003</v>
      </c>
      <c r="EH4" s="24">
        <f t="shared" si="12"/>
        <v>1.5190000000000003</v>
      </c>
      <c r="EI4" s="24">
        <f t="shared" si="12"/>
        <v>1.5490000000000004</v>
      </c>
      <c r="EJ4" s="24">
        <f t="shared" si="12"/>
        <v>1.5990000000000004</v>
      </c>
      <c r="EK4" s="24">
        <f t="shared" si="12"/>
        <v>1.6490000000000005</v>
      </c>
      <c r="EL4" s="24">
        <f t="shared" si="12"/>
        <v>1.6890000000000005</v>
      </c>
      <c r="EM4" s="24">
        <f t="shared" si="12"/>
        <v>1.7390000000000005</v>
      </c>
      <c r="EN4" s="24">
        <f t="shared" si="12"/>
        <v>1.7590000000000006</v>
      </c>
      <c r="EO4" s="24">
        <f t="shared" si="12"/>
        <v>1.7790000000000006</v>
      </c>
      <c r="EP4" s="24">
        <f t="shared" si="12"/>
        <v>1.7890000000000006</v>
      </c>
      <c r="EQ4" s="24">
        <f t="shared" si="12"/>
        <v>1.9690000000000005</v>
      </c>
      <c r="ER4" s="24">
        <f t="shared" si="12"/>
        <v>2.2990000000000004</v>
      </c>
      <c r="ES4" s="24">
        <f t="shared" si="12"/>
        <v>1.9890000000000003</v>
      </c>
      <c r="ET4" s="24">
        <f t="shared" si="12"/>
        <v>2.1790000000000003</v>
      </c>
      <c r="EU4" s="24">
        <f t="shared" si="12"/>
        <v>2.0990000000000002</v>
      </c>
      <c r="EV4" s="24">
        <f t="shared" si="12"/>
        <v>2.109</v>
      </c>
      <c r="EW4" s="24">
        <f t="shared" si="12"/>
        <v>2.1890000000000001</v>
      </c>
      <c r="EX4" s="24">
        <f t="shared" si="12"/>
        <v>2.2989999999999999</v>
      </c>
      <c r="EY4" s="24">
        <f t="shared" si="12"/>
        <v>2.339</v>
      </c>
      <c r="EZ4" s="24">
        <f t="shared" si="12"/>
        <v>2.4790000000000001</v>
      </c>
      <c r="FA4" s="24">
        <f t="shared" si="12"/>
        <v>2.4290000000000003</v>
      </c>
      <c r="FB4" s="24">
        <f t="shared" si="12"/>
        <v>2.3590000000000004</v>
      </c>
      <c r="FC4" s="24">
        <f t="shared" si="12"/>
        <v>2.3190000000000004</v>
      </c>
      <c r="FD4" s="24">
        <f t="shared" si="12"/>
        <v>2.4890000000000003</v>
      </c>
      <c r="FE4" s="24">
        <f t="shared" si="12"/>
        <v>2.6690000000000005</v>
      </c>
      <c r="FF4" s="24">
        <f t="shared" si="12"/>
        <v>2.7990000000000004</v>
      </c>
      <c r="FG4" s="24">
        <f t="shared" si="12"/>
        <v>2.7990000000000004</v>
      </c>
      <c r="FH4" s="24">
        <f t="shared" si="12"/>
        <v>2.6890000000000005</v>
      </c>
      <c r="FI4" s="24">
        <f t="shared" si="12"/>
        <v>2.4790000000000005</v>
      </c>
      <c r="FJ4" s="24">
        <f t="shared" si="12"/>
        <v>2.4190000000000005</v>
      </c>
      <c r="FK4" s="24">
        <f t="shared" si="12"/>
        <v>2.3190000000000004</v>
      </c>
      <c r="FL4" s="24">
        <f t="shared" si="12"/>
        <v>2.2890000000000006</v>
      </c>
      <c r="FM4" s="24">
        <f t="shared" si="12"/>
        <v>2.2190000000000007</v>
      </c>
      <c r="FN4" s="24">
        <f t="shared" si="12"/>
        <v>2.1490000000000009</v>
      </c>
      <c r="FO4" s="24">
        <f t="shared" si="12"/>
        <v>2.2190000000000007</v>
      </c>
      <c r="FP4" s="24">
        <f t="shared" si="12"/>
        <v>2.4390000000000009</v>
      </c>
      <c r="FQ4" s="24">
        <f t="shared" si="12"/>
        <v>2.4290000000000012</v>
      </c>
      <c r="FR4" s="24">
        <f t="shared" si="12"/>
        <v>2.3990000000000014</v>
      </c>
      <c r="FS4" s="24">
        <f t="shared" si="12"/>
        <v>2.2890000000000015</v>
      </c>
      <c r="FT4" s="24">
        <f t="shared" si="12"/>
        <v>2.2690000000000015</v>
      </c>
      <c r="FU4" s="24">
        <f t="shared" si="12"/>
        <v>2.2790000000000012</v>
      </c>
      <c r="FV4" s="24">
        <f t="shared" si="12"/>
        <v>2.4290000000000012</v>
      </c>
      <c r="FW4" s="24">
        <f t="shared" si="12"/>
        <v>2.519000000000001</v>
      </c>
      <c r="FX4" s="24">
        <f t="shared" si="12"/>
        <v>2.4690000000000012</v>
      </c>
      <c r="FY4" s="24">
        <f t="shared" si="12"/>
        <v>2.3990000000000014</v>
      </c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25"/>
      <c r="HF4" s="26"/>
    </row>
    <row r="5" spans="2:214" x14ac:dyDescent="0.35">
      <c r="B5" s="23" t="s">
        <v>4</v>
      </c>
      <c r="C5" s="24">
        <v>1.319</v>
      </c>
      <c r="D5" s="24">
        <v>1.339</v>
      </c>
      <c r="E5" s="24">
        <f t="shared" ref="E5:AJ5" si="13">D5+E$11</f>
        <v>1.2989999999999999</v>
      </c>
      <c r="F5" s="24">
        <f t="shared" si="13"/>
        <v>1.2189999999999999</v>
      </c>
      <c r="G5" s="24">
        <f t="shared" si="13"/>
        <v>1.2189999999999999</v>
      </c>
      <c r="H5" s="24">
        <f t="shared" si="13"/>
        <v>1.2489999999999999</v>
      </c>
      <c r="I5" s="24">
        <f t="shared" si="13"/>
        <v>1.2689999999999999</v>
      </c>
      <c r="J5" s="24">
        <f t="shared" si="13"/>
        <v>1.2489999999999999</v>
      </c>
      <c r="K5" s="24">
        <f t="shared" si="13"/>
        <v>1.2789999999999999</v>
      </c>
      <c r="L5" s="24">
        <f t="shared" si="13"/>
        <v>1.2689999999999999</v>
      </c>
      <c r="M5" s="24">
        <f t="shared" si="13"/>
        <v>1.2889999999999999</v>
      </c>
      <c r="N5" s="24">
        <f t="shared" si="13"/>
        <v>1.2489999999999999</v>
      </c>
      <c r="O5" s="24">
        <f t="shared" si="13"/>
        <v>1.2689999999999999</v>
      </c>
      <c r="P5" s="24">
        <f t="shared" si="13"/>
        <v>1.2789999999999999</v>
      </c>
      <c r="Q5" s="24">
        <f t="shared" si="13"/>
        <v>1.2789999999999999</v>
      </c>
      <c r="R5" s="24">
        <f t="shared" si="13"/>
        <v>1.2789999999999999</v>
      </c>
      <c r="S5" s="24">
        <f t="shared" si="13"/>
        <v>1.2889999999999999</v>
      </c>
      <c r="T5" s="24">
        <f t="shared" si="13"/>
        <v>1.349</v>
      </c>
      <c r="U5" s="24">
        <f t="shared" si="13"/>
        <v>1.329</v>
      </c>
      <c r="V5" s="24">
        <f t="shared" si="13"/>
        <v>1.329</v>
      </c>
      <c r="W5" s="24">
        <f t="shared" si="13"/>
        <v>1.349</v>
      </c>
      <c r="X5" s="24">
        <f t="shared" si="13"/>
        <v>1.329</v>
      </c>
      <c r="Y5" s="24">
        <f t="shared" si="13"/>
        <v>1.319</v>
      </c>
      <c r="Z5" s="24">
        <f t="shared" si="13"/>
        <v>1.3089999999999999</v>
      </c>
      <c r="AA5" s="24">
        <f t="shared" si="13"/>
        <v>1.2989999999999999</v>
      </c>
      <c r="AB5" s="24">
        <f t="shared" si="13"/>
        <v>1.2889999999999999</v>
      </c>
      <c r="AC5" s="24">
        <f t="shared" si="13"/>
        <v>1.3089999999999999</v>
      </c>
      <c r="AD5" s="24">
        <f t="shared" si="13"/>
        <v>1.2989999999999999</v>
      </c>
      <c r="AE5" s="24">
        <f t="shared" si="13"/>
        <v>1.2989999999999999</v>
      </c>
      <c r="AF5" s="24">
        <f t="shared" si="13"/>
        <v>1.329</v>
      </c>
      <c r="AG5" s="24">
        <f t="shared" si="13"/>
        <v>1.339</v>
      </c>
      <c r="AH5" s="24">
        <f t="shared" si="13"/>
        <v>1.339</v>
      </c>
      <c r="AI5" s="24">
        <f t="shared" si="13"/>
        <v>1.339</v>
      </c>
      <c r="AJ5" s="24">
        <f t="shared" si="13"/>
        <v>1.2889999999999999</v>
      </c>
      <c r="AK5" s="24">
        <f t="shared" ref="AK5:BP5" si="14">AJ5+AK$11</f>
        <v>1.2689999999999999</v>
      </c>
      <c r="AL5" s="24">
        <f t="shared" si="14"/>
        <v>1.2289999999999999</v>
      </c>
      <c r="AM5" s="24">
        <f t="shared" si="14"/>
        <v>1.2089999999999999</v>
      </c>
      <c r="AN5" s="24">
        <f t="shared" si="14"/>
        <v>1.2089999999999999</v>
      </c>
      <c r="AO5" s="24">
        <f t="shared" si="14"/>
        <v>1.2189999999999999</v>
      </c>
      <c r="AP5" s="24">
        <f t="shared" si="14"/>
        <v>1.1689999999999998</v>
      </c>
      <c r="AQ5" s="24">
        <f t="shared" si="14"/>
        <v>1.1489999999999998</v>
      </c>
      <c r="AR5" s="24">
        <f t="shared" si="14"/>
        <v>0.98899999999999977</v>
      </c>
      <c r="AS5" s="24">
        <f t="shared" si="14"/>
        <v>0.94899999999999973</v>
      </c>
      <c r="AT5" s="24">
        <f t="shared" si="14"/>
        <v>0.93899999999999972</v>
      </c>
      <c r="AU5" s="24">
        <f t="shared" si="14"/>
        <v>0.87899999999999978</v>
      </c>
      <c r="AV5" s="24">
        <f t="shared" si="14"/>
        <v>0.86899999999999977</v>
      </c>
      <c r="AW5" s="24">
        <f t="shared" si="14"/>
        <v>0.80899999999999972</v>
      </c>
      <c r="AX5" s="24">
        <f t="shared" si="14"/>
        <v>0.80899999999999972</v>
      </c>
      <c r="AY5" s="24">
        <f t="shared" si="14"/>
        <v>0.84899999999999975</v>
      </c>
      <c r="AZ5" s="24">
        <f t="shared" si="14"/>
        <v>0.8989999999999998</v>
      </c>
      <c r="BA5" s="24">
        <f t="shared" si="14"/>
        <v>0.85899999999999976</v>
      </c>
      <c r="BB5" s="24">
        <f t="shared" si="14"/>
        <v>0.8989999999999998</v>
      </c>
      <c r="BC5" s="24">
        <f t="shared" si="14"/>
        <v>0.8989999999999998</v>
      </c>
      <c r="BD5" s="24">
        <f t="shared" si="14"/>
        <v>0.92899999999999983</v>
      </c>
      <c r="BE5" s="24">
        <f t="shared" si="14"/>
        <v>0.94899999999999984</v>
      </c>
      <c r="BF5" s="24">
        <f t="shared" si="14"/>
        <v>0.97899999999999987</v>
      </c>
      <c r="BG5" s="24">
        <f t="shared" si="14"/>
        <v>0.97899999999999987</v>
      </c>
      <c r="BH5" s="24">
        <f t="shared" si="14"/>
        <v>0.99899999999999989</v>
      </c>
      <c r="BI5" s="24">
        <f t="shared" si="14"/>
        <v>0.99899999999999989</v>
      </c>
      <c r="BJ5" s="24">
        <f t="shared" si="14"/>
        <v>0.99899999999999989</v>
      </c>
      <c r="BK5" s="24">
        <f t="shared" si="14"/>
        <v>0.99899999999999989</v>
      </c>
      <c r="BL5" s="24">
        <f t="shared" si="14"/>
        <v>0.98899999999999988</v>
      </c>
      <c r="BM5" s="24">
        <f t="shared" si="14"/>
        <v>0.97899999999999987</v>
      </c>
      <c r="BN5" s="24">
        <f t="shared" si="14"/>
        <v>0.98899999999999988</v>
      </c>
      <c r="BO5" s="24">
        <f t="shared" si="14"/>
        <v>0.97899999999999987</v>
      </c>
      <c r="BP5" s="24">
        <f t="shared" si="14"/>
        <v>0.97899999999999987</v>
      </c>
      <c r="BQ5" s="24">
        <f t="shared" ref="BQ5:FY5" si="15">BP5+BQ$11</f>
        <v>0.94899999999999984</v>
      </c>
      <c r="BR5" s="24">
        <f t="shared" si="15"/>
        <v>0.8989999999999998</v>
      </c>
      <c r="BS5" s="24">
        <f t="shared" si="15"/>
        <v>0.8989999999999998</v>
      </c>
      <c r="BT5" s="24">
        <f t="shared" si="15"/>
        <v>0.90899999999999981</v>
      </c>
      <c r="BU5" s="24">
        <f t="shared" si="15"/>
        <v>0.90899999999999981</v>
      </c>
      <c r="BV5" s="24">
        <f t="shared" si="15"/>
        <v>0.92899999999999983</v>
      </c>
      <c r="BW5" s="24">
        <f t="shared" si="15"/>
        <v>0.93899999999999983</v>
      </c>
      <c r="BX5" s="24">
        <f t="shared" si="15"/>
        <v>0.92899999999999983</v>
      </c>
      <c r="BY5" s="24">
        <f t="shared" si="15"/>
        <v>0.8989999999999998</v>
      </c>
      <c r="BZ5" s="24">
        <f t="shared" si="15"/>
        <v>0.8989999999999998</v>
      </c>
      <c r="CA5" s="24">
        <f t="shared" si="15"/>
        <v>0.93899999999999983</v>
      </c>
      <c r="CB5" s="24">
        <f t="shared" si="15"/>
        <v>0.94899999999999984</v>
      </c>
      <c r="CC5" s="24">
        <f t="shared" si="15"/>
        <v>0.97899999999999987</v>
      </c>
      <c r="CD5" s="24">
        <f t="shared" si="15"/>
        <v>0.97899999999999987</v>
      </c>
      <c r="CE5" s="24">
        <f t="shared" si="15"/>
        <v>0.99899999999999989</v>
      </c>
      <c r="CF5" s="24">
        <f t="shared" si="15"/>
        <v>1.0189999999999999</v>
      </c>
      <c r="CG5" s="24">
        <f t="shared" si="15"/>
        <v>1.0189999999999999</v>
      </c>
      <c r="CH5" s="24">
        <f t="shared" si="15"/>
        <v>1.0189999999999999</v>
      </c>
      <c r="CI5" s="24">
        <f t="shared" si="15"/>
        <v>1.0189999999999999</v>
      </c>
      <c r="CJ5" s="24">
        <f t="shared" si="15"/>
        <v>1.0589999999999999</v>
      </c>
      <c r="CK5" s="24">
        <f t="shared" si="15"/>
        <v>1.0589999999999999</v>
      </c>
      <c r="CL5" s="24">
        <f t="shared" si="15"/>
        <v>1.0589999999999999</v>
      </c>
      <c r="CM5" s="24">
        <f t="shared" si="15"/>
        <v>1.089</v>
      </c>
      <c r="CN5" s="24">
        <f t="shared" si="15"/>
        <v>1.119</v>
      </c>
      <c r="CO5" s="24">
        <f t="shared" si="15"/>
        <v>1.149</v>
      </c>
      <c r="CP5" s="24">
        <f t="shared" si="15"/>
        <v>1.159</v>
      </c>
      <c r="CQ5" s="24">
        <f t="shared" si="15"/>
        <v>1.159</v>
      </c>
      <c r="CR5" s="24">
        <f t="shared" si="15"/>
        <v>1.1890000000000001</v>
      </c>
      <c r="CS5" s="24">
        <f t="shared" si="15"/>
        <v>1.179</v>
      </c>
      <c r="CT5" s="24">
        <f t="shared" si="15"/>
        <v>1.149</v>
      </c>
      <c r="CU5" s="24">
        <f t="shared" si="15"/>
        <v>1.149</v>
      </c>
      <c r="CV5" s="24">
        <f t="shared" si="15"/>
        <v>1.149</v>
      </c>
      <c r="CW5" s="24">
        <f t="shared" si="15"/>
        <v>1.159</v>
      </c>
      <c r="CX5" s="24">
        <f t="shared" si="15"/>
        <v>1.159</v>
      </c>
      <c r="CY5" s="24">
        <f t="shared" si="15"/>
        <v>1.159</v>
      </c>
      <c r="CZ5" s="24">
        <f t="shared" si="15"/>
        <v>1.1890000000000001</v>
      </c>
      <c r="DA5" s="24">
        <f t="shared" si="15"/>
        <v>1.1990000000000001</v>
      </c>
      <c r="DB5" s="24">
        <f t="shared" si="15"/>
        <v>1.1990000000000001</v>
      </c>
      <c r="DC5" s="24">
        <f t="shared" si="15"/>
        <v>1.2090000000000001</v>
      </c>
      <c r="DD5" s="24">
        <f t="shared" si="15"/>
        <v>1.2290000000000001</v>
      </c>
      <c r="DE5" s="24">
        <f t="shared" si="15"/>
        <v>1.2390000000000001</v>
      </c>
      <c r="DF5" s="24">
        <f t="shared" si="15"/>
        <v>1.2590000000000001</v>
      </c>
      <c r="DG5" s="24">
        <f t="shared" si="15"/>
        <v>1.2790000000000001</v>
      </c>
      <c r="DH5" s="24">
        <f t="shared" si="15"/>
        <v>1.2890000000000001</v>
      </c>
      <c r="DI5" s="24">
        <f t="shared" si="15"/>
        <v>1.2890000000000001</v>
      </c>
      <c r="DJ5" s="24">
        <f t="shared" si="15"/>
        <v>1.2890000000000001</v>
      </c>
      <c r="DK5" s="24">
        <f t="shared" si="15"/>
        <v>1.2690000000000001</v>
      </c>
      <c r="DL5" s="24">
        <f t="shared" si="15"/>
        <v>1.3090000000000002</v>
      </c>
      <c r="DM5" s="24">
        <f t="shared" si="15"/>
        <v>1.2990000000000002</v>
      </c>
      <c r="DN5" s="24">
        <f t="shared" si="15"/>
        <v>1.2890000000000001</v>
      </c>
      <c r="DO5" s="24">
        <f t="shared" si="15"/>
        <v>1.2790000000000001</v>
      </c>
      <c r="DP5" s="24">
        <f t="shared" si="15"/>
        <v>1.2990000000000002</v>
      </c>
      <c r="DQ5" s="24">
        <f t="shared" si="15"/>
        <v>1.3190000000000002</v>
      </c>
      <c r="DR5" s="24">
        <f t="shared" si="15"/>
        <v>1.3090000000000002</v>
      </c>
      <c r="DS5" s="24">
        <f t="shared" si="15"/>
        <v>1.3290000000000002</v>
      </c>
      <c r="DT5" s="24">
        <f t="shared" si="15"/>
        <v>1.3590000000000002</v>
      </c>
      <c r="DU5" s="24">
        <f t="shared" si="15"/>
        <v>1.4490000000000003</v>
      </c>
      <c r="DV5" s="24">
        <f t="shared" si="15"/>
        <v>1.4990000000000003</v>
      </c>
      <c r="DW5" s="24">
        <f t="shared" si="15"/>
        <v>1.5390000000000004</v>
      </c>
      <c r="DX5" s="24">
        <f t="shared" si="15"/>
        <v>1.5190000000000003</v>
      </c>
      <c r="DY5" s="24">
        <f t="shared" si="15"/>
        <v>1.5090000000000003</v>
      </c>
      <c r="DZ5" s="24">
        <f t="shared" si="15"/>
        <v>1.4990000000000003</v>
      </c>
      <c r="EA5" s="24">
        <f t="shared" si="15"/>
        <v>1.5090000000000003</v>
      </c>
      <c r="EB5" s="24">
        <f t="shared" si="15"/>
        <v>1.4790000000000003</v>
      </c>
      <c r="EC5" s="24">
        <f t="shared" si="15"/>
        <v>1.4690000000000003</v>
      </c>
      <c r="ED5" s="24">
        <f t="shared" si="15"/>
        <v>1.4090000000000003</v>
      </c>
      <c r="EE5" s="24">
        <f t="shared" si="15"/>
        <v>1.4590000000000003</v>
      </c>
      <c r="EF5" s="24">
        <f t="shared" si="15"/>
        <v>1.4790000000000003</v>
      </c>
      <c r="EG5" s="24">
        <f t="shared" si="15"/>
        <v>1.4690000000000003</v>
      </c>
      <c r="EH5" s="24">
        <f t="shared" si="15"/>
        <v>1.5190000000000003</v>
      </c>
      <c r="EI5" s="24">
        <f t="shared" si="15"/>
        <v>1.5490000000000004</v>
      </c>
      <c r="EJ5" s="24">
        <f t="shared" si="15"/>
        <v>1.5990000000000004</v>
      </c>
      <c r="EK5" s="24">
        <f t="shared" si="15"/>
        <v>1.6490000000000005</v>
      </c>
      <c r="EL5" s="24">
        <f t="shared" si="15"/>
        <v>1.6890000000000005</v>
      </c>
      <c r="EM5" s="24">
        <f t="shared" si="15"/>
        <v>1.7390000000000005</v>
      </c>
      <c r="EN5" s="24">
        <f t="shared" si="15"/>
        <v>1.7590000000000006</v>
      </c>
      <c r="EO5" s="24">
        <f t="shared" si="15"/>
        <v>1.7790000000000006</v>
      </c>
      <c r="EP5" s="24">
        <f t="shared" si="15"/>
        <v>1.7890000000000006</v>
      </c>
      <c r="EQ5" s="24">
        <f t="shared" si="15"/>
        <v>1.9690000000000005</v>
      </c>
      <c r="ER5" s="24">
        <f t="shared" si="15"/>
        <v>2.2990000000000004</v>
      </c>
      <c r="ES5" s="24">
        <f t="shared" si="15"/>
        <v>1.9890000000000003</v>
      </c>
      <c r="ET5" s="24">
        <f t="shared" si="15"/>
        <v>2.1790000000000003</v>
      </c>
      <c r="EU5" s="24">
        <f t="shared" si="15"/>
        <v>2.0990000000000002</v>
      </c>
      <c r="EV5" s="24">
        <f t="shared" si="15"/>
        <v>2.109</v>
      </c>
      <c r="EW5" s="24">
        <f t="shared" si="15"/>
        <v>2.1890000000000001</v>
      </c>
      <c r="EX5" s="24">
        <f t="shared" si="15"/>
        <v>2.2989999999999999</v>
      </c>
      <c r="EY5" s="24">
        <f t="shared" si="15"/>
        <v>2.339</v>
      </c>
      <c r="EZ5" s="24">
        <f t="shared" si="15"/>
        <v>2.4790000000000001</v>
      </c>
      <c r="FA5" s="24">
        <f t="shared" si="15"/>
        <v>2.4290000000000003</v>
      </c>
      <c r="FB5" s="24">
        <f t="shared" si="15"/>
        <v>2.3590000000000004</v>
      </c>
      <c r="FC5" s="24">
        <f t="shared" si="15"/>
        <v>2.3190000000000004</v>
      </c>
      <c r="FD5" s="24">
        <f t="shared" si="15"/>
        <v>2.4890000000000003</v>
      </c>
      <c r="FE5" s="24">
        <f t="shared" si="15"/>
        <v>2.6690000000000005</v>
      </c>
      <c r="FF5" s="24">
        <f t="shared" si="15"/>
        <v>2.7990000000000004</v>
      </c>
      <c r="FG5" s="24">
        <f t="shared" si="15"/>
        <v>2.7990000000000004</v>
      </c>
      <c r="FH5" s="24">
        <f t="shared" si="15"/>
        <v>2.6890000000000005</v>
      </c>
      <c r="FI5" s="24">
        <f t="shared" si="15"/>
        <v>2.4790000000000005</v>
      </c>
      <c r="FJ5" s="24">
        <f t="shared" si="15"/>
        <v>2.4190000000000005</v>
      </c>
      <c r="FK5" s="24">
        <f t="shared" si="15"/>
        <v>2.3190000000000004</v>
      </c>
      <c r="FL5" s="24">
        <f t="shared" si="15"/>
        <v>2.2890000000000006</v>
      </c>
      <c r="FM5" s="24">
        <f t="shared" si="15"/>
        <v>2.2190000000000007</v>
      </c>
      <c r="FN5" s="24">
        <f t="shared" si="15"/>
        <v>2.1490000000000009</v>
      </c>
      <c r="FO5" s="24">
        <f t="shared" si="15"/>
        <v>2.2190000000000007</v>
      </c>
      <c r="FP5" s="24">
        <f t="shared" si="15"/>
        <v>2.4390000000000009</v>
      </c>
      <c r="FQ5" s="24">
        <f t="shared" si="15"/>
        <v>2.4290000000000012</v>
      </c>
      <c r="FR5" s="24">
        <f t="shared" si="15"/>
        <v>2.3990000000000014</v>
      </c>
      <c r="FS5" s="24">
        <f t="shared" si="15"/>
        <v>2.2890000000000015</v>
      </c>
      <c r="FT5" s="24">
        <f t="shared" si="15"/>
        <v>2.2690000000000015</v>
      </c>
      <c r="FU5" s="24">
        <f t="shared" si="15"/>
        <v>2.2790000000000012</v>
      </c>
      <c r="FV5" s="24">
        <f t="shared" si="15"/>
        <v>2.4290000000000012</v>
      </c>
      <c r="FW5" s="24">
        <f t="shared" si="15"/>
        <v>2.519000000000001</v>
      </c>
      <c r="FX5" s="24">
        <f t="shared" si="15"/>
        <v>2.4690000000000012</v>
      </c>
      <c r="FY5" s="24">
        <f t="shared" si="15"/>
        <v>2.3990000000000014</v>
      </c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25"/>
      <c r="HF5" s="26"/>
    </row>
    <row r="6" spans="2:214" x14ac:dyDescent="0.35">
      <c r="B6" s="23" t="s">
        <v>5</v>
      </c>
      <c r="C6" s="27">
        <f>+C4+0.01</f>
        <v>1.329</v>
      </c>
      <c r="D6" s="27">
        <f>+D4+0.01</f>
        <v>1.349</v>
      </c>
      <c r="E6" s="24">
        <f t="shared" ref="E6:AJ6" si="16">D6+E$11</f>
        <v>1.3089999999999999</v>
      </c>
      <c r="F6" s="24">
        <f t="shared" si="16"/>
        <v>1.2289999999999999</v>
      </c>
      <c r="G6" s="24">
        <f t="shared" si="16"/>
        <v>1.2289999999999999</v>
      </c>
      <c r="H6" s="24">
        <f t="shared" si="16"/>
        <v>1.2589999999999999</v>
      </c>
      <c r="I6" s="24">
        <f t="shared" si="16"/>
        <v>1.2789999999999999</v>
      </c>
      <c r="J6" s="24">
        <f t="shared" si="16"/>
        <v>1.2589999999999999</v>
      </c>
      <c r="K6" s="24">
        <f t="shared" si="16"/>
        <v>1.2889999999999999</v>
      </c>
      <c r="L6" s="24">
        <f t="shared" si="16"/>
        <v>1.2789999999999999</v>
      </c>
      <c r="M6" s="24">
        <f t="shared" si="16"/>
        <v>1.2989999999999999</v>
      </c>
      <c r="N6" s="24">
        <f t="shared" si="16"/>
        <v>1.2589999999999999</v>
      </c>
      <c r="O6" s="24">
        <f t="shared" si="16"/>
        <v>1.2789999999999999</v>
      </c>
      <c r="P6" s="24">
        <f t="shared" si="16"/>
        <v>1.2889999999999999</v>
      </c>
      <c r="Q6" s="24">
        <f t="shared" si="16"/>
        <v>1.2889999999999999</v>
      </c>
      <c r="R6" s="24">
        <f t="shared" si="16"/>
        <v>1.2889999999999999</v>
      </c>
      <c r="S6" s="24">
        <f t="shared" si="16"/>
        <v>1.2989999999999999</v>
      </c>
      <c r="T6" s="24">
        <f t="shared" si="16"/>
        <v>1.359</v>
      </c>
      <c r="U6" s="24">
        <f t="shared" si="16"/>
        <v>1.339</v>
      </c>
      <c r="V6" s="24">
        <f t="shared" si="16"/>
        <v>1.339</v>
      </c>
      <c r="W6" s="24">
        <f t="shared" si="16"/>
        <v>1.359</v>
      </c>
      <c r="X6" s="24">
        <f t="shared" si="16"/>
        <v>1.339</v>
      </c>
      <c r="Y6" s="24">
        <f t="shared" si="16"/>
        <v>1.329</v>
      </c>
      <c r="Z6" s="24">
        <f t="shared" si="16"/>
        <v>1.319</v>
      </c>
      <c r="AA6" s="24">
        <f t="shared" si="16"/>
        <v>1.3089999999999999</v>
      </c>
      <c r="AB6" s="24">
        <f t="shared" si="16"/>
        <v>1.2989999999999999</v>
      </c>
      <c r="AC6" s="24">
        <f t="shared" si="16"/>
        <v>1.319</v>
      </c>
      <c r="AD6" s="24">
        <f t="shared" si="16"/>
        <v>1.3089999999999999</v>
      </c>
      <c r="AE6" s="24">
        <f t="shared" si="16"/>
        <v>1.3089999999999999</v>
      </c>
      <c r="AF6" s="24">
        <f t="shared" si="16"/>
        <v>1.339</v>
      </c>
      <c r="AG6" s="24">
        <f t="shared" si="16"/>
        <v>1.349</v>
      </c>
      <c r="AH6" s="24">
        <f t="shared" si="16"/>
        <v>1.349</v>
      </c>
      <c r="AI6" s="24">
        <f t="shared" si="16"/>
        <v>1.349</v>
      </c>
      <c r="AJ6" s="24">
        <f t="shared" si="16"/>
        <v>1.2989999999999999</v>
      </c>
      <c r="AK6" s="24">
        <f t="shared" ref="AK6:BP6" si="17">AJ6+AK$11</f>
        <v>1.2789999999999999</v>
      </c>
      <c r="AL6" s="24">
        <f t="shared" si="17"/>
        <v>1.2389999999999999</v>
      </c>
      <c r="AM6" s="24">
        <f t="shared" si="17"/>
        <v>1.2189999999999999</v>
      </c>
      <c r="AN6" s="24">
        <f t="shared" si="17"/>
        <v>1.2189999999999999</v>
      </c>
      <c r="AO6" s="24">
        <f t="shared" si="17"/>
        <v>1.2289999999999999</v>
      </c>
      <c r="AP6" s="24">
        <f t="shared" si="17"/>
        <v>1.1789999999999998</v>
      </c>
      <c r="AQ6" s="24">
        <f t="shared" si="17"/>
        <v>1.1589999999999998</v>
      </c>
      <c r="AR6" s="24">
        <f t="shared" si="17"/>
        <v>0.99899999999999978</v>
      </c>
      <c r="AS6" s="24">
        <f t="shared" si="17"/>
        <v>0.95899999999999974</v>
      </c>
      <c r="AT6" s="24">
        <f t="shared" si="17"/>
        <v>0.94899999999999973</v>
      </c>
      <c r="AU6" s="24">
        <f t="shared" si="17"/>
        <v>0.88899999999999979</v>
      </c>
      <c r="AV6" s="24">
        <f t="shared" si="17"/>
        <v>0.87899999999999978</v>
      </c>
      <c r="AW6" s="24">
        <f t="shared" si="17"/>
        <v>0.81899999999999973</v>
      </c>
      <c r="AX6" s="24">
        <f t="shared" si="17"/>
        <v>0.81899999999999973</v>
      </c>
      <c r="AY6" s="24">
        <f t="shared" si="17"/>
        <v>0.85899999999999976</v>
      </c>
      <c r="AZ6" s="24">
        <f t="shared" si="17"/>
        <v>0.90899999999999981</v>
      </c>
      <c r="BA6" s="24">
        <f t="shared" si="17"/>
        <v>0.86899999999999977</v>
      </c>
      <c r="BB6" s="24">
        <f t="shared" si="17"/>
        <v>0.90899999999999981</v>
      </c>
      <c r="BC6" s="24">
        <f t="shared" si="17"/>
        <v>0.90899999999999981</v>
      </c>
      <c r="BD6" s="24">
        <f t="shared" si="17"/>
        <v>0.93899999999999983</v>
      </c>
      <c r="BE6" s="24">
        <f t="shared" si="17"/>
        <v>0.95899999999999985</v>
      </c>
      <c r="BF6" s="24">
        <f t="shared" si="17"/>
        <v>0.98899999999999988</v>
      </c>
      <c r="BG6" s="24">
        <f t="shared" si="17"/>
        <v>0.98899999999999988</v>
      </c>
      <c r="BH6" s="24">
        <f t="shared" si="17"/>
        <v>1.0089999999999999</v>
      </c>
      <c r="BI6" s="24">
        <f t="shared" si="17"/>
        <v>1.0089999999999999</v>
      </c>
      <c r="BJ6" s="24">
        <f t="shared" si="17"/>
        <v>1.0089999999999999</v>
      </c>
      <c r="BK6" s="24">
        <f t="shared" si="17"/>
        <v>1.0089999999999999</v>
      </c>
      <c r="BL6" s="24">
        <f t="shared" si="17"/>
        <v>0.99899999999999989</v>
      </c>
      <c r="BM6" s="24">
        <f t="shared" si="17"/>
        <v>0.98899999999999988</v>
      </c>
      <c r="BN6" s="24">
        <f t="shared" si="17"/>
        <v>0.99899999999999989</v>
      </c>
      <c r="BO6" s="24">
        <f t="shared" si="17"/>
        <v>0.98899999999999988</v>
      </c>
      <c r="BP6" s="24">
        <f t="shared" si="17"/>
        <v>0.98899999999999988</v>
      </c>
      <c r="BQ6" s="24">
        <f t="shared" ref="BQ6:FY6" si="18">BP6+BQ$11</f>
        <v>0.95899999999999985</v>
      </c>
      <c r="BR6" s="24">
        <f t="shared" si="18"/>
        <v>0.90899999999999981</v>
      </c>
      <c r="BS6" s="24">
        <f t="shared" si="18"/>
        <v>0.90899999999999981</v>
      </c>
      <c r="BT6" s="24">
        <f t="shared" si="18"/>
        <v>0.91899999999999982</v>
      </c>
      <c r="BU6" s="24">
        <f t="shared" si="18"/>
        <v>0.91899999999999982</v>
      </c>
      <c r="BV6" s="24">
        <f t="shared" si="18"/>
        <v>0.93899999999999983</v>
      </c>
      <c r="BW6" s="24">
        <f t="shared" si="18"/>
        <v>0.94899999999999984</v>
      </c>
      <c r="BX6" s="24">
        <f t="shared" si="18"/>
        <v>0.93899999999999983</v>
      </c>
      <c r="BY6" s="24">
        <f t="shared" si="18"/>
        <v>0.90899999999999981</v>
      </c>
      <c r="BZ6" s="24">
        <f t="shared" si="18"/>
        <v>0.90899999999999981</v>
      </c>
      <c r="CA6" s="24">
        <f t="shared" si="18"/>
        <v>0.94899999999999984</v>
      </c>
      <c r="CB6" s="24">
        <f t="shared" si="18"/>
        <v>0.95899999999999985</v>
      </c>
      <c r="CC6" s="24">
        <f t="shared" si="18"/>
        <v>0.98899999999999988</v>
      </c>
      <c r="CD6" s="24">
        <f t="shared" si="18"/>
        <v>0.98899999999999988</v>
      </c>
      <c r="CE6" s="24">
        <f t="shared" si="18"/>
        <v>1.0089999999999999</v>
      </c>
      <c r="CF6" s="24">
        <f t="shared" si="18"/>
        <v>1.0289999999999999</v>
      </c>
      <c r="CG6" s="24">
        <f t="shared" si="18"/>
        <v>1.0289999999999999</v>
      </c>
      <c r="CH6" s="24">
        <f t="shared" si="18"/>
        <v>1.0289999999999999</v>
      </c>
      <c r="CI6" s="24">
        <f t="shared" si="18"/>
        <v>1.0289999999999999</v>
      </c>
      <c r="CJ6" s="24">
        <f t="shared" si="18"/>
        <v>1.069</v>
      </c>
      <c r="CK6" s="24">
        <f t="shared" si="18"/>
        <v>1.069</v>
      </c>
      <c r="CL6" s="24">
        <f t="shared" si="18"/>
        <v>1.069</v>
      </c>
      <c r="CM6" s="24">
        <f t="shared" si="18"/>
        <v>1.099</v>
      </c>
      <c r="CN6" s="24">
        <f t="shared" si="18"/>
        <v>1.129</v>
      </c>
      <c r="CO6" s="24">
        <f t="shared" si="18"/>
        <v>1.159</v>
      </c>
      <c r="CP6" s="24">
        <f t="shared" si="18"/>
        <v>1.169</v>
      </c>
      <c r="CQ6" s="24">
        <f t="shared" si="18"/>
        <v>1.169</v>
      </c>
      <c r="CR6" s="24">
        <f t="shared" si="18"/>
        <v>1.1990000000000001</v>
      </c>
      <c r="CS6" s="24">
        <f t="shared" si="18"/>
        <v>1.1890000000000001</v>
      </c>
      <c r="CT6" s="24">
        <f t="shared" si="18"/>
        <v>1.159</v>
      </c>
      <c r="CU6" s="24">
        <f t="shared" si="18"/>
        <v>1.159</v>
      </c>
      <c r="CV6" s="24">
        <f t="shared" si="18"/>
        <v>1.159</v>
      </c>
      <c r="CW6" s="24">
        <f t="shared" si="18"/>
        <v>1.169</v>
      </c>
      <c r="CX6" s="24">
        <f t="shared" si="18"/>
        <v>1.169</v>
      </c>
      <c r="CY6" s="24">
        <f t="shared" si="18"/>
        <v>1.169</v>
      </c>
      <c r="CZ6" s="24">
        <f t="shared" si="18"/>
        <v>1.1990000000000001</v>
      </c>
      <c r="DA6" s="24">
        <f t="shared" si="18"/>
        <v>1.2090000000000001</v>
      </c>
      <c r="DB6" s="24">
        <f t="shared" si="18"/>
        <v>1.2090000000000001</v>
      </c>
      <c r="DC6" s="24">
        <f t="shared" si="18"/>
        <v>1.2190000000000001</v>
      </c>
      <c r="DD6" s="24">
        <f t="shared" si="18"/>
        <v>1.2390000000000001</v>
      </c>
      <c r="DE6" s="24">
        <f t="shared" si="18"/>
        <v>1.2490000000000001</v>
      </c>
      <c r="DF6" s="24">
        <f t="shared" si="18"/>
        <v>1.2690000000000001</v>
      </c>
      <c r="DG6" s="24">
        <f t="shared" si="18"/>
        <v>1.2890000000000001</v>
      </c>
      <c r="DH6" s="24">
        <f t="shared" si="18"/>
        <v>1.2990000000000002</v>
      </c>
      <c r="DI6" s="24">
        <f t="shared" si="18"/>
        <v>1.2990000000000002</v>
      </c>
      <c r="DJ6" s="24">
        <f t="shared" si="18"/>
        <v>1.2990000000000002</v>
      </c>
      <c r="DK6" s="24">
        <f t="shared" si="18"/>
        <v>1.2790000000000001</v>
      </c>
      <c r="DL6" s="24">
        <f t="shared" si="18"/>
        <v>1.3190000000000002</v>
      </c>
      <c r="DM6" s="24">
        <f t="shared" si="18"/>
        <v>1.3090000000000002</v>
      </c>
      <c r="DN6" s="24">
        <f t="shared" si="18"/>
        <v>1.2990000000000002</v>
      </c>
      <c r="DO6" s="24">
        <f t="shared" si="18"/>
        <v>1.2890000000000001</v>
      </c>
      <c r="DP6" s="24">
        <f t="shared" si="18"/>
        <v>1.3090000000000002</v>
      </c>
      <c r="DQ6" s="24">
        <f t="shared" si="18"/>
        <v>1.3290000000000002</v>
      </c>
      <c r="DR6" s="24">
        <f t="shared" si="18"/>
        <v>1.3190000000000002</v>
      </c>
      <c r="DS6" s="24">
        <f t="shared" si="18"/>
        <v>1.3390000000000002</v>
      </c>
      <c r="DT6" s="24">
        <f t="shared" si="18"/>
        <v>1.3690000000000002</v>
      </c>
      <c r="DU6" s="24">
        <f t="shared" si="18"/>
        <v>1.4590000000000003</v>
      </c>
      <c r="DV6" s="24">
        <f t="shared" si="18"/>
        <v>1.5090000000000003</v>
      </c>
      <c r="DW6" s="24">
        <f t="shared" si="18"/>
        <v>1.5490000000000004</v>
      </c>
      <c r="DX6" s="24">
        <f t="shared" si="18"/>
        <v>1.5290000000000004</v>
      </c>
      <c r="DY6" s="24">
        <f t="shared" si="18"/>
        <v>1.5190000000000003</v>
      </c>
      <c r="DZ6" s="24">
        <f t="shared" si="18"/>
        <v>1.5090000000000003</v>
      </c>
      <c r="EA6" s="24">
        <f t="shared" si="18"/>
        <v>1.5190000000000003</v>
      </c>
      <c r="EB6" s="24">
        <f t="shared" si="18"/>
        <v>1.4890000000000003</v>
      </c>
      <c r="EC6" s="24">
        <f t="shared" si="18"/>
        <v>1.4790000000000003</v>
      </c>
      <c r="ED6" s="24">
        <f t="shared" si="18"/>
        <v>1.4190000000000003</v>
      </c>
      <c r="EE6" s="24">
        <f t="shared" si="18"/>
        <v>1.4690000000000003</v>
      </c>
      <c r="EF6" s="24">
        <f t="shared" si="18"/>
        <v>1.4890000000000003</v>
      </c>
      <c r="EG6" s="24">
        <f t="shared" si="18"/>
        <v>1.4790000000000003</v>
      </c>
      <c r="EH6" s="24">
        <f t="shared" si="18"/>
        <v>1.5290000000000004</v>
      </c>
      <c r="EI6" s="24">
        <f t="shared" si="18"/>
        <v>1.5590000000000004</v>
      </c>
      <c r="EJ6" s="24">
        <f t="shared" si="18"/>
        <v>1.6090000000000004</v>
      </c>
      <c r="EK6" s="24">
        <f t="shared" si="18"/>
        <v>1.6590000000000005</v>
      </c>
      <c r="EL6" s="24">
        <f t="shared" si="18"/>
        <v>1.6990000000000005</v>
      </c>
      <c r="EM6" s="24">
        <f t="shared" si="18"/>
        <v>1.7490000000000006</v>
      </c>
      <c r="EN6" s="24">
        <f t="shared" si="18"/>
        <v>1.7690000000000006</v>
      </c>
      <c r="EO6" s="24">
        <f t="shared" si="18"/>
        <v>1.7890000000000006</v>
      </c>
      <c r="EP6" s="24">
        <f t="shared" si="18"/>
        <v>1.7990000000000006</v>
      </c>
      <c r="EQ6" s="24">
        <f t="shared" si="18"/>
        <v>1.9790000000000005</v>
      </c>
      <c r="ER6" s="24">
        <f t="shared" si="18"/>
        <v>2.3090000000000006</v>
      </c>
      <c r="ES6" s="24">
        <f t="shared" si="18"/>
        <v>1.9990000000000006</v>
      </c>
      <c r="ET6" s="24">
        <f t="shared" si="18"/>
        <v>2.1890000000000005</v>
      </c>
      <c r="EU6" s="24">
        <f t="shared" si="18"/>
        <v>2.1090000000000004</v>
      </c>
      <c r="EV6" s="24">
        <f t="shared" si="18"/>
        <v>2.1190000000000002</v>
      </c>
      <c r="EW6" s="24">
        <f t="shared" si="18"/>
        <v>2.1990000000000003</v>
      </c>
      <c r="EX6" s="24">
        <f t="shared" si="18"/>
        <v>2.3090000000000002</v>
      </c>
      <c r="EY6" s="24">
        <f t="shared" si="18"/>
        <v>2.3490000000000002</v>
      </c>
      <c r="EZ6" s="24">
        <f t="shared" si="18"/>
        <v>2.4890000000000003</v>
      </c>
      <c r="FA6" s="24">
        <f t="shared" si="18"/>
        <v>2.4390000000000005</v>
      </c>
      <c r="FB6" s="24">
        <f t="shared" si="18"/>
        <v>2.3690000000000007</v>
      </c>
      <c r="FC6" s="24">
        <f t="shared" si="18"/>
        <v>2.3290000000000006</v>
      </c>
      <c r="FD6" s="24">
        <f t="shared" si="18"/>
        <v>2.4990000000000006</v>
      </c>
      <c r="FE6" s="24">
        <f t="shared" si="18"/>
        <v>2.6790000000000007</v>
      </c>
      <c r="FF6" s="24">
        <f t="shared" si="18"/>
        <v>2.8090000000000006</v>
      </c>
      <c r="FG6" s="24">
        <f t="shared" si="18"/>
        <v>2.8090000000000006</v>
      </c>
      <c r="FH6" s="24">
        <f t="shared" si="18"/>
        <v>2.6990000000000007</v>
      </c>
      <c r="FI6" s="24">
        <f t="shared" si="18"/>
        <v>2.4890000000000008</v>
      </c>
      <c r="FJ6" s="24">
        <f t="shared" si="18"/>
        <v>2.4290000000000007</v>
      </c>
      <c r="FK6" s="24">
        <f t="shared" si="18"/>
        <v>2.3290000000000006</v>
      </c>
      <c r="FL6" s="24">
        <f t="shared" si="18"/>
        <v>2.2990000000000008</v>
      </c>
      <c r="FM6" s="24">
        <f t="shared" si="18"/>
        <v>2.229000000000001</v>
      </c>
      <c r="FN6" s="24">
        <f t="shared" si="18"/>
        <v>2.1590000000000011</v>
      </c>
      <c r="FO6" s="24">
        <f t="shared" si="18"/>
        <v>2.229000000000001</v>
      </c>
      <c r="FP6" s="24">
        <f t="shared" si="18"/>
        <v>2.4490000000000012</v>
      </c>
      <c r="FQ6" s="24">
        <f t="shared" si="18"/>
        <v>2.4390000000000014</v>
      </c>
      <c r="FR6" s="24">
        <f t="shared" si="18"/>
        <v>2.4090000000000016</v>
      </c>
      <c r="FS6" s="24">
        <f t="shared" si="18"/>
        <v>2.2990000000000017</v>
      </c>
      <c r="FT6" s="24">
        <f t="shared" si="18"/>
        <v>2.2790000000000017</v>
      </c>
      <c r="FU6" s="24">
        <f t="shared" si="18"/>
        <v>2.2890000000000015</v>
      </c>
      <c r="FV6" s="24">
        <f t="shared" si="18"/>
        <v>2.4390000000000014</v>
      </c>
      <c r="FW6" s="24">
        <f t="shared" si="18"/>
        <v>2.5290000000000012</v>
      </c>
      <c r="FX6" s="24">
        <f t="shared" si="18"/>
        <v>2.4790000000000014</v>
      </c>
      <c r="FY6" s="24">
        <f t="shared" si="18"/>
        <v>2.4090000000000016</v>
      </c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25"/>
      <c r="HF6" s="26"/>
    </row>
    <row r="7" spans="2:214" x14ac:dyDescent="0.35">
      <c r="B7" s="23" t="s">
        <v>6</v>
      </c>
      <c r="C7" s="27">
        <f t="shared" ref="C7:D8" si="19">+C6+0.01</f>
        <v>1.339</v>
      </c>
      <c r="D7" s="27">
        <f t="shared" si="19"/>
        <v>1.359</v>
      </c>
      <c r="E7" s="24">
        <f t="shared" ref="E7:AJ7" si="20">D7+E$11</f>
        <v>1.319</v>
      </c>
      <c r="F7" s="24">
        <f t="shared" si="20"/>
        <v>1.2389999999999999</v>
      </c>
      <c r="G7" s="24">
        <f t="shared" si="20"/>
        <v>1.2389999999999999</v>
      </c>
      <c r="H7" s="24">
        <f t="shared" si="20"/>
        <v>1.2689999999999999</v>
      </c>
      <c r="I7" s="24">
        <f t="shared" si="20"/>
        <v>1.2889999999999999</v>
      </c>
      <c r="J7" s="24">
        <f t="shared" si="20"/>
        <v>1.2689999999999999</v>
      </c>
      <c r="K7" s="24">
        <f t="shared" si="20"/>
        <v>1.2989999999999999</v>
      </c>
      <c r="L7" s="24">
        <f t="shared" si="20"/>
        <v>1.2889999999999999</v>
      </c>
      <c r="M7" s="24">
        <f t="shared" si="20"/>
        <v>1.3089999999999999</v>
      </c>
      <c r="N7" s="24">
        <f t="shared" si="20"/>
        <v>1.2689999999999999</v>
      </c>
      <c r="O7" s="24">
        <f t="shared" si="20"/>
        <v>1.2889999999999999</v>
      </c>
      <c r="P7" s="24">
        <f t="shared" si="20"/>
        <v>1.2989999999999999</v>
      </c>
      <c r="Q7" s="24">
        <f t="shared" si="20"/>
        <v>1.2989999999999999</v>
      </c>
      <c r="R7" s="24">
        <f t="shared" si="20"/>
        <v>1.2989999999999999</v>
      </c>
      <c r="S7" s="24">
        <f t="shared" si="20"/>
        <v>1.3089999999999999</v>
      </c>
      <c r="T7" s="24">
        <f t="shared" si="20"/>
        <v>1.369</v>
      </c>
      <c r="U7" s="24">
        <f t="shared" si="20"/>
        <v>1.349</v>
      </c>
      <c r="V7" s="24">
        <f t="shared" si="20"/>
        <v>1.349</v>
      </c>
      <c r="W7" s="24">
        <f t="shared" si="20"/>
        <v>1.369</v>
      </c>
      <c r="X7" s="24">
        <f t="shared" si="20"/>
        <v>1.349</v>
      </c>
      <c r="Y7" s="24">
        <f t="shared" si="20"/>
        <v>1.339</v>
      </c>
      <c r="Z7" s="24">
        <f t="shared" si="20"/>
        <v>1.329</v>
      </c>
      <c r="AA7" s="24">
        <f t="shared" si="20"/>
        <v>1.319</v>
      </c>
      <c r="AB7" s="24">
        <f t="shared" si="20"/>
        <v>1.3089999999999999</v>
      </c>
      <c r="AC7" s="24">
        <f t="shared" si="20"/>
        <v>1.329</v>
      </c>
      <c r="AD7" s="24">
        <f t="shared" si="20"/>
        <v>1.319</v>
      </c>
      <c r="AE7" s="24">
        <f t="shared" si="20"/>
        <v>1.319</v>
      </c>
      <c r="AF7" s="24">
        <f t="shared" si="20"/>
        <v>1.349</v>
      </c>
      <c r="AG7" s="24">
        <f t="shared" si="20"/>
        <v>1.359</v>
      </c>
      <c r="AH7" s="24">
        <f t="shared" si="20"/>
        <v>1.359</v>
      </c>
      <c r="AI7" s="24">
        <f t="shared" si="20"/>
        <v>1.359</v>
      </c>
      <c r="AJ7" s="24">
        <f t="shared" si="20"/>
        <v>1.3089999999999999</v>
      </c>
      <c r="AK7" s="24">
        <f t="shared" ref="AK7:BP7" si="21">AJ7+AK$11</f>
        <v>1.2889999999999999</v>
      </c>
      <c r="AL7" s="24">
        <f t="shared" si="21"/>
        <v>1.2489999999999999</v>
      </c>
      <c r="AM7" s="24">
        <f t="shared" si="21"/>
        <v>1.2289999999999999</v>
      </c>
      <c r="AN7" s="24">
        <f t="shared" si="21"/>
        <v>1.2289999999999999</v>
      </c>
      <c r="AO7" s="24">
        <f t="shared" si="21"/>
        <v>1.2389999999999999</v>
      </c>
      <c r="AP7" s="24">
        <f t="shared" si="21"/>
        <v>1.1889999999999998</v>
      </c>
      <c r="AQ7" s="24">
        <f t="shared" si="21"/>
        <v>1.1689999999999998</v>
      </c>
      <c r="AR7" s="24">
        <f t="shared" si="21"/>
        <v>1.0089999999999999</v>
      </c>
      <c r="AS7" s="24">
        <f t="shared" si="21"/>
        <v>0.96899999999999986</v>
      </c>
      <c r="AT7" s="24">
        <f t="shared" si="21"/>
        <v>0.95899999999999985</v>
      </c>
      <c r="AU7" s="24">
        <f t="shared" si="21"/>
        <v>0.8989999999999998</v>
      </c>
      <c r="AV7" s="24">
        <f t="shared" si="21"/>
        <v>0.88899999999999979</v>
      </c>
      <c r="AW7" s="24">
        <f t="shared" si="21"/>
        <v>0.82899999999999974</v>
      </c>
      <c r="AX7" s="24">
        <f t="shared" si="21"/>
        <v>0.82899999999999974</v>
      </c>
      <c r="AY7" s="24">
        <f t="shared" si="21"/>
        <v>0.86899999999999977</v>
      </c>
      <c r="AZ7" s="24">
        <f t="shared" si="21"/>
        <v>0.91899999999999982</v>
      </c>
      <c r="BA7" s="24">
        <f t="shared" si="21"/>
        <v>0.87899999999999978</v>
      </c>
      <c r="BB7" s="24">
        <f t="shared" si="21"/>
        <v>0.91899999999999982</v>
      </c>
      <c r="BC7" s="24">
        <f t="shared" si="21"/>
        <v>0.91899999999999982</v>
      </c>
      <c r="BD7" s="24">
        <f t="shared" si="21"/>
        <v>0.94899999999999984</v>
      </c>
      <c r="BE7" s="24">
        <f t="shared" si="21"/>
        <v>0.96899999999999986</v>
      </c>
      <c r="BF7" s="24">
        <f t="shared" si="21"/>
        <v>0.99899999999999989</v>
      </c>
      <c r="BG7" s="24">
        <f t="shared" si="21"/>
        <v>0.99899999999999989</v>
      </c>
      <c r="BH7" s="24">
        <f t="shared" si="21"/>
        <v>1.0189999999999999</v>
      </c>
      <c r="BI7" s="24">
        <f t="shared" si="21"/>
        <v>1.0189999999999999</v>
      </c>
      <c r="BJ7" s="24">
        <f t="shared" si="21"/>
        <v>1.0189999999999999</v>
      </c>
      <c r="BK7" s="24">
        <f t="shared" si="21"/>
        <v>1.0189999999999999</v>
      </c>
      <c r="BL7" s="24">
        <f t="shared" si="21"/>
        <v>1.0089999999999999</v>
      </c>
      <c r="BM7" s="24">
        <f t="shared" si="21"/>
        <v>0.99899999999999989</v>
      </c>
      <c r="BN7" s="24">
        <f t="shared" si="21"/>
        <v>1.0089999999999999</v>
      </c>
      <c r="BO7" s="24">
        <f t="shared" si="21"/>
        <v>0.99899999999999989</v>
      </c>
      <c r="BP7" s="24">
        <f t="shared" si="21"/>
        <v>0.99899999999999989</v>
      </c>
      <c r="BQ7" s="24">
        <f t="shared" ref="BQ7:FY7" si="22">BP7+BQ$11</f>
        <v>0.96899999999999986</v>
      </c>
      <c r="BR7" s="24">
        <f t="shared" si="22"/>
        <v>0.91899999999999982</v>
      </c>
      <c r="BS7" s="24">
        <f t="shared" si="22"/>
        <v>0.91899999999999982</v>
      </c>
      <c r="BT7" s="24">
        <f t="shared" si="22"/>
        <v>0.92899999999999983</v>
      </c>
      <c r="BU7" s="24">
        <f t="shared" si="22"/>
        <v>0.92899999999999983</v>
      </c>
      <c r="BV7" s="24">
        <f t="shared" si="22"/>
        <v>0.94899999999999984</v>
      </c>
      <c r="BW7" s="24">
        <f t="shared" si="22"/>
        <v>0.95899999999999985</v>
      </c>
      <c r="BX7" s="24">
        <f t="shared" si="22"/>
        <v>0.94899999999999984</v>
      </c>
      <c r="BY7" s="24">
        <f t="shared" si="22"/>
        <v>0.91899999999999982</v>
      </c>
      <c r="BZ7" s="24">
        <f t="shared" si="22"/>
        <v>0.91899999999999982</v>
      </c>
      <c r="CA7" s="24">
        <f t="shared" si="22"/>
        <v>0.95899999999999985</v>
      </c>
      <c r="CB7" s="24">
        <f t="shared" si="22"/>
        <v>0.96899999999999986</v>
      </c>
      <c r="CC7" s="24">
        <f t="shared" si="22"/>
        <v>0.99899999999999989</v>
      </c>
      <c r="CD7" s="24">
        <f t="shared" si="22"/>
        <v>0.99899999999999989</v>
      </c>
      <c r="CE7" s="24">
        <f t="shared" si="22"/>
        <v>1.0189999999999999</v>
      </c>
      <c r="CF7" s="24">
        <f t="shared" si="22"/>
        <v>1.0389999999999999</v>
      </c>
      <c r="CG7" s="24">
        <f t="shared" si="22"/>
        <v>1.0389999999999999</v>
      </c>
      <c r="CH7" s="24">
        <f t="shared" si="22"/>
        <v>1.0389999999999999</v>
      </c>
      <c r="CI7" s="24">
        <f t="shared" si="22"/>
        <v>1.0389999999999999</v>
      </c>
      <c r="CJ7" s="24">
        <f t="shared" si="22"/>
        <v>1.079</v>
      </c>
      <c r="CK7" s="24">
        <f t="shared" si="22"/>
        <v>1.079</v>
      </c>
      <c r="CL7" s="24">
        <f t="shared" si="22"/>
        <v>1.079</v>
      </c>
      <c r="CM7" s="24">
        <f t="shared" si="22"/>
        <v>1.109</v>
      </c>
      <c r="CN7" s="24">
        <f t="shared" si="22"/>
        <v>1.139</v>
      </c>
      <c r="CO7" s="24">
        <f t="shared" si="22"/>
        <v>1.169</v>
      </c>
      <c r="CP7" s="24">
        <f t="shared" si="22"/>
        <v>1.179</v>
      </c>
      <c r="CQ7" s="24">
        <f t="shared" si="22"/>
        <v>1.179</v>
      </c>
      <c r="CR7" s="24">
        <f t="shared" si="22"/>
        <v>1.2090000000000001</v>
      </c>
      <c r="CS7" s="24">
        <f t="shared" si="22"/>
        <v>1.1990000000000001</v>
      </c>
      <c r="CT7" s="24">
        <f t="shared" si="22"/>
        <v>1.169</v>
      </c>
      <c r="CU7" s="24">
        <f t="shared" si="22"/>
        <v>1.169</v>
      </c>
      <c r="CV7" s="24">
        <f t="shared" si="22"/>
        <v>1.169</v>
      </c>
      <c r="CW7" s="24">
        <f t="shared" si="22"/>
        <v>1.179</v>
      </c>
      <c r="CX7" s="24">
        <f t="shared" si="22"/>
        <v>1.179</v>
      </c>
      <c r="CY7" s="24">
        <f t="shared" si="22"/>
        <v>1.179</v>
      </c>
      <c r="CZ7" s="24">
        <f t="shared" si="22"/>
        <v>1.2090000000000001</v>
      </c>
      <c r="DA7" s="24">
        <f t="shared" si="22"/>
        <v>1.2190000000000001</v>
      </c>
      <c r="DB7" s="24">
        <f t="shared" si="22"/>
        <v>1.2190000000000001</v>
      </c>
      <c r="DC7" s="24">
        <f t="shared" si="22"/>
        <v>1.2290000000000001</v>
      </c>
      <c r="DD7" s="24">
        <f t="shared" si="22"/>
        <v>1.2490000000000001</v>
      </c>
      <c r="DE7" s="24">
        <f t="shared" si="22"/>
        <v>1.2590000000000001</v>
      </c>
      <c r="DF7" s="24">
        <f t="shared" si="22"/>
        <v>1.2790000000000001</v>
      </c>
      <c r="DG7" s="24">
        <f t="shared" si="22"/>
        <v>1.2990000000000002</v>
      </c>
      <c r="DH7" s="24">
        <f t="shared" si="22"/>
        <v>1.3090000000000002</v>
      </c>
      <c r="DI7" s="24">
        <f t="shared" si="22"/>
        <v>1.3090000000000002</v>
      </c>
      <c r="DJ7" s="24">
        <f t="shared" si="22"/>
        <v>1.3090000000000002</v>
      </c>
      <c r="DK7" s="24">
        <f t="shared" si="22"/>
        <v>1.2890000000000001</v>
      </c>
      <c r="DL7" s="24">
        <f t="shared" si="22"/>
        <v>1.3290000000000002</v>
      </c>
      <c r="DM7" s="24">
        <f t="shared" si="22"/>
        <v>1.3190000000000002</v>
      </c>
      <c r="DN7" s="24">
        <f t="shared" si="22"/>
        <v>1.3090000000000002</v>
      </c>
      <c r="DO7" s="24">
        <f t="shared" si="22"/>
        <v>1.2990000000000002</v>
      </c>
      <c r="DP7" s="24">
        <f t="shared" si="22"/>
        <v>1.3190000000000002</v>
      </c>
      <c r="DQ7" s="24">
        <f t="shared" si="22"/>
        <v>1.3390000000000002</v>
      </c>
      <c r="DR7" s="24">
        <f t="shared" si="22"/>
        <v>1.3290000000000002</v>
      </c>
      <c r="DS7" s="24">
        <f t="shared" si="22"/>
        <v>1.3490000000000002</v>
      </c>
      <c r="DT7" s="24">
        <f t="shared" si="22"/>
        <v>1.3790000000000002</v>
      </c>
      <c r="DU7" s="24">
        <f t="shared" si="22"/>
        <v>1.4690000000000003</v>
      </c>
      <c r="DV7" s="24">
        <f t="shared" si="22"/>
        <v>1.5190000000000003</v>
      </c>
      <c r="DW7" s="24">
        <f t="shared" si="22"/>
        <v>1.5590000000000004</v>
      </c>
      <c r="DX7" s="24">
        <f t="shared" si="22"/>
        <v>1.5390000000000004</v>
      </c>
      <c r="DY7" s="24">
        <f t="shared" si="22"/>
        <v>1.5290000000000004</v>
      </c>
      <c r="DZ7" s="24">
        <f t="shared" si="22"/>
        <v>1.5190000000000003</v>
      </c>
      <c r="EA7" s="24">
        <f t="shared" si="22"/>
        <v>1.5290000000000004</v>
      </c>
      <c r="EB7" s="24">
        <f t="shared" si="22"/>
        <v>1.4990000000000003</v>
      </c>
      <c r="EC7" s="24">
        <f t="shared" si="22"/>
        <v>1.4890000000000003</v>
      </c>
      <c r="ED7" s="24">
        <f t="shared" si="22"/>
        <v>1.4290000000000003</v>
      </c>
      <c r="EE7" s="24">
        <f t="shared" si="22"/>
        <v>1.4790000000000003</v>
      </c>
      <c r="EF7" s="24">
        <f t="shared" si="22"/>
        <v>1.4990000000000003</v>
      </c>
      <c r="EG7" s="24">
        <f t="shared" si="22"/>
        <v>1.4890000000000003</v>
      </c>
      <c r="EH7" s="24">
        <f t="shared" si="22"/>
        <v>1.5390000000000004</v>
      </c>
      <c r="EI7" s="24">
        <f t="shared" si="22"/>
        <v>1.5690000000000004</v>
      </c>
      <c r="EJ7" s="24">
        <f t="shared" si="22"/>
        <v>1.6190000000000004</v>
      </c>
      <c r="EK7" s="24">
        <f t="shared" si="22"/>
        <v>1.6690000000000005</v>
      </c>
      <c r="EL7" s="24">
        <f t="shared" si="22"/>
        <v>1.7090000000000005</v>
      </c>
      <c r="EM7" s="24">
        <f t="shared" si="22"/>
        <v>1.7590000000000006</v>
      </c>
      <c r="EN7" s="24">
        <f t="shared" si="22"/>
        <v>1.7790000000000006</v>
      </c>
      <c r="EO7" s="24">
        <f t="shared" si="22"/>
        <v>1.7990000000000006</v>
      </c>
      <c r="EP7" s="24">
        <f t="shared" si="22"/>
        <v>1.8090000000000006</v>
      </c>
      <c r="EQ7" s="24">
        <f t="shared" si="22"/>
        <v>1.9890000000000005</v>
      </c>
      <c r="ER7" s="24">
        <f t="shared" si="22"/>
        <v>2.3190000000000004</v>
      </c>
      <c r="ES7" s="24">
        <f t="shared" si="22"/>
        <v>2.0090000000000003</v>
      </c>
      <c r="ET7" s="24">
        <f t="shared" si="22"/>
        <v>2.1990000000000003</v>
      </c>
      <c r="EU7" s="24">
        <f t="shared" si="22"/>
        <v>2.1190000000000002</v>
      </c>
      <c r="EV7" s="24">
        <f t="shared" si="22"/>
        <v>2.129</v>
      </c>
      <c r="EW7" s="24">
        <f t="shared" si="22"/>
        <v>2.2090000000000001</v>
      </c>
      <c r="EX7" s="24">
        <f t="shared" si="22"/>
        <v>2.319</v>
      </c>
      <c r="EY7" s="24">
        <f t="shared" si="22"/>
        <v>2.359</v>
      </c>
      <c r="EZ7" s="24">
        <f t="shared" si="22"/>
        <v>2.4990000000000001</v>
      </c>
      <c r="FA7" s="24">
        <f t="shared" si="22"/>
        <v>2.4490000000000003</v>
      </c>
      <c r="FB7" s="24">
        <f t="shared" si="22"/>
        <v>2.3790000000000004</v>
      </c>
      <c r="FC7" s="24">
        <f t="shared" si="22"/>
        <v>2.3390000000000004</v>
      </c>
      <c r="FD7" s="24">
        <f t="shared" si="22"/>
        <v>2.5090000000000003</v>
      </c>
      <c r="FE7" s="24">
        <f t="shared" si="22"/>
        <v>2.6890000000000005</v>
      </c>
      <c r="FF7" s="24">
        <f t="shared" si="22"/>
        <v>2.8190000000000004</v>
      </c>
      <c r="FG7" s="24">
        <f t="shared" si="22"/>
        <v>2.8190000000000004</v>
      </c>
      <c r="FH7" s="24">
        <f t="shared" si="22"/>
        <v>2.7090000000000005</v>
      </c>
      <c r="FI7" s="24">
        <f t="shared" si="22"/>
        <v>2.4990000000000006</v>
      </c>
      <c r="FJ7" s="24">
        <f t="shared" si="22"/>
        <v>2.4390000000000005</v>
      </c>
      <c r="FK7" s="24">
        <f t="shared" si="22"/>
        <v>2.3390000000000004</v>
      </c>
      <c r="FL7" s="24">
        <f t="shared" si="22"/>
        <v>2.3090000000000006</v>
      </c>
      <c r="FM7" s="24">
        <f t="shared" si="22"/>
        <v>2.2390000000000008</v>
      </c>
      <c r="FN7" s="24">
        <f t="shared" si="22"/>
        <v>2.1690000000000009</v>
      </c>
      <c r="FO7" s="24">
        <f t="shared" si="22"/>
        <v>2.2390000000000008</v>
      </c>
      <c r="FP7" s="24">
        <f t="shared" si="22"/>
        <v>2.459000000000001</v>
      </c>
      <c r="FQ7" s="24">
        <f t="shared" si="22"/>
        <v>2.4490000000000012</v>
      </c>
      <c r="FR7" s="24">
        <f t="shared" si="22"/>
        <v>2.4190000000000014</v>
      </c>
      <c r="FS7" s="24">
        <f t="shared" si="22"/>
        <v>2.3090000000000015</v>
      </c>
      <c r="FT7" s="24">
        <f t="shared" si="22"/>
        <v>2.2890000000000015</v>
      </c>
      <c r="FU7" s="24">
        <f t="shared" si="22"/>
        <v>2.2990000000000013</v>
      </c>
      <c r="FV7" s="24">
        <f t="shared" si="22"/>
        <v>2.4490000000000012</v>
      </c>
      <c r="FW7" s="24">
        <f t="shared" si="22"/>
        <v>2.539000000000001</v>
      </c>
      <c r="FX7" s="24">
        <f t="shared" si="22"/>
        <v>2.4890000000000012</v>
      </c>
      <c r="FY7" s="24">
        <f t="shared" si="22"/>
        <v>2.4190000000000014</v>
      </c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25"/>
      <c r="HF7" s="26"/>
    </row>
    <row r="8" spans="2:214" x14ac:dyDescent="0.35">
      <c r="B8" s="23" t="s">
        <v>7</v>
      </c>
      <c r="C8" s="28">
        <f t="shared" si="19"/>
        <v>1.349</v>
      </c>
      <c r="D8" s="28">
        <f t="shared" si="19"/>
        <v>1.369</v>
      </c>
      <c r="E8" s="24">
        <f t="shared" ref="E8:AJ8" si="23">D8+E$11</f>
        <v>1.329</v>
      </c>
      <c r="F8" s="24">
        <f t="shared" si="23"/>
        <v>1.2489999999999999</v>
      </c>
      <c r="G8" s="24">
        <f t="shared" si="23"/>
        <v>1.2489999999999999</v>
      </c>
      <c r="H8" s="24">
        <f t="shared" si="23"/>
        <v>1.2789999999999999</v>
      </c>
      <c r="I8" s="24">
        <f t="shared" si="23"/>
        <v>1.2989999999999999</v>
      </c>
      <c r="J8" s="24">
        <f t="shared" si="23"/>
        <v>1.2789999999999999</v>
      </c>
      <c r="K8" s="24">
        <f t="shared" si="23"/>
        <v>1.3089999999999999</v>
      </c>
      <c r="L8" s="24">
        <f t="shared" si="23"/>
        <v>1.2989999999999999</v>
      </c>
      <c r="M8" s="24">
        <f t="shared" si="23"/>
        <v>1.319</v>
      </c>
      <c r="N8" s="24">
        <f t="shared" si="23"/>
        <v>1.2789999999999999</v>
      </c>
      <c r="O8" s="24">
        <f t="shared" si="23"/>
        <v>1.2989999999999999</v>
      </c>
      <c r="P8" s="24">
        <f t="shared" si="23"/>
        <v>1.3089999999999999</v>
      </c>
      <c r="Q8" s="24">
        <f t="shared" si="23"/>
        <v>1.3089999999999999</v>
      </c>
      <c r="R8" s="24">
        <f t="shared" si="23"/>
        <v>1.3089999999999999</v>
      </c>
      <c r="S8" s="24">
        <f t="shared" si="23"/>
        <v>1.319</v>
      </c>
      <c r="T8" s="24">
        <f t="shared" si="23"/>
        <v>1.379</v>
      </c>
      <c r="U8" s="24">
        <f t="shared" si="23"/>
        <v>1.359</v>
      </c>
      <c r="V8" s="24">
        <f t="shared" si="23"/>
        <v>1.359</v>
      </c>
      <c r="W8" s="24">
        <f t="shared" si="23"/>
        <v>1.379</v>
      </c>
      <c r="X8" s="24">
        <f t="shared" si="23"/>
        <v>1.359</v>
      </c>
      <c r="Y8" s="24">
        <f t="shared" si="23"/>
        <v>1.349</v>
      </c>
      <c r="Z8" s="24">
        <f t="shared" si="23"/>
        <v>1.339</v>
      </c>
      <c r="AA8" s="24">
        <f t="shared" si="23"/>
        <v>1.329</v>
      </c>
      <c r="AB8" s="24">
        <f t="shared" si="23"/>
        <v>1.319</v>
      </c>
      <c r="AC8" s="24">
        <f t="shared" si="23"/>
        <v>1.339</v>
      </c>
      <c r="AD8" s="24">
        <f t="shared" si="23"/>
        <v>1.329</v>
      </c>
      <c r="AE8" s="24">
        <f t="shared" si="23"/>
        <v>1.329</v>
      </c>
      <c r="AF8" s="24">
        <f t="shared" si="23"/>
        <v>1.359</v>
      </c>
      <c r="AG8" s="24">
        <f t="shared" si="23"/>
        <v>1.369</v>
      </c>
      <c r="AH8" s="24">
        <f t="shared" si="23"/>
        <v>1.369</v>
      </c>
      <c r="AI8" s="24">
        <f t="shared" si="23"/>
        <v>1.369</v>
      </c>
      <c r="AJ8" s="24">
        <f t="shared" si="23"/>
        <v>1.319</v>
      </c>
      <c r="AK8" s="24">
        <f t="shared" ref="AK8:BP8" si="24">AJ8+AK$11</f>
        <v>1.2989999999999999</v>
      </c>
      <c r="AL8" s="24">
        <f t="shared" si="24"/>
        <v>1.2589999999999999</v>
      </c>
      <c r="AM8" s="24">
        <f t="shared" si="24"/>
        <v>1.2389999999999999</v>
      </c>
      <c r="AN8" s="24">
        <f t="shared" si="24"/>
        <v>1.2389999999999999</v>
      </c>
      <c r="AO8" s="24">
        <f t="shared" si="24"/>
        <v>1.2489999999999999</v>
      </c>
      <c r="AP8" s="24">
        <f t="shared" si="24"/>
        <v>1.1989999999999998</v>
      </c>
      <c r="AQ8" s="24">
        <f t="shared" si="24"/>
        <v>1.1789999999999998</v>
      </c>
      <c r="AR8" s="24">
        <f t="shared" si="24"/>
        <v>1.0189999999999999</v>
      </c>
      <c r="AS8" s="24">
        <f t="shared" si="24"/>
        <v>0.97899999999999987</v>
      </c>
      <c r="AT8" s="24">
        <f t="shared" si="24"/>
        <v>0.96899999999999986</v>
      </c>
      <c r="AU8" s="24">
        <f t="shared" si="24"/>
        <v>0.90899999999999981</v>
      </c>
      <c r="AV8" s="24">
        <f t="shared" si="24"/>
        <v>0.8989999999999998</v>
      </c>
      <c r="AW8" s="24">
        <f t="shared" si="24"/>
        <v>0.83899999999999975</v>
      </c>
      <c r="AX8" s="24">
        <f t="shared" si="24"/>
        <v>0.83899999999999975</v>
      </c>
      <c r="AY8" s="24">
        <f t="shared" si="24"/>
        <v>0.87899999999999978</v>
      </c>
      <c r="AZ8" s="24">
        <f t="shared" si="24"/>
        <v>0.92899999999999983</v>
      </c>
      <c r="BA8" s="24">
        <f t="shared" si="24"/>
        <v>0.88899999999999979</v>
      </c>
      <c r="BB8" s="24">
        <f t="shared" si="24"/>
        <v>0.92899999999999983</v>
      </c>
      <c r="BC8" s="24">
        <f t="shared" si="24"/>
        <v>0.92899999999999983</v>
      </c>
      <c r="BD8" s="24">
        <f t="shared" si="24"/>
        <v>0.95899999999999985</v>
      </c>
      <c r="BE8" s="24">
        <f t="shared" si="24"/>
        <v>0.97899999999999987</v>
      </c>
      <c r="BF8" s="24">
        <f t="shared" si="24"/>
        <v>1.0089999999999999</v>
      </c>
      <c r="BG8" s="24">
        <f t="shared" si="24"/>
        <v>1.0089999999999999</v>
      </c>
      <c r="BH8" s="24">
        <f t="shared" si="24"/>
        <v>1.0289999999999999</v>
      </c>
      <c r="BI8" s="24">
        <f t="shared" si="24"/>
        <v>1.0289999999999999</v>
      </c>
      <c r="BJ8" s="24">
        <f t="shared" si="24"/>
        <v>1.0289999999999999</v>
      </c>
      <c r="BK8" s="24">
        <f t="shared" si="24"/>
        <v>1.0289999999999999</v>
      </c>
      <c r="BL8" s="24">
        <f t="shared" si="24"/>
        <v>1.0189999999999999</v>
      </c>
      <c r="BM8" s="24">
        <f t="shared" si="24"/>
        <v>1.0089999999999999</v>
      </c>
      <c r="BN8" s="24">
        <f t="shared" si="24"/>
        <v>1.0189999999999999</v>
      </c>
      <c r="BO8" s="24">
        <f t="shared" si="24"/>
        <v>1.0089999999999999</v>
      </c>
      <c r="BP8" s="24">
        <f t="shared" si="24"/>
        <v>1.0089999999999999</v>
      </c>
      <c r="BQ8" s="24">
        <f t="shared" ref="BQ8:FY8" si="25">BP8+BQ$11</f>
        <v>0.97899999999999987</v>
      </c>
      <c r="BR8" s="24">
        <f t="shared" si="25"/>
        <v>0.92899999999999983</v>
      </c>
      <c r="BS8" s="24">
        <f t="shared" si="25"/>
        <v>0.92899999999999983</v>
      </c>
      <c r="BT8" s="24">
        <f t="shared" si="25"/>
        <v>0.93899999999999983</v>
      </c>
      <c r="BU8" s="24">
        <f t="shared" si="25"/>
        <v>0.93899999999999983</v>
      </c>
      <c r="BV8" s="24">
        <f t="shared" si="25"/>
        <v>0.95899999999999985</v>
      </c>
      <c r="BW8" s="24">
        <f t="shared" si="25"/>
        <v>0.96899999999999986</v>
      </c>
      <c r="BX8" s="24">
        <f t="shared" si="25"/>
        <v>0.95899999999999985</v>
      </c>
      <c r="BY8" s="24">
        <f t="shared" si="25"/>
        <v>0.92899999999999983</v>
      </c>
      <c r="BZ8" s="24">
        <f t="shared" si="25"/>
        <v>0.92899999999999983</v>
      </c>
      <c r="CA8" s="24">
        <f t="shared" si="25"/>
        <v>0.96899999999999986</v>
      </c>
      <c r="CB8" s="24">
        <f t="shared" si="25"/>
        <v>0.97899999999999987</v>
      </c>
      <c r="CC8" s="24">
        <f t="shared" si="25"/>
        <v>1.0089999999999999</v>
      </c>
      <c r="CD8" s="24">
        <f t="shared" si="25"/>
        <v>1.0089999999999999</v>
      </c>
      <c r="CE8" s="24">
        <f t="shared" si="25"/>
        <v>1.0289999999999999</v>
      </c>
      <c r="CF8" s="24">
        <f t="shared" si="25"/>
        <v>1.0489999999999999</v>
      </c>
      <c r="CG8" s="24">
        <f t="shared" si="25"/>
        <v>1.0489999999999999</v>
      </c>
      <c r="CH8" s="24">
        <f t="shared" si="25"/>
        <v>1.0489999999999999</v>
      </c>
      <c r="CI8" s="24">
        <f t="shared" si="25"/>
        <v>1.0489999999999999</v>
      </c>
      <c r="CJ8" s="24">
        <f t="shared" si="25"/>
        <v>1.089</v>
      </c>
      <c r="CK8" s="24">
        <f t="shared" si="25"/>
        <v>1.089</v>
      </c>
      <c r="CL8" s="24">
        <f t="shared" si="25"/>
        <v>1.089</v>
      </c>
      <c r="CM8" s="24">
        <f t="shared" si="25"/>
        <v>1.119</v>
      </c>
      <c r="CN8" s="24">
        <f t="shared" si="25"/>
        <v>1.149</v>
      </c>
      <c r="CO8" s="24">
        <f t="shared" si="25"/>
        <v>1.179</v>
      </c>
      <c r="CP8" s="24">
        <f t="shared" si="25"/>
        <v>1.1890000000000001</v>
      </c>
      <c r="CQ8" s="24">
        <f t="shared" si="25"/>
        <v>1.1890000000000001</v>
      </c>
      <c r="CR8" s="24">
        <f t="shared" si="25"/>
        <v>1.2190000000000001</v>
      </c>
      <c r="CS8" s="24">
        <f t="shared" si="25"/>
        <v>1.2090000000000001</v>
      </c>
      <c r="CT8" s="24">
        <f t="shared" si="25"/>
        <v>1.179</v>
      </c>
      <c r="CU8" s="24">
        <f t="shared" si="25"/>
        <v>1.179</v>
      </c>
      <c r="CV8" s="24">
        <f t="shared" si="25"/>
        <v>1.179</v>
      </c>
      <c r="CW8" s="24">
        <f t="shared" si="25"/>
        <v>1.1890000000000001</v>
      </c>
      <c r="CX8" s="24">
        <f t="shared" si="25"/>
        <v>1.1890000000000001</v>
      </c>
      <c r="CY8" s="24">
        <f t="shared" si="25"/>
        <v>1.1890000000000001</v>
      </c>
      <c r="CZ8" s="24">
        <f t="shared" si="25"/>
        <v>1.2190000000000001</v>
      </c>
      <c r="DA8" s="24">
        <f t="shared" si="25"/>
        <v>1.2290000000000001</v>
      </c>
      <c r="DB8" s="24">
        <f t="shared" si="25"/>
        <v>1.2290000000000001</v>
      </c>
      <c r="DC8" s="24">
        <f t="shared" si="25"/>
        <v>1.2390000000000001</v>
      </c>
      <c r="DD8" s="24">
        <f t="shared" si="25"/>
        <v>1.2590000000000001</v>
      </c>
      <c r="DE8" s="24">
        <f t="shared" si="25"/>
        <v>1.2690000000000001</v>
      </c>
      <c r="DF8" s="24">
        <f t="shared" si="25"/>
        <v>1.2890000000000001</v>
      </c>
      <c r="DG8" s="24">
        <f t="shared" si="25"/>
        <v>1.3090000000000002</v>
      </c>
      <c r="DH8" s="24">
        <f t="shared" si="25"/>
        <v>1.3190000000000002</v>
      </c>
      <c r="DI8" s="24">
        <f t="shared" si="25"/>
        <v>1.3190000000000002</v>
      </c>
      <c r="DJ8" s="24">
        <f t="shared" si="25"/>
        <v>1.3190000000000002</v>
      </c>
      <c r="DK8" s="24">
        <f t="shared" si="25"/>
        <v>1.2990000000000002</v>
      </c>
      <c r="DL8" s="24">
        <f t="shared" si="25"/>
        <v>1.3390000000000002</v>
      </c>
      <c r="DM8" s="24">
        <f t="shared" si="25"/>
        <v>1.3290000000000002</v>
      </c>
      <c r="DN8" s="24">
        <f t="shared" si="25"/>
        <v>1.3190000000000002</v>
      </c>
      <c r="DO8" s="24">
        <f t="shared" si="25"/>
        <v>1.3090000000000002</v>
      </c>
      <c r="DP8" s="24">
        <f t="shared" si="25"/>
        <v>1.3290000000000002</v>
      </c>
      <c r="DQ8" s="24">
        <f t="shared" si="25"/>
        <v>1.3490000000000002</v>
      </c>
      <c r="DR8" s="24">
        <f t="shared" si="25"/>
        <v>1.3390000000000002</v>
      </c>
      <c r="DS8" s="24">
        <f t="shared" si="25"/>
        <v>1.3590000000000002</v>
      </c>
      <c r="DT8" s="24">
        <f t="shared" si="25"/>
        <v>1.3890000000000002</v>
      </c>
      <c r="DU8" s="24">
        <f t="shared" si="25"/>
        <v>1.4790000000000003</v>
      </c>
      <c r="DV8" s="24">
        <f t="shared" si="25"/>
        <v>1.5290000000000004</v>
      </c>
      <c r="DW8" s="24">
        <f t="shared" si="25"/>
        <v>1.5690000000000004</v>
      </c>
      <c r="DX8" s="24">
        <f t="shared" si="25"/>
        <v>1.5490000000000004</v>
      </c>
      <c r="DY8" s="24">
        <f t="shared" si="25"/>
        <v>1.5390000000000004</v>
      </c>
      <c r="DZ8" s="24">
        <f t="shared" si="25"/>
        <v>1.5290000000000004</v>
      </c>
      <c r="EA8" s="24">
        <f t="shared" si="25"/>
        <v>1.5390000000000004</v>
      </c>
      <c r="EB8" s="24">
        <f t="shared" si="25"/>
        <v>1.5090000000000003</v>
      </c>
      <c r="EC8" s="24">
        <f t="shared" si="25"/>
        <v>1.4990000000000003</v>
      </c>
      <c r="ED8" s="24">
        <f t="shared" si="25"/>
        <v>1.4390000000000003</v>
      </c>
      <c r="EE8" s="24">
        <f t="shared" si="25"/>
        <v>1.4890000000000003</v>
      </c>
      <c r="EF8" s="24">
        <f t="shared" si="25"/>
        <v>1.5090000000000003</v>
      </c>
      <c r="EG8" s="24">
        <f t="shared" si="25"/>
        <v>1.4990000000000003</v>
      </c>
      <c r="EH8" s="24">
        <f t="shared" si="25"/>
        <v>1.5490000000000004</v>
      </c>
      <c r="EI8" s="24">
        <f t="shared" si="25"/>
        <v>1.5790000000000004</v>
      </c>
      <c r="EJ8" s="24">
        <f t="shared" si="25"/>
        <v>1.6290000000000004</v>
      </c>
      <c r="EK8" s="24">
        <f t="shared" si="25"/>
        <v>1.6790000000000005</v>
      </c>
      <c r="EL8" s="24">
        <f t="shared" si="25"/>
        <v>1.7190000000000005</v>
      </c>
      <c r="EM8" s="24">
        <f t="shared" si="25"/>
        <v>1.7690000000000006</v>
      </c>
      <c r="EN8" s="24">
        <f t="shared" si="25"/>
        <v>1.7890000000000006</v>
      </c>
      <c r="EO8" s="24">
        <f t="shared" si="25"/>
        <v>1.8090000000000006</v>
      </c>
      <c r="EP8" s="24">
        <f t="shared" si="25"/>
        <v>1.8190000000000006</v>
      </c>
      <c r="EQ8" s="24">
        <f t="shared" si="25"/>
        <v>1.9990000000000006</v>
      </c>
      <c r="ER8" s="24">
        <f t="shared" si="25"/>
        <v>2.3290000000000006</v>
      </c>
      <c r="ES8" s="24">
        <f t="shared" si="25"/>
        <v>2.0190000000000006</v>
      </c>
      <c r="ET8" s="24">
        <f t="shared" si="25"/>
        <v>2.2090000000000005</v>
      </c>
      <c r="EU8" s="24">
        <f t="shared" si="25"/>
        <v>2.1290000000000004</v>
      </c>
      <c r="EV8" s="24">
        <f t="shared" si="25"/>
        <v>2.1390000000000002</v>
      </c>
      <c r="EW8" s="24">
        <f t="shared" si="25"/>
        <v>2.2190000000000003</v>
      </c>
      <c r="EX8" s="24">
        <f t="shared" si="25"/>
        <v>2.3290000000000002</v>
      </c>
      <c r="EY8" s="24">
        <f t="shared" si="25"/>
        <v>2.3690000000000002</v>
      </c>
      <c r="EZ8" s="24">
        <f t="shared" si="25"/>
        <v>2.5090000000000003</v>
      </c>
      <c r="FA8" s="24">
        <f t="shared" si="25"/>
        <v>2.4590000000000005</v>
      </c>
      <c r="FB8" s="24">
        <f t="shared" si="25"/>
        <v>2.3890000000000007</v>
      </c>
      <c r="FC8" s="24">
        <f t="shared" si="25"/>
        <v>2.3490000000000006</v>
      </c>
      <c r="FD8" s="24">
        <f t="shared" si="25"/>
        <v>2.5190000000000006</v>
      </c>
      <c r="FE8" s="24">
        <f t="shared" si="25"/>
        <v>2.6990000000000007</v>
      </c>
      <c r="FF8" s="24">
        <f t="shared" si="25"/>
        <v>2.8290000000000006</v>
      </c>
      <c r="FG8" s="24">
        <f t="shared" si="25"/>
        <v>2.8290000000000006</v>
      </c>
      <c r="FH8" s="24">
        <f t="shared" si="25"/>
        <v>2.7190000000000007</v>
      </c>
      <c r="FI8" s="24">
        <f t="shared" si="25"/>
        <v>2.5090000000000008</v>
      </c>
      <c r="FJ8" s="24">
        <f t="shared" si="25"/>
        <v>2.4490000000000007</v>
      </c>
      <c r="FK8" s="24">
        <f t="shared" si="25"/>
        <v>2.3490000000000006</v>
      </c>
      <c r="FL8" s="24">
        <f t="shared" si="25"/>
        <v>2.3190000000000008</v>
      </c>
      <c r="FM8" s="24">
        <f t="shared" si="25"/>
        <v>2.249000000000001</v>
      </c>
      <c r="FN8" s="24">
        <f t="shared" si="25"/>
        <v>2.1790000000000012</v>
      </c>
      <c r="FO8" s="24">
        <f t="shared" si="25"/>
        <v>2.249000000000001</v>
      </c>
      <c r="FP8" s="24">
        <f t="shared" si="25"/>
        <v>2.4690000000000012</v>
      </c>
      <c r="FQ8" s="24">
        <f t="shared" si="25"/>
        <v>2.4590000000000014</v>
      </c>
      <c r="FR8" s="24">
        <f t="shared" si="25"/>
        <v>2.4290000000000016</v>
      </c>
      <c r="FS8" s="24">
        <f t="shared" si="25"/>
        <v>2.3190000000000017</v>
      </c>
      <c r="FT8" s="24">
        <f t="shared" si="25"/>
        <v>2.2990000000000017</v>
      </c>
      <c r="FU8" s="24">
        <f t="shared" si="25"/>
        <v>2.3090000000000015</v>
      </c>
      <c r="FV8" s="24">
        <f t="shared" si="25"/>
        <v>2.4590000000000014</v>
      </c>
      <c r="FW8" s="24">
        <f t="shared" si="25"/>
        <v>2.5490000000000013</v>
      </c>
      <c r="FX8" s="24">
        <f t="shared" si="25"/>
        <v>2.4990000000000014</v>
      </c>
      <c r="FY8" s="24">
        <f t="shared" si="25"/>
        <v>2.4290000000000016</v>
      </c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25"/>
      <c r="HF8" s="26"/>
    </row>
    <row r="9" spans="2:214" x14ac:dyDescent="0.35">
      <c r="B9" s="23" t="s">
        <v>8</v>
      </c>
      <c r="C9" s="28"/>
      <c r="D9" s="28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7">
        <f t="shared" ref="CB9:CG9" si="26">CB5+0.06</f>
        <v>1.0089999999999999</v>
      </c>
      <c r="CC9" s="37">
        <f t="shared" si="26"/>
        <v>1.0389999999999999</v>
      </c>
      <c r="CD9" s="37">
        <f t="shared" si="26"/>
        <v>1.0389999999999999</v>
      </c>
      <c r="CE9" s="37">
        <f t="shared" si="26"/>
        <v>1.0589999999999999</v>
      </c>
      <c r="CF9" s="37">
        <f t="shared" si="26"/>
        <v>1.079</v>
      </c>
      <c r="CG9" s="37">
        <f t="shared" si="26"/>
        <v>1.079</v>
      </c>
      <c r="CH9" s="37">
        <f t="shared" ref="CH9:CI9" si="27">CH5+0.06</f>
        <v>1.079</v>
      </c>
      <c r="CI9" s="37">
        <f t="shared" si="27"/>
        <v>1.079</v>
      </c>
      <c r="CJ9" s="37">
        <f t="shared" ref="CJ9:CK9" si="28">CJ5+0.06</f>
        <v>1.119</v>
      </c>
      <c r="CK9" s="37">
        <f t="shared" si="28"/>
        <v>1.119</v>
      </c>
      <c r="CL9" s="37">
        <f t="shared" ref="CL9:CM9" si="29">CL5+0.06</f>
        <v>1.119</v>
      </c>
      <c r="CM9" s="37">
        <f t="shared" si="29"/>
        <v>1.149</v>
      </c>
      <c r="CN9" s="37">
        <f t="shared" ref="CN9:CO9" si="30">CN5+0.06</f>
        <v>1.179</v>
      </c>
      <c r="CO9" s="37">
        <f t="shared" si="30"/>
        <v>1.2090000000000001</v>
      </c>
      <c r="CP9" s="37">
        <f t="shared" ref="CP9:CQ9" si="31">CP5+0.06</f>
        <v>1.2190000000000001</v>
      </c>
      <c r="CQ9" s="37">
        <f t="shared" si="31"/>
        <v>1.2190000000000001</v>
      </c>
      <c r="CR9" s="37">
        <f t="shared" ref="CR9:CS9" si="32">CR5+0.06</f>
        <v>1.2490000000000001</v>
      </c>
      <c r="CS9" s="37">
        <f t="shared" si="32"/>
        <v>1.2390000000000001</v>
      </c>
      <c r="CT9" s="37">
        <f t="shared" ref="CT9:CU9" si="33">CT5+0.06</f>
        <v>1.2090000000000001</v>
      </c>
      <c r="CU9" s="37">
        <f t="shared" si="33"/>
        <v>1.2090000000000001</v>
      </c>
      <c r="CV9" s="37">
        <f t="shared" ref="CV9:CW9" si="34">CV5+0.06</f>
        <v>1.2090000000000001</v>
      </c>
      <c r="CW9" s="37">
        <f t="shared" si="34"/>
        <v>1.2190000000000001</v>
      </c>
      <c r="CX9" s="37">
        <f t="shared" ref="CX9:CY9" si="35">CX5+0.06</f>
        <v>1.2190000000000001</v>
      </c>
      <c r="CY9" s="37">
        <f t="shared" si="35"/>
        <v>1.2190000000000001</v>
      </c>
      <c r="CZ9" s="37">
        <f t="shared" ref="CZ9:DA9" si="36">CZ5+0.06</f>
        <v>1.2490000000000001</v>
      </c>
      <c r="DA9" s="37">
        <f t="shared" si="36"/>
        <v>1.2590000000000001</v>
      </c>
      <c r="DB9" s="37">
        <f t="shared" ref="DB9:DC9" si="37">DB5+0.06</f>
        <v>1.2590000000000001</v>
      </c>
      <c r="DC9" s="37">
        <f t="shared" si="37"/>
        <v>1.2690000000000001</v>
      </c>
      <c r="DD9" s="37">
        <f t="shared" ref="DD9:DE9" si="38">DD5+0.06</f>
        <v>1.2890000000000001</v>
      </c>
      <c r="DE9" s="37">
        <f t="shared" si="38"/>
        <v>1.2990000000000002</v>
      </c>
      <c r="DF9" s="37">
        <f t="shared" ref="DF9:DG9" si="39">DF5+0.06</f>
        <v>1.3190000000000002</v>
      </c>
      <c r="DG9" s="37">
        <f t="shared" si="39"/>
        <v>1.3390000000000002</v>
      </c>
      <c r="DH9" s="37">
        <f t="shared" ref="DH9:DI9" si="40">DH5+0.06</f>
        <v>1.3490000000000002</v>
      </c>
      <c r="DI9" s="37">
        <f t="shared" si="40"/>
        <v>1.3490000000000002</v>
      </c>
      <c r="DJ9" s="37">
        <f t="shared" ref="DJ9:DK9" si="41">DJ5+0.06</f>
        <v>1.3490000000000002</v>
      </c>
      <c r="DK9" s="37">
        <f t="shared" si="41"/>
        <v>1.3290000000000002</v>
      </c>
      <c r="DL9" s="37">
        <f t="shared" ref="DL9:DM9" si="42">DL5+0.06</f>
        <v>1.3690000000000002</v>
      </c>
      <c r="DM9" s="37">
        <f t="shared" si="42"/>
        <v>1.3590000000000002</v>
      </c>
      <c r="DN9" s="37">
        <f t="shared" ref="DN9:DO9" si="43">DN5+0.06</f>
        <v>1.3490000000000002</v>
      </c>
      <c r="DO9" s="37">
        <f t="shared" si="43"/>
        <v>1.3390000000000002</v>
      </c>
      <c r="DP9" s="37">
        <f t="shared" ref="DP9:DQ9" si="44">DP5+0.06</f>
        <v>1.3590000000000002</v>
      </c>
      <c r="DQ9" s="37">
        <f t="shared" si="44"/>
        <v>1.3790000000000002</v>
      </c>
      <c r="DR9" s="37">
        <f t="shared" ref="DR9:DS9" si="45">DR5+0.06</f>
        <v>1.3690000000000002</v>
      </c>
      <c r="DS9" s="37">
        <f t="shared" si="45"/>
        <v>1.3890000000000002</v>
      </c>
      <c r="DT9" s="37">
        <f t="shared" ref="DT9:DU9" si="46">DT5+0.06</f>
        <v>1.4190000000000003</v>
      </c>
      <c r="DU9" s="37">
        <f t="shared" si="46"/>
        <v>1.5090000000000003</v>
      </c>
      <c r="DV9" s="37">
        <f t="shared" ref="DV9:DW9" si="47">DV5+0.06</f>
        <v>1.5590000000000004</v>
      </c>
      <c r="DW9" s="37">
        <f t="shared" si="47"/>
        <v>1.5990000000000004</v>
      </c>
      <c r="DX9" s="37">
        <f t="shared" ref="DX9:DY9" si="48">DX5+0.06</f>
        <v>1.5790000000000004</v>
      </c>
      <c r="DY9" s="37">
        <f t="shared" si="48"/>
        <v>1.5690000000000004</v>
      </c>
      <c r="DZ9" s="37">
        <f t="shared" ref="DZ9:EA9" si="49">DZ5+0.06</f>
        <v>1.5590000000000004</v>
      </c>
      <c r="EA9" s="37">
        <f t="shared" si="49"/>
        <v>1.5690000000000004</v>
      </c>
      <c r="EB9" s="37">
        <f t="shared" ref="EB9:EC9" si="50">EB5+0.06</f>
        <v>1.5390000000000004</v>
      </c>
      <c r="EC9" s="37">
        <f t="shared" si="50"/>
        <v>1.5290000000000004</v>
      </c>
      <c r="ED9" s="37">
        <f t="shared" ref="ED9:EE9" si="51">ED5+0.06</f>
        <v>1.4690000000000003</v>
      </c>
      <c r="EE9" s="37">
        <f t="shared" si="51"/>
        <v>1.5190000000000003</v>
      </c>
      <c r="EF9" s="37">
        <f t="shared" ref="EF9:EG9" si="52">EF5+0.06</f>
        <v>1.5390000000000004</v>
      </c>
      <c r="EG9" s="37">
        <f t="shared" si="52"/>
        <v>1.5290000000000004</v>
      </c>
      <c r="EH9" s="37">
        <f t="shared" ref="EH9:EI9" si="53">EH5+0.06</f>
        <v>1.5790000000000004</v>
      </c>
      <c r="EI9" s="37">
        <f t="shared" si="53"/>
        <v>1.6090000000000004</v>
      </c>
      <c r="EJ9" s="37">
        <f t="shared" ref="EJ9:EK9" si="54">EJ5+0.06</f>
        <v>1.6590000000000005</v>
      </c>
      <c r="EK9" s="37">
        <f t="shared" si="54"/>
        <v>1.7090000000000005</v>
      </c>
      <c r="EL9" s="37">
        <f t="shared" ref="EL9:EM9" si="55">EL5+0.06</f>
        <v>1.7490000000000006</v>
      </c>
      <c r="EM9" s="37">
        <f t="shared" si="55"/>
        <v>1.7990000000000006</v>
      </c>
      <c r="EN9" s="37">
        <f t="shared" ref="EN9:EO9" si="56">EN5+0.06</f>
        <v>1.8190000000000006</v>
      </c>
      <c r="EO9" s="37">
        <f t="shared" si="56"/>
        <v>1.8390000000000006</v>
      </c>
      <c r="EP9" s="37">
        <f t="shared" ref="EP9:EQ9" si="57">EP5+0.06</f>
        <v>1.8490000000000006</v>
      </c>
      <c r="EQ9" s="37">
        <f t="shared" si="57"/>
        <v>2.0290000000000004</v>
      </c>
      <c r="ER9" s="37">
        <f t="shared" ref="ER9:ES9" si="58">ER5+0.06</f>
        <v>2.3590000000000004</v>
      </c>
      <c r="ES9" s="37">
        <f t="shared" si="58"/>
        <v>2.0490000000000004</v>
      </c>
      <c r="ET9" s="37">
        <f t="shared" ref="ET9:EU9" si="59">ET5+0.06</f>
        <v>2.2390000000000003</v>
      </c>
      <c r="EU9" s="37">
        <f t="shared" si="59"/>
        <v>2.1590000000000003</v>
      </c>
      <c r="EV9" s="37">
        <f t="shared" ref="EV9:EW9" si="60">EV5+0.06</f>
        <v>2.169</v>
      </c>
      <c r="EW9" s="37">
        <f t="shared" si="60"/>
        <v>2.2490000000000001</v>
      </c>
      <c r="EX9" s="37">
        <f t="shared" ref="EX9:EY9" si="61">EX5+0.06</f>
        <v>2.359</v>
      </c>
      <c r="EY9" s="37">
        <f t="shared" si="61"/>
        <v>2.399</v>
      </c>
      <c r="EZ9" s="37">
        <f t="shared" ref="EZ9:FA9" si="62">EZ5+0.06</f>
        <v>2.5390000000000001</v>
      </c>
      <c r="FA9" s="37">
        <f t="shared" si="62"/>
        <v>2.4890000000000003</v>
      </c>
      <c r="FB9" s="37">
        <f t="shared" ref="FB9:FC9" si="63">FB5+0.06</f>
        <v>2.4190000000000005</v>
      </c>
      <c r="FC9" s="37">
        <f t="shared" si="63"/>
        <v>2.3790000000000004</v>
      </c>
      <c r="FD9" s="37">
        <f t="shared" ref="FD9:FE9" si="64">FD5+0.06</f>
        <v>2.5490000000000004</v>
      </c>
      <c r="FE9" s="37">
        <f t="shared" si="64"/>
        <v>2.7290000000000005</v>
      </c>
      <c r="FF9" s="37">
        <f t="shared" ref="FF9:FG9" si="65">FF5+0.06</f>
        <v>2.8590000000000004</v>
      </c>
      <c r="FG9" s="37">
        <f t="shared" si="65"/>
        <v>2.8590000000000004</v>
      </c>
      <c r="FH9" s="37">
        <f t="shared" ref="FH9:FI9" si="66">FH5+0.06</f>
        <v>2.7490000000000006</v>
      </c>
      <c r="FI9" s="37">
        <f t="shared" si="66"/>
        <v>2.5390000000000006</v>
      </c>
      <c r="FJ9" s="37">
        <f t="shared" ref="FJ9:FK9" si="67">FJ5+0.06</f>
        <v>2.4790000000000005</v>
      </c>
      <c r="FK9" s="37">
        <f t="shared" si="67"/>
        <v>2.3790000000000004</v>
      </c>
      <c r="FL9" s="37">
        <f t="shared" ref="FL9:FM9" si="68">FL5+0.06</f>
        <v>2.3490000000000006</v>
      </c>
      <c r="FM9" s="37">
        <f t="shared" si="68"/>
        <v>2.2790000000000008</v>
      </c>
      <c r="FN9" s="37">
        <f t="shared" ref="FN9:FO9" si="69">FN5+0.06</f>
        <v>2.209000000000001</v>
      </c>
      <c r="FO9" s="37">
        <f t="shared" si="69"/>
        <v>2.2790000000000008</v>
      </c>
      <c r="FP9" s="37">
        <f t="shared" ref="FP9:FQ9" si="70">FP5+0.06</f>
        <v>2.499000000000001</v>
      </c>
      <c r="FQ9" s="37">
        <f t="shared" si="70"/>
        <v>2.4890000000000012</v>
      </c>
      <c r="FR9" s="37">
        <f t="shared" ref="FR9:FS9" si="71">FR5+0.06</f>
        <v>2.4590000000000014</v>
      </c>
      <c r="FS9" s="37">
        <f t="shared" si="71"/>
        <v>2.3490000000000015</v>
      </c>
      <c r="FT9" s="37">
        <f t="shared" ref="FT9:FU9" si="72">FT5+0.06</f>
        <v>2.3290000000000015</v>
      </c>
      <c r="FU9" s="37">
        <f t="shared" si="72"/>
        <v>2.3390000000000013</v>
      </c>
      <c r="FV9" s="37">
        <f t="shared" ref="FV9:FW9" si="73">FV5+0.06</f>
        <v>2.4890000000000012</v>
      </c>
      <c r="FW9" s="37">
        <f t="shared" si="73"/>
        <v>2.5790000000000011</v>
      </c>
      <c r="FX9" s="37">
        <f t="shared" ref="FX9:FY9" si="74">FX5+0.06</f>
        <v>2.5290000000000012</v>
      </c>
      <c r="FY9" s="37">
        <f t="shared" si="74"/>
        <v>2.4590000000000014</v>
      </c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25"/>
      <c r="HF9" s="26"/>
    </row>
    <row r="10" spans="2:214" x14ac:dyDescent="0.35">
      <c r="B10" s="23" t="s">
        <v>9</v>
      </c>
      <c r="C10" s="28">
        <v>0.115</v>
      </c>
      <c r="D10" s="28">
        <v>0.115</v>
      </c>
      <c r="E10" s="28">
        <v>0.115</v>
      </c>
      <c r="F10" s="28">
        <v>0.115</v>
      </c>
      <c r="G10" s="28">
        <v>0.115</v>
      </c>
      <c r="H10" s="28">
        <v>0.115</v>
      </c>
      <c r="I10" s="28">
        <v>0.115</v>
      </c>
      <c r="J10" s="28">
        <v>0.115</v>
      </c>
      <c r="K10" s="28">
        <v>0.115</v>
      </c>
      <c r="L10" s="28">
        <v>0.115</v>
      </c>
      <c r="M10" s="28">
        <v>0.115</v>
      </c>
      <c r="N10" s="28">
        <v>0.115</v>
      </c>
      <c r="O10" s="28">
        <v>0.115</v>
      </c>
      <c r="P10" s="28">
        <v>0.115</v>
      </c>
      <c r="Q10" s="28">
        <v>0.115</v>
      </c>
      <c r="R10" s="28">
        <v>0.115</v>
      </c>
      <c r="S10" s="28">
        <v>0.115</v>
      </c>
      <c r="T10" s="28">
        <v>0.115</v>
      </c>
      <c r="U10" s="28">
        <v>0.115</v>
      </c>
      <c r="V10" s="28">
        <v>0.115</v>
      </c>
      <c r="W10" s="28">
        <v>0.115</v>
      </c>
      <c r="X10" s="28">
        <v>0.115</v>
      </c>
      <c r="Y10" s="28">
        <v>0.115</v>
      </c>
      <c r="Z10" s="28">
        <v>0.115</v>
      </c>
      <c r="AA10" s="28">
        <v>0.115</v>
      </c>
      <c r="AB10" s="28">
        <v>0.115</v>
      </c>
      <c r="AC10" s="28">
        <v>0.115</v>
      </c>
      <c r="AD10" s="28">
        <v>0.115</v>
      </c>
      <c r="AE10" s="28">
        <v>0.115</v>
      </c>
      <c r="AF10" s="28">
        <v>0.115</v>
      </c>
      <c r="AG10" s="28">
        <v>0.115</v>
      </c>
      <c r="AH10" s="28">
        <v>0.115</v>
      </c>
      <c r="AI10" s="28">
        <v>0.115</v>
      </c>
      <c r="AJ10" s="28">
        <v>0.115</v>
      </c>
      <c r="AK10" s="28">
        <v>0.115</v>
      </c>
      <c r="AL10" s="28">
        <v>0.115</v>
      </c>
      <c r="AM10" s="28">
        <v>0.115</v>
      </c>
      <c r="AN10" s="28">
        <v>0.115</v>
      </c>
      <c r="AO10" s="28">
        <v>0.115</v>
      </c>
      <c r="AP10" s="28">
        <v>0.115</v>
      </c>
      <c r="AQ10" s="28">
        <v>0.115</v>
      </c>
      <c r="AR10" s="28">
        <v>0.115</v>
      </c>
      <c r="AS10" s="28">
        <v>0.115</v>
      </c>
      <c r="AT10" s="28">
        <v>0.115</v>
      </c>
      <c r="AU10" s="28">
        <v>0.115</v>
      </c>
      <c r="AV10" s="28">
        <v>0.115</v>
      </c>
      <c r="AW10" s="28">
        <v>0.115</v>
      </c>
      <c r="AX10" s="28">
        <v>0.115</v>
      </c>
      <c r="AY10" s="28">
        <v>0.115</v>
      </c>
      <c r="AZ10" s="28">
        <v>0.115</v>
      </c>
      <c r="BA10" s="28">
        <v>0.115</v>
      </c>
      <c r="BB10" s="28">
        <v>0.115</v>
      </c>
      <c r="BC10" s="28">
        <v>0.115</v>
      </c>
      <c r="BD10" s="28">
        <v>0.115</v>
      </c>
      <c r="BE10" s="28">
        <v>0.115</v>
      </c>
      <c r="BF10" s="28">
        <v>0.115</v>
      </c>
      <c r="BG10" s="28">
        <v>0.115</v>
      </c>
      <c r="BH10" s="28">
        <v>0.115</v>
      </c>
      <c r="BI10" s="28">
        <v>0.115</v>
      </c>
      <c r="BJ10" s="28">
        <v>0.115</v>
      </c>
      <c r="BK10" s="28">
        <v>0.115</v>
      </c>
      <c r="BL10" s="28">
        <v>0.115</v>
      </c>
      <c r="BM10" s="28">
        <v>0.115</v>
      </c>
      <c r="BN10" s="28">
        <v>0.115</v>
      </c>
      <c r="BO10" s="28">
        <v>0.115</v>
      </c>
      <c r="BP10" s="28">
        <v>0.115</v>
      </c>
      <c r="BQ10" s="28">
        <v>0.115</v>
      </c>
      <c r="BR10" s="28">
        <v>0.115</v>
      </c>
      <c r="BS10" s="28">
        <v>0.115</v>
      </c>
      <c r="BT10" s="28">
        <v>0.115</v>
      </c>
      <c r="BU10" s="28">
        <v>0.115</v>
      </c>
      <c r="BV10" s="28">
        <v>0.115</v>
      </c>
      <c r="BW10" s="28">
        <v>0.115</v>
      </c>
      <c r="BX10" s="28">
        <v>0.115</v>
      </c>
      <c r="BY10" s="28">
        <v>0.115</v>
      </c>
      <c r="BZ10" s="28">
        <v>0.115</v>
      </c>
      <c r="CA10" s="28">
        <v>0.115</v>
      </c>
      <c r="CB10" s="28">
        <v>0.115</v>
      </c>
      <c r="CC10" s="28">
        <v>0.115</v>
      </c>
      <c r="CD10" s="28">
        <v>0.115</v>
      </c>
      <c r="CE10" s="28">
        <v>0.115</v>
      </c>
      <c r="CF10" s="28">
        <v>0.115</v>
      </c>
      <c r="CG10" s="28">
        <v>0.115</v>
      </c>
      <c r="CH10" s="28">
        <v>0.115</v>
      </c>
      <c r="CI10" s="28">
        <v>0.115</v>
      </c>
      <c r="CJ10" s="28">
        <v>0.115</v>
      </c>
      <c r="CK10" s="28">
        <v>0.115</v>
      </c>
      <c r="CL10" s="28">
        <v>0.115</v>
      </c>
      <c r="CM10" s="28">
        <v>0.115</v>
      </c>
      <c r="CN10" s="28">
        <v>0.115</v>
      </c>
      <c r="CO10" s="28">
        <v>0.115</v>
      </c>
      <c r="CP10" s="28">
        <v>0.115</v>
      </c>
      <c r="CQ10" s="28">
        <v>0.115</v>
      </c>
      <c r="CR10" s="28">
        <v>0.115</v>
      </c>
      <c r="CS10" s="28">
        <v>0.115</v>
      </c>
      <c r="CT10" s="28">
        <v>0.115</v>
      </c>
      <c r="CU10" s="28">
        <v>0.115</v>
      </c>
      <c r="CV10" s="28">
        <v>0.115</v>
      </c>
      <c r="CW10" s="28">
        <v>0.115</v>
      </c>
      <c r="CX10" s="28">
        <v>0.115</v>
      </c>
      <c r="CY10" s="28">
        <v>0.115</v>
      </c>
      <c r="CZ10" s="28">
        <v>0.115</v>
      </c>
      <c r="DA10" s="28">
        <v>0.115</v>
      </c>
      <c r="DB10" s="28">
        <v>0.115</v>
      </c>
      <c r="DC10" s="28">
        <v>0.115</v>
      </c>
      <c r="DD10" s="28">
        <v>0.115</v>
      </c>
      <c r="DE10" s="28">
        <v>0.115</v>
      </c>
      <c r="DF10" s="28">
        <v>0.115</v>
      </c>
      <c r="DG10" s="28">
        <v>0.115</v>
      </c>
      <c r="DH10" s="28">
        <v>0.115</v>
      </c>
      <c r="DI10" s="28">
        <v>0.115</v>
      </c>
      <c r="DJ10" s="28">
        <v>0.115</v>
      </c>
      <c r="DK10" s="28">
        <v>0.115</v>
      </c>
      <c r="DL10" s="28">
        <v>0.115</v>
      </c>
      <c r="DM10" s="28">
        <v>0.115</v>
      </c>
      <c r="DN10" s="28">
        <v>0.115</v>
      </c>
      <c r="DO10" s="28">
        <v>0.115</v>
      </c>
      <c r="DP10" s="28">
        <v>0.115</v>
      </c>
      <c r="DQ10" s="28">
        <v>0.115</v>
      </c>
      <c r="DR10" s="28">
        <v>0.115</v>
      </c>
      <c r="DS10" s="28">
        <v>0.115</v>
      </c>
      <c r="DT10" s="28">
        <v>0.115</v>
      </c>
      <c r="DU10" s="28">
        <v>0.115</v>
      </c>
      <c r="DV10" s="28">
        <v>0.115</v>
      </c>
      <c r="DW10" s="28">
        <v>0.115</v>
      </c>
      <c r="DX10" s="28">
        <v>0.115</v>
      </c>
      <c r="DY10" s="28">
        <v>0.115</v>
      </c>
      <c r="DZ10" s="28">
        <v>0.115</v>
      </c>
      <c r="EA10" s="28">
        <v>0.115</v>
      </c>
      <c r="EB10" s="28">
        <v>0.115</v>
      </c>
      <c r="EC10" s="28">
        <v>0.115</v>
      </c>
      <c r="ED10" s="28">
        <v>0.115</v>
      </c>
      <c r="EE10" s="28">
        <v>0.115</v>
      </c>
      <c r="EF10" s="28">
        <v>0.115</v>
      </c>
      <c r="EG10" s="28">
        <v>0.115</v>
      </c>
      <c r="EH10" s="28">
        <v>0.115</v>
      </c>
      <c r="EI10" s="28">
        <v>0.115</v>
      </c>
      <c r="EJ10" s="28">
        <v>0.115</v>
      </c>
      <c r="EK10" s="28">
        <v>0.115</v>
      </c>
      <c r="EL10" s="28">
        <v>0.115</v>
      </c>
      <c r="EM10" s="28">
        <v>0.115</v>
      </c>
      <c r="EN10" s="28">
        <v>0.115</v>
      </c>
      <c r="EO10" s="28">
        <v>0.115</v>
      </c>
      <c r="EP10" s="28">
        <v>0.115</v>
      </c>
      <c r="EQ10" s="28">
        <v>0.115</v>
      </c>
      <c r="ER10" s="28">
        <v>0.115</v>
      </c>
      <c r="ES10" s="28">
        <v>0.115</v>
      </c>
      <c r="ET10" s="28">
        <v>0.115</v>
      </c>
      <c r="EU10" s="28">
        <v>0.115</v>
      </c>
      <c r="EV10" s="28">
        <v>0.115</v>
      </c>
      <c r="EW10" s="28">
        <v>0.115</v>
      </c>
      <c r="EX10" s="28">
        <v>0.115</v>
      </c>
      <c r="EY10" s="28">
        <v>0.115</v>
      </c>
      <c r="EZ10" s="28">
        <v>0.115</v>
      </c>
      <c r="FA10" s="28">
        <v>0.115</v>
      </c>
      <c r="FB10" s="28">
        <v>0.115</v>
      </c>
      <c r="FC10" s="28">
        <v>0.115</v>
      </c>
      <c r="FD10" s="28">
        <v>0.115</v>
      </c>
      <c r="FE10" s="28">
        <v>0.115</v>
      </c>
      <c r="FF10" s="28">
        <v>0.115</v>
      </c>
      <c r="FG10" s="28">
        <v>0.115</v>
      </c>
      <c r="FH10" s="28">
        <v>0.115</v>
      </c>
      <c r="FI10" s="28">
        <v>0.115</v>
      </c>
      <c r="FJ10" s="28">
        <v>0.115</v>
      </c>
      <c r="FK10" s="28">
        <v>0.115</v>
      </c>
      <c r="FL10" s="28">
        <v>0.115</v>
      </c>
      <c r="FM10" s="28">
        <v>0.115</v>
      </c>
      <c r="FN10" s="28">
        <v>0.115</v>
      </c>
      <c r="FO10" s="28">
        <v>0.115</v>
      </c>
      <c r="FP10" s="28">
        <v>0.115</v>
      </c>
      <c r="FQ10" s="28">
        <v>0.115</v>
      </c>
      <c r="FR10" s="28">
        <v>0.115</v>
      </c>
      <c r="FS10" s="28">
        <v>0.115</v>
      </c>
      <c r="FT10" s="28">
        <v>0.115</v>
      </c>
      <c r="FU10" s="28">
        <v>0.115</v>
      </c>
      <c r="FV10" s="28">
        <v>0.115</v>
      </c>
      <c r="FW10" s="28">
        <v>0.115</v>
      </c>
      <c r="FX10" s="28">
        <v>0.115</v>
      </c>
      <c r="FY10" s="28">
        <v>0.115</v>
      </c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5"/>
      <c r="HF10" s="26"/>
    </row>
    <row r="11" spans="2:214" x14ac:dyDescent="0.35">
      <c r="B11" s="23" t="s">
        <v>10</v>
      </c>
      <c r="C11" s="29"/>
      <c r="D11" s="29">
        <f>D5-C5</f>
        <v>2.0000000000000018E-2</v>
      </c>
      <c r="E11" s="30">
        <v>-0.04</v>
      </c>
      <c r="F11" s="30">
        <v>-0.08</v>
      </c>
      <c r="G11" s="30">
        <v>0</v>
      </c>
      <c r="H11" s="30">
        <v>0.03</v>
      </c>
      <c r="I11" s="30">
        <v>0.02</v>
      </c>
      <c r="J11" s="30">
        <v>-0.02</v>
      </c>
      <c r="K11" s="30">
        <v>0.03</v>
      </c>
      <c r="L11" s="30">
        <v>-0.01</v>
      </c>
      <c r="M11" s="30">
        <v>0.02</v>
      </c>
      <c r="N11" s="30">
        <v>-0.04</v>
      </c>
      <c r="O11" s="30">
        <v>0.02</v>
      </c>
      <c r="P11" s="30">
        <v>0.01</v>
      </c>
      <c r="Q11" s="30">
        <v>0</v>
      </c>
      <c r="R11" s="30">
        <v>0</v>
      </c>
      <c r="S11" s="30">
        <v>0.01</v>
      </c>
      <c r="T11" s="30">
        <v>0.06</v>
      </c>
      <c r="U11" s="30">
        <v>-0.02</v>
      </c>
      <c r="V11" s="30">
        <v>0</v>
      </c>
      <c r="W11" s="30">
        <v>0.02</v>
      </c>
      <c r="X11" s="30">
        <v>-0.02</v>
      </c>
      <c r="Y11" s="30">
        <v>-0.01</v>
      </c>
      <c r="Z11" s="30">
        <v>-0.01</v>
      </c>
      <c r="AA11" s="30">
        <v>-0.01</v>
      </c>
      <c r="AB11" s="30">
        <v>-0.01</v>
      </c>
      <c r="AC11" s="30">
        <v>0.02</v>
      </c>
      <c r="AD11" s="30">
        <v>-0.01</v>
      </c>
      <c r="AE11" s="30">
        <v>0</v>
      </c>
      <c r="AF11" s="30">
        <v>0.03</v>
      </c>
      <c r="AG11" s="30">
        <v>0.01</v>
      </c>
      <c r="AH11" s="30">
        <v>0</v>
      </c>
      <c r="AI11" s="30">
        <v>0</v>
      </c>
      <c r="AJ11" s="30">
        <v>-0.05</v>
      </c>
      <c r="AK11" s="30">
        <v>-0.02</v>
      </c>
      <c r="AL11" s="30">
        <v>-0.04</v>
      </c>
      <c r="AM11" s="30">
        <v>-0.02</v>
      </c>
      <c r="AN11" s="30">
        <v>0</v>
      </c>
      <c r="AO11" s="30">
        <v>0.01</v>
      </c>
      <c r="AP11" s="30">
        <v>-0.05</v>
      </c>
      <c r="AQ11" s="30">
        <v>-0.02</v>
      </c>
      <c r="AR11" s="30">
        <v>-0.16</v>
      </c>
      <c r="AS11" s="30">
        <v>-0.04</v>
      </c>
      <c r="AT11" s="30">
        <v>-0.01</v>
      </c>
      <c r="AU11" s="30">
        <v>-0.06</v>
      </c>
      <c r="AV11" s="30">
        <v>-0.01</v>
      </c>
      <c r="AW11" s="30">
        <v>-0.06</v>
      </c>
      <c r="AX11" s="30">
        <v>0</v>
      </c>
      <c r="AY11" s="30">
        <v>0.04</v>
      </c>
      <c r="AZ11" s="30">
        <v>0.05</v>
      </c>
      <c r="BA11" s="30">
        <v>-0.04</v>
      </c>
      <c r="BB11" s="30">
        <v>0.04</v>
      </c>
      <c r="BC11" s="30">
        <v>0</v>
      </c>
      <c r="BD11" s="30">
        <v>0.03</v>
      </c>
      <c r="BE11" s="30">
        <v>0.02</v>
      </c>
      <c r="BF11" s="30">
        <v>0.03</v>
      </c>
      <c r="BG11" s="30">
        <v>0</v>
      </c>
      <c r="BH11" s="30">
        <v>0.02</v>
      </c>
      <c r="BI11" s="30">
        <v>0</v>
      </c>
      <c r="BJ11" s="30">
        <v>0</v>
      </c>
      <c r="BK11" s="30">
        <v>0</v>
      </c>
      <c r="BL11" s="30">
        <v>-0.01</v>
      </c>
      <c r="BM11" s="30">
        <v>-0.01</v>
      </c>
      <c r="BN11" s="30">
        <v>0.01</v>
      </c>
      <c r="BO11" s="30">
        <v>-0.01</v>
      </c>
      <c r="BP11" s="30">
        <v>0</v>
      </c>
      <c r="BQ11" s="30">
        <v>-0.03</v>
      </c>
      <c r="BR11" s="30">
        <v>-0.05</v>
      </c>
      <c r="BS11" s="30">
        <v>0</v>
      </c>
      <c r="BT11" s="30">
        <v>0.01</v>
      </c>
      <c r="BU11" s="30">
        <v>0</v>
      </c>
      <c r="BV11" s="30">
        <v>0.02</v>
      </c>
      <c r="BW11" s="30">
        <v>0.01</v>
      </c>
      <c r="BX11" s="30">
        <v>-0.01</v>
      </c>
      <c r="BY11" s="30">
        <v>-0.03</v>
      </c>
      <c r="BZ11" s="30">
        <v>0</v>
      </c>
      <c r="CA11" s="30">
        <v>0.04</v>
      </c>
      <c r="CB11" s="30">
        <v>0.01</v>
      </c>
      <c r="CC11" s="30">
        <v>0.03</v>
      </c>
      <c r="CD11" s="30">
        <v>0</v>
      </c>
      <c r="CE11" s="30">
        <v>0.02</v>
      </c>
      <c r="CF11" s="30">
        <v>0.02</v>
      </c>
      <c r="CG11" s="30">
        <v>0</v>
      </c>
      <c r="CH11" s="30">
        <v>0</v>
      </c>
      <c r="CI11" s="30">
        <v>0</v>
      </c>
      <c r="CJ11" s="30">
        <v>0.04</v>
      </c>
      <c r="CK11" s="30">
        <v>0</v>
      </c>
      <c r="CL11" s="30">
        <v>0</v>
      </c>
      <c r="CM11" s="30">
        <v>0.03</v>
      </c>
      <c r="CN11" s="30">
        <v>0.03</v>
      </c>
      <c r="CO11" s="30">
        <v>0.03</v>
      </c>
      <c r="CP11" s="30">
        <v>0.01</v>
      </c>
      <c r="CQ11" s="30">
        <v>0</v>
      </c>
      <c r="CR11" s="30">
        <v>0.03</v>
      </c>
      <c r="CS11" s="30">
        <v>-0.01</v>
      </c>
      <c r="CT11" s="30">
        <v>-0.03</v>
      </c>
      <c r="CU11" s="30">
        <v>0</v>
      </c>
      <c r="CV11" s="30">
        <v>0</v>
      </c>
      <c r="CW11" s="30">
        <v>0.01</v>
      </c>
      <c r="CX11" s="30">
        <v>0</v>
      </c>
      <c r="CY11" s="30">
        <v>0</v>
      </c>
      <c r="CZ11" s="30">
        <v>0.03</v>
      </c>
      <c r="DA11" s="30">
        <v>0.01</v>
      </c>
      <c r="DB11" s="30">
        <v>0</v>
      </c>
      <c r="DC11" s="30">
        <v>0.01</v>
      </c>
      <c r="DD11" s="30">
        <v>0.02</v>
      </c>
      <c r="DE11" s="30">
        <v>0.01</v>
      </c>
      <c r="DF11" s="30">
        <v>0.02</v>
      </c>
      <c r="DG11" s="30">
        <v>0.02</v>
      </c>
      <c r="DH11" s="30">
        <v>0.01</v>
      </c>
      <c r="DI11" s="30">
        <v>0</v>
      </c>
      <c r="DJ11" s="30">
        <v>0</v>
      </c>
      <c r="DK11" s="30">
        <v>-0.02</v>
      </c>
      <c r="DL11" s="30">
        <v>0.04</v>
      </c>
      <c r="DM11" s="30">
        <v>-0.01</v>
      </c>
      <c r="DN11" s="30">
        <v>-0.01</v>
      </c>
      <c r="DO11" s="30">
        <v>-0.01</v>
      </c>
      <c r="DP11" s="30">
        <v>0.02</v>
      </c>
      <c r="DQ11" s="30">
        <v>0.02</v>
      </c>
      <c r="DR11" s="30">
        <v>-0.01</v>
      </c>
      <c r="DS11" s="30">
        <v>0.02</v>
      </c>
      <c r="DT11" s="30">
        <v>0.03</v>
      </c>
      <c r="DU11" s="30">
        <v>0.09</v>
      </c>
      <c r="DV11" s="30">
        <v>0.05</v>
      </c>
      <c r="DW11" s="30">
        <v>0.04</v>
      </c>
      <c r="DX11" s="30">
        <v>-0.02</v>
      </c>
      <c r="DY11" s="30">
        <v>-0.01</v>
      </c>
      <c r="DZ11" s="30">
        <v>-0.01</v>
      </c>
      <c r="EA11" s="30">
        <v>0.01</v>
      </c>
      <c r="EB11" s="30">
        <v>-0.03</v>
      </c>
      <c r="EC11" s="30">
        <v>-0.01</v>
      </c>
      <c r="ED11" s="30">
        <v>-0.06</v>
      </c>
      <c r="EE11" s="30">
        <v>0.05</v>
      </c>
      <c r="EF11" s="30">
        <v>0.02</v>
      </c>
      <c r="EG11" s="30">
        <v>-0.01</v>
      </c>
      <c r="EH11" s="30">
        <v>0.05</v>
      </c>
      <c r="EI11" s="30">
        <v>0.03</v>
      </c>
      <c r="EJ11" s="30">
        <v>0.05</v>
      </c>
      <c r="EK11" s="30">
        <v>0.05</v>
      </c>
      <c r="EL11" s="30">
        <v>0.04</v>
      </c>
      <c r="EM11" s="30">
        <v>0.05</v>
      </c>
      <c r="EN11" s="30">
        <v>0.02</v>
      </c>
      <c r="EO11" s="30">
        <v>0.02</v>
      </c>
      <c r="EP11" s="30">
        <v>0.01</v>
      </c>
      <c r="EQ11" s="30">
        <v>0.18</v>
      </c>
      <c r="ER11" s="30">
        <v>0.33</v>
      </c>
      <c r="ES11" s="30">
        <v>-0.31</v>
      </c>
      <c r="ET11" s="30">
        <v>0.19</v>
      </c>
      <c r="EU11" s="30">
        <v>-0.08</v>
      </c>
      <c r="EV11" s="30">
        <v>0.01</v>
      </c>
      <c r="EW11" s="30">
        <v>0.08</v>
      </c>
      <c r="EX11" s="30">
        <v>0.11</v>
      </c>
      <c r="EY11" s="30">
        <v>0.04</v>
      </c>
      <c r="EZ11" s="30">
        <v>0.14000000000000001</v>
      </c>
      <c r="FA11" s="30">
        <v>-0.05</v>
      </c>
      <c r="FB11" s="30">
        <v>-7.0000000000000007E-2</v>
      </c>
      <c r="FC11" s="30">
        <v>-0.04</v>
      </c>
      <c r="FD11" s="30">
        <v>0.17</v>
      </c>
      <c r="FE11" s="30">
        <v>0.18</v>
      </c>
      <c r="FF11" s="30">
        <v>0.13</v>
      </c>
      <c r="FG11" s="30">
        <v>0</v>
      </c>
      <c r="FH11" s="30">
        <v>-0.11</v>
      </c>
      <c r="FI11" s="30">
        <v>-0.21</v>
      </c>
      <c r="FJ11" s="30">
        <v>-0.06</v>
      </c>
      <c r="FK11" s="30">
        <v>-0.1</v>
      </c>
      <c r="FL11" s="30">
        <v>-0.03</v>
      </c>
      <c r="FM11" s="30">
        <v>-7.0000000000000007E-2</v>
      </c>
      <c r="FN11" s="30">
        <v>-7.0000000000000007E-2</v>
      </c>
      <c r="FO11" s="30">
        <v>7.0000000000000007E-2</v>
      </c>
      <c r="FP11" s="30">
        <v>0.22</v>
      </c>
      <c r="FQ11" s="30">
        <v>-0.01</v>
      </c>
      <c r="FR11" s="30">
        <v>-0.03</v>
      </c>
      <c r="FS11" s="30">
        <v>-0.11</v>
      </c>
      <c r="FT11" s="30">
        <v>-0.02</v>
      </c>
      <c r="FU11" s="30">
        <v>0.01</v>
      </c>
      <c r="FV11" s="30">
        <v>0.15</v>
      </c>
      <c r="FW11" s="30">
        <v>0.09</v>
      </c>
      <c r="FX11" s="30">
        <v>-0.05</v>
      </c>
      <c r="FY11" s="30">
        <v>-7.0000000000000007E-2</v>
      </c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25"/>
      <c r="HF11" s="26"/>
    </row>
    <row r="12" spans="2:214" ht="15" thickBot="1" x14ac:dyDescent="0.4">
      <c r="B12" s="31"/>
      <c r="C12" s="32"/>
      <c r="D12" s="32"/>
      <c r="E12" s="33"/>
      <c r="F12" s="33"/>
      <c r="G12" s="33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4"/>
    </row>
    <row r="14" spans="2:214" ht="15" thickBot="1" x14ac:dyDescent="0.4">
      <c r="B14" s="13" t="s">
        <v>11</v>
      </c>
      <c r="E14" s="14"/>
      <c r="F14" s="14"/>
      <c r="G14" s="14"/>
      <c r="H14" s="14"/>
    </row>
    <row r="15" spans="2:214" x14ac:dyDescent="0.35">
      <c r="B15" s="15"/>
      <c r="C15" s="16" t="s">
        <v>1</v>
      </c>
      <c r="D15" s="16" t="s">
        <v>1</v>
      </c>
      <c r="E15" s="17" t="s">
        <v>1</v>
      </c>
      <c r="F15" s="17" t="s">
        <v>1</v>
      </c>
      <c r="G15" s="17" t="s">
        <v>1</v>
      </c>
      <c r="H15" s="17" t="s">
        <v>1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8"/>
    </row>
    <row r="16" spans="2:214" x14ac:dyDescent="0.35">
      <c r="B16" s="19" t="s">
        <v>2</v>
      </c>
      <c r="C16" s="20">
        <v>43600.000694444447</v>
      </c>
      <c r="D16" s="20">
        <v>43606.000694444447</v>
      </c>
      <c r="E16" s="20">
        <v>43621.000694444447</v>
      </c>
      <c r="F16" s="20">
        <f t="shared" ref="F16:AK16" si="75">F3</f>
        <v>43627.000694444447</v>
      </c>
      <c r="G16" s="20">
        <f t="shared" si="75"/>
        <v>43634.000694444447</v>
      </c>
      <c r="H16" s="20">
        <f t="shared" si="75"/>
        <v>43641.000694444447</v>
      </c>
      <c r="I16" s="20">
        <f t="shared" si="75"/>
        <v>43648.000694444447</v>
      </c>
      <c r="J16" s="20">
        <f t="shared" si="75"/>
        <v>43655.000694444447</v>
      </c>
      <c r="K16" s="20">
        <f t="shared" si="75"/>
        <v>43662.000694444447</v>
      </c>
      <c r="L16" s="20">
        <f t="shared" si="75"/>
        <v>43669.000694444447</v>
      </c>
      <c r="M16" s="20">
        <f t="shared" si="75"/>
        <v>43683.000694444447</v>
      </c>
      <c r="N16" s="20">
        <f t="shared" si="75"/>
        <v>43690.000694444447</v>
      </c>
      <c r="O16" s="20">
        <f t="shared" si="75"/>
        <v>43697.000694444447</v>
      </c>
      <c r="P16" s="20">
        <f t="shared" si="75"/>
        <v>43704.000694444447</v>
      </c>
      <c r="Q16" s="20">
        <f t="shared" si="75"/>
        <v>43711.000694444447</v>
      </c>
      <c r="R16" s="20">
        <f t="shared" si="75"/>
        <v>43718.000694444447</v>
      </c>
      <c r="S16" s="20">
        <f t="shared" si="75"/>
        <v>43725.000694444447</v>
      </c>
      <c r="T16" s="20">
        <f t="shared" si="75"/>
        <v>43732.000694444447</v>
      </c>
      <c r="U16" s="20">
        <f t="shared" si="75"/>
        <v>43746.000694444447</v>
      </c>
      <c r="V16" s="20">
        <f t="shared" si="75"/>
        <v>43753.000694444447</v>
      </c>
      <c r="W16" s="20">
        <f t="shared" si="75"/>
        <v>43760.000694444447</v>
      </c>
      <c r="X16" s="20">
        <f t="shared" si="75"/>
        <v>43768.000694444447</v>
      </c>
      <c r="Y16" s="20">
        <f t="shared" si="75"/>
        <v>43774.000694444447</v>
      </c>
      <c r="Z16" s="20">
        <f t="shared" si="75"/>
        <v>43781.000694444447</v>
      </c>
      <c r="AA16" s="20">
        <f t="shared" si="75"/>
        <v>43788.000694444447</v>
      </c>
      <c r="AB16" s="20">
        <f t="shared" si="75"/>
        <v>43795.000694444447</v>
      </c>
      <c r="AC16" s="20">
        <f t="shared" si="75"/>
        <v>43802.000694444447</v>
      </c>
      <c r="AD16" s="20">
        <f t="shared" si="75"/>
        <v>43809.000694444447</v>
      </c>
      <c r="AE16" s="20">
        <f t="shared" si="75"/>
        <v>43816.000694444447</v>
      </c>
      <c r="AF16" s="20">
        <f t="shared" si="75"/>
        <v>43823.000694444447</v>
      </c>
      <c r="AG16" s="20">
        <f t="shared" si="75"/>
        <v>43830.000694444447</v>
      </c>
      <c r="AH16" s="20">
        <f t="shared" si="75"/>
        <v>43837.000694444447</v>
      </c>
      <c r="AI16" s="20">
        <f t="shared" si="75"/>
        <v>43844.000694444447</v>
      </c>
      <c r="AJ16" s="20">
        <f t="shared" si="75"/>
        <v>43851.000694444447</v>
      </c>
      <c r="AK16" s="20">
        <f t="shared" si="75"/>
        <v>43858.000694444447</v>
      </c>
      <c r="AL16" s="20">
        <f t="shared" ref="AL16:BQ16" si="76">AL3</f>
        <v>43866.000694444447</v>
      </c>
      <c r="AM16" s="20">
        <f t="shared" si="76"/>
        <v>43872.000694444447</v>
      </c>
      <c r="AN16" s="20">
        <f t="shared" si="76"/>
        <v>43879.000694444447</v>
      </c>
      <c r="AO16" s="20">
        <f t="shared" si="76"/>
        <v>43886.000694444447</v>
      </c>
      <c r="AP16" s="20">
        <f t="shared" si="76"/>
        <v>43893.000694444447</v>
      </c>
      <c r="AQ16" s="20">
        <f t="shared" si="76"/>
        <v>43900.000694444447</v>
      </c>
      <c r="AR16" s="20">
        <f t="shared" si="76"/>
        <v>43907.000694444447</v>
      </c>
      <c r="AS16" s="20">
        <f t="shared" si="76"/>
        <v>43914.000694444447</v>
      </c>
      <c r="AT16" s="20">
        <f t="shared" si="76"/>
        <v>43921.000694444447</v>
      </c>
      <c r="AU16" s="20">
        <f t="shared" si="76"/>
        <v>43928.000694444447</v>
      </c>
      <c r="AV16" s="20">
        <f t="shared" si="76"/>
        <v>43936.000694444447</v>
      </c>
      <c r="AW16" s="20">
        <f t="shared" si="76"/>
        <v>43942.000694444447</v>
      </c>
      <c r="AX16" s="20">
        <f t="shared" si="76"/>
        <v>43950.000694444447</v>
      </c>
      <c r="AY16" s="20">
        <f t="shared" si="76"/>
        <v>43956.000694444447</v>
      </c>
      <c r="AZ16" s="20">
        <f t="shared" si="76"/>
        <v>43963.000694444447</v>
      </c>
      <c r="BA16" s="20">
        <f t="shared" si="76"/>
        <v>43970.000694444447</v>
      </c>
      <c r="BB16" s="20">
        <f t="shared" si="76"/>
        <v>43977.000694444447</v>
      </c>
      <c r="BC16" s="20">
        <f t="shared" si="76"/>
        <v>43985.000694444447</v>
      </c>
      <c r="BD16" s="20">
        <f t="shared" si="76"/>
        <v>43991.000694444447</v>
      </c>
      <c r="BE16" s="20">
        <f t="shared" si="76"/>
        <v>43998.000694444447</v>
      </c>
      <c r="BF16" s="20">
        <f t="shared" si="76"/>
        <v>44005.000694444447</v>
      </c>
      <c r="BG16" s="20">
        <f t="shared" si="76"/>
        <v>44012.000694444447</v>
      </c>
      <c r="BH16" s="20">
        <f t="shared" si="76"/>
        <v>44019.000694444447</v>
      </c>
      <c r="BI16" s="20">
        <f t="shared" si="76"/>
        <v>44026.000694444447</v>
      </c>
      <c r="BJ16" s="20">
        <f t="shared" si="76"/>
        <v>44033.000694444447</v>
      </c>
      <c r="BK16" s="20">
        <f t="shared" si="76"/>
        <v>44040.000694444447</v>
      </c>
      <c r="BL16" s="20">
        <f t="shared" si="76"/>
        <v>44047.000694444447</v>
      </c>
      <c r="BM16" s="20">
        <f t="shared" si="76"/>
        <v>44054.000694444447</v>
      </c>
      <c r="BN16" s="20">
        <f t="shared" si="76"/>
        <v>44061.000694444447</v>
      </c>
      <c r="BO16" s="20">
        <f t="shared" si="76"/>
        <v>44068.000694444447</v>
      </c>
      <c r="BP16" s="20">
        <f t="shared" si="76"/>
        <v>44075.000694444447</v>
      </c>
      <c r="BQ16" s="20">
        <f t="shared" si="76"/>
        <v>44082.000694444447</v>
      </c>
      <c r="BR16" s="20">
        <f t="shared" ref="BR16:CF16" si="77">BR3</f>
        <v>44089.000694444447</v>
      </c>
      <c r="BS16" s="20">
        <f t="shared" si="77"/>
        <v>44096.000694444447</v>
      </c>
      <c r="BT16" s="20">
        <f t="shared" si="77"/>
        <v>44103.000694444447</v>
      </c>
      <c r="BU16" s="20">
        <f t="shared" si="77"/>
        <v>44110.000694444447</v>
      </c>
      <c r="BV16" s="20">
        <f t="shared" si="77"/>
        <v>44117.000694444447</v>
      </c>
      <c r="BW16" s="20">
        <f t="shared" si="77"/>
        <v>44124.000694444447</v>
      </c>
      <c r="BX16" s="20">
        <f t="shared" si="77"/>
        <v>44132.000694444447</v>
      </c>
      <c r="BY16" s="20">
        <f t="shared" si="77"/>
        <v>44138.000694444447</v>
      </c>
      <c r="BZ16" s="20">
        <f t="shared" si="77"/>
        <v>44145.000694444447</v>
      </c>
      <c r="CA16" s="20">
        <f t="shared" si="77"/>
        <v>44152.000694444447</v>
      </c>
      <c r="CB16" s="20">
        <f t="shared" si="77"/>
        <v>44159.000694444447</v>
      </c>
      <c r="CC16" s="20">
        <f t="shared" si="77"/>
        <v>44166.000694444447</v>
      </c>
      <c r="CD16" s="20">
        <f t="shared" si="77"/>
        <v>44173.000694444447</v>
      </c>
      <c r="CE16" s="20">
        <f t="shared" si="77"/>
        <v>44180.000694444447</v>
      </c>
      <c r="CF16" s="20">
        <f t="shared" si="77"/>
        <v>44187.000694444447</v>
      </c>
      <c r="CG16" s="20">
        <f t="shared" ref="CG16:CH16" si="78">CG3</f>
        <v>44195.000694444447</v>
      </c>
      <c r="CH16" s="20">
        <f t="shared" si="78"/>
        <v>44202.000694444447</v>
      </c>
      <c r="CI16" s="20">
        <f t="shared" ref="CI16:CJ16" si="79">CI3</f>
        <v>44208.000694444447</v>
      </c>
      <c r="CJ16" s="20">
        <f t="shared" si="79"/>
        <v>44215.000694444447</v>
      </c>
      <c r="CK16" s="20">
        <f t="shared" ref="CK16:CL16" si="80">CK3</f>
        <v>44222.000694444447</v>
      </c>
      <c r="CL16" s="20">
        <f t="shared" si="80"/>
        <v>44229.000694444447</v>
      </c>
      <c r="CM16" s="20">
        <f t="shared" ref="CM16:CN16" si="81">CM3</f>
        <v>44237.000694444447</v>
      </c>
      <c r="CN16" s="20">
        <f t="shared" si="81"/>
        <v>44243.000694444447</v>
      </c>
      <c r="CO16" s="20">
        <f t="shared" ref="CO16:CP16" si="82">CO3</f>
        <v>44250.000694444447</v>
      </c>
      <c r="CP16" s="20">
        <f t="shared" si="82"/>
        <v>44257.000694444447</v>
      </c>
      <c r="CQ16" s="20">
        <f t="shared" ref="CQ16:CR16" si="83">CQ3</f>
        <v>44264.000694444447</v>
      </c>
      <c r="CR16" s="20">
        <f t="shared" si="83"/>
        <v>44271.000694444447</v>
      </c>
      <c r="CS16" s="20">
        <f t="shared" ref="CS16:CT16" si="84">CS3</f>
        <v>44278.000694444447</v>
      </c>
      <c r="CT16" s="20">
        <f t="shared" si="84"/>
        <v>44285.000694444447</v>
      </c>
      <c r="CU16" s="20">
        <f t="shared" ref="CU16:CV16" si="85">CU3</f>
        <v>44292.000694444447</v>
      </c>
      <c r="CV16" s="20">
        <f t="shared" si="85"/>
        <v>44299.000694444447</v>
      </c>
      <c r="CW16" s="20">
        <f t="shared" ref="CW16:CX16" si="86">CW3</f>
        <v>44306.000694444447</v>
      </c>
      <c r="CX16" s="20">
        <f t="shared" si="86"/>
        <v>44313.000694444447</v>
      </c>
      <c r="CY16" s="20">
        <f t="shared" ref="CY16:CZ16" si="87">CY3</f>
        <v>44320.000694444447</v>
      </c>
      <c r="CZ16" s="20">
        <f t="shared" si="87"/>
        <v>44327.000694444447</v>
      </c>
      <c r="DA16" s="20">
        <f t="shared" ref="DA16:DB16" si="88">DA3</f>
        <v>44334.000694444447</v>
      </c>
      <c r="DB16" s="20">
        <f t="shared" si="88"/>
        <v>44341.000694444447</v>
      </c>
      <c r="DC16" s="20">
        <f t="shared" ref="DC16:DD16" si="89">DC3</f>
        <v>44348.000694444447</v>
      </c>
      <c r="DD16" s="20">
        <f t="shared" si="89"/>
        <v>44356.000694444447</v>
      </c>
      <c r="DE16" s="20">
        <f t="shared" ref="DE16:DF16" si="90">DE3</f>
        <v>44362.000694444447</v>
      </c>
      <c r="DF16" s="20">
        <f t="shared" si="90"/>
        <v>44369.000694444447</v>
      </c>
      <c r="DG16" s="20">
        <f t="shared" ref="DG16:DH16" si="91">DG3</f>
        <v>44376.000694444447</v>
      </c>
      <c r="DH16" s="20">
        <f t="shared" si="91"/>
        <v>44383.000694444447</v>
      </c>
      <c r="DI16" s="20">
        <f t="shared" ref="DI16:DJ16" si="92">DI3</f>
        <v>44390.000694444447</v>
      </c>
      <c r="DJ16" s="20">
        <f t="shared" si="92"/>
        <v>44397.000694444447</v>
      </c>
      <c r="DK16" s="20">
        <f t="shared" ref="DK16:DL16" si="93">DK3</f>
        <v>44404.000694444447</v>
      </c>
      <c r="DL16" s="20">
        <f t="shared" si="93"/>
        <v>44411.000694444447</v>
      </c>
      <c r="DM16" s="20">
        <f t="shared" ref="DM16:DN16" si="94">DM3</f>
        <v>44418.000694444447</v>
      </c>
      <c r="DN16" s="20">
        <f t="shared" si="94"/>
        <v>44425.000694444447</v>
      </c>
      <c r="DO16" s="20">
        <f t="shared" ref="DO16:DP16" si="95">DO3</f>
        <v>44432.000694444447</v>
      </c>
      <c r="DP16" s="20">
        <f t="shared" si="95"/>
        <v>44439.000694444447</v>
      </c>
      <c r="DQ16" s="20">
        <f t="shared" ref="DQ16:DR16" si="96">DQ3</f>
        <v>44446.000694444447</v>
      </c>
      <c r="DR16" s="20">
        <f t="shared" si="96"/>
        <v>44453.000694444447</v>
      </c>
      <c r="DS16" s="20">
        <f t="shared" ref="DS16:DT16" si="97">DS3</f>
        <v>44460.000694444447</v>
      </c>
      <c r="DT16" s="20">
        <f t="shared" si="97"/>
        <v>44467.000694444447</v>
      </c>
      <c r="DU16" s="20">
        <f t="shared" ref="DU16:DV16" si="98">DU3</f>
        <v>44474.000694444447</v>
      </c>
      <c r="DV16" s="20">
        <f t="shared" si="98"/>
        <v>44481.000694444447</v>
      </c>
      <c r="DW16" s="20">
        <f t="shared" ref="DW16:DX16" si="99">DW3</f>
        <v>44488.000694444447</v>
      </c>
      <c r="DX16" s="20">
        <f t="shared" si="99"/>
        <v>44496.000694444447</v>
      </c>
      <c r="DY16" s="20">
        <f t="shared" ref="DY16:DZ16" si="100">DY3</f>
        <v>44502.000694444447</v>
      </c>
      <c r="DZ16" s="20">
        <f t="shared" si="100"/>
        <v>44509.000694444447</v>
      </c>
      <c r="EA16" s="20">
        <f t="shared" ref="EA16:EB16" si="101">EA3</f>
        <v>44516.000694444447</v>
      </c>
      <c r="EB16" s="20">
        <f t="shared" si="101"/>
        <v>44523.000694444447</v>
      </c>
      <c r="EC16" s="20">
        <f t="shared" ref="EC16:ED16" si="102">EC3</f>
        <v>44530.000694444447</v>
      </c>
      <c r="ED16" s="20">
        <f t="shared" si="102"/>
        <v>44537.000694444447</v>
      </c>
      <c r="EE16" s="20">
        <f t="shared" ref="EE16:EF16" si="103">EE3</f>
        <v>44544.000694444447</v>
      </c>
      <c r="EF16" s="20">
        <f t="shared" si="103"/>
        <v>44551.000694444447</v>
      </c>
      <c r="EG16" s="20">
        <f t="shared" ref="EG16:EH16" si="104">EG3</f>
        <v>44558.000694444447</v>
      </c>
      <c r="EH16" s="20">
        <f t="shared" si="104"/>
        <v>44565.000694444447</v>
      </c>
      <c r="EI16" s="20">
        <f t="shared" ref="EI16:EJ16" si="105">EI3</f>
        <v>44572.000694444447</v>
      </c>
      <c r="EJ16" s="20">
        <f t="shared" si="105"/>
        <v>44579.000694444447</v>
      </c>
      <c r="EK16" s="20">
        <f t="shared" ref="EK16:EL16" si="106">EK3</f>
        <v>44586.000694444447</v>
      </c>
      <c r="EL16" s="20">
        <f t="shared" si="106"/>
        <v>44593.000694444447</v>
      </c>
      <c r="EM16" s="20">
        <f t="shared" ref="EM16:EN16" si="107">EM3</f>
        <v>44601.000694444447</v>
      </c>
      <c r="EN16" s="20">
        <f t="shared" si="107"/>
        <v>44607.000694444447</v>
      </c>
      <c r="EO16" s="20">
        <f t="shared" ref="EO16:EP16" si="108">EO3</f>
        <v>44614.000694444447</v>
      </c>
      <c r="EP16" s="20">
        <f t="shared" si="108"/>
        <v>44621.000694444447</v>
      </c>
      <c r="EQ16" s="20">
        <f t="shared" ref="EQ16:ER16" si="109">EQ3</f>
        <v>44628.000694444447</v>
      </c>
      <c r="ER16" s="20">
        <f t="shared" si="109"/>
        <v>44635.000694444447</v>
      </c>
      <c r="ES16" s="20">
        <f t="shared" ref="ES16:ET16" si="110">ES3</f>
        <v>44642.000694444447</v>
      </c>
      <c r="ET16" s="20">
        <f t="shared" si="110"/>
        <v>44649.000694444447</v>
      </c>
      <c r="EU16" s="20">
        <f t="shared" ref="EU16:EV16" si="111">EU3</f>
        <v>44656.000694444447</v>
      </c>
      <c r="EV16" s="20">
        <f t="shared" si="111"/>
        <v>44663.000694444447</v>
      </c>
      <c r="EW16" s="20">
        <f t="shared" ref="EW16:EX16" si="112">EW3</f>
        <v>44671.000694444447</v>
      </c>
      <c r="EX16" s="20">
        <f t="shared" si="112"/>
        <v>44678.000694444447</v>
      </c>
      <c r="EY16" s="20">
        <f t="shared" ref="EY16:EZ16" si="113">EY3</f>
        <v>44684.000694444447</v>
      </c>
      <c r="EZ16" s="20">
        <f t="shared" si="113"/>
        <v>44691.000694444447</v>
      </c>
      <c r="FA16" s="20">
        <f t="shared" ref="FA16:FB16" si="114">FA3</f>
        <v>44698.000694444447</v>
      </c>
      <c r="FB16" s="20">
        <f t="shared" si="114"/>
        <v>44705.000694444447</v>
      </c>
      <c r="FC16" s="20">
        <f t="shared" ref="FC16:FD16" si="115">FC3</f>
        <v>44712.000694444447</v>
      </c>
      <c r="FD16" s="20">
        <f t="shared" si="115"/>
        <v>44720.000694444447</v>
      </c>
      <c r="FE16" s="20">
        <f t="shared" ref="FE16:FF16" si="116">FE3</f>
        <v>44726.000694444447</v>
      </c>
      <c r="FF16" s="20">
        <f t="shared" si="116"/>
        <v>44733.000694444447</v>
      </c>
      <c r="FG16" s="20">
        <f t="shared" ref="FG16:FH16" si="117">FG3</f>
        <v>44740.000694444447</v>
      </c>
      <c r="FH16" s="20">
        <f t="shared" si="117"/>
        <v>44747.000694444447</v>
      </c>
      <c r="FI16" s="20">
        <f t="shared" ref="FI16:FJ16" si="118">FI3</f>
        <v>44754.000694444447</v>
      </c>
      <c r="FJ16" s="20">
        <f t="shared" si="118"/>
        <v>44761.000694444447</v>
      </c>
      <c r="FK16" s="20">
        <f t="shared" ref="FK16" si="119">FK3</f>
        <v>44768.000694444447</v>
      </c>
      <c r="FL16" s="20">
        <f t="shared" ref="FL16:FM16" si="120">FL3</f>
        <v>44775.000694444447</v>
      </c>
      <c r="FM16" s="20">
        <f t="shared" si="120"/>
        <v>44782.000694444447</v>
      </c>
      <c r="FN16" s="20">
        <f t="shared" ref="FN16:FO16" si="121">FN3</f>
        <v>44789.000694444447</v>
      </c>
      <c r="FO16" s="20">
        <f t="shared" si="121"/>
        <v>44796.000694444447</v>
      </c>
      <c r="FP16" s="20">
        <f t="shared" ref="FP16:FQ16" si="122">FP3</f>
        <v>44803.000694444447</v>
      </c>
      <c r="FQ16" s="20">
        <f t="shared" si="122"/>
        <v>44810.000694444447</v>
      </c>
      <c r="FR16" s="20">
        <f t="shared" ref="FR16:FS16" si="123">FR3</f>
        <v>44817.000694444447</v>
      </c>
      <c r="FS16" s="20">
        <f t="shared" si="123"/>
        <v>44824.000694444447</v>
      </c>
      <c r="FT16" s="20">
        <f t="shared" ref="FT16:FU16" si="124">FT3</f>
        <v>44832.000694444447</v>
      </c>
      <c r="FU16" s="20">
        <f t="shared" si="124"/>
        <v>44838.000694444447</v>
      </c>
      <c r="FV16" s="20">
        <f t="shared" ref="FV16:FW16" si="125">FV3</f>
        <v>44845.000694444447</v>
      </c>
      <c r="FW16" s="20">
        <f t="shared" si="125"/>
        <v>44852.000694444447</v>
      </c>
      <c r="FX16" s="20">
        <f t="shared" ref="FX16:FY16" si="126">FX3</f>
        <v>44860.000694444447</v>
      </c>
      <c r="FY16" s="20">
        <f t="shared" si="126"/>
        <v>44866.000694444447</v>
      </c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21"/>
      <c r="HF16" s="22"/>
    </row>
    <row r="17" spans="2:214" x14ac:dyDescent="0.35">
      <c r="B17" s="23" t="str">
        <f>B4</f>
        <v>Trunkline - Diesel</v>
      </c>
      <c r="C17" s="24">
        <f t="shared" ref="C17:AH17" si="127">(C4/1.15)*100</f>
        <v>114.69565217391305</v>
      </c>
      <c r="D17" s="24">
        <f t="shared" si="127"/>
        <v>116.43478260869567</v>
      </c>
      <c r="E17" s="24">
        <f t="shared" si="127"/>
        <v>112.95652173913044</v>
      </c>
      <c r="F17" s="24">
        <f t="shared" si="127"/>
        <v>106</v>
      </c>
      <c r="G17" s="24">
        <f t="shared" si="127"/>
        <v>106</v>
      </c>
      <c r="H17" s="24">
        <f t="shared" si="127"/>
        <v>108.60869565217391</v>
      </c>
      <c r="I17" s="24">
        <f t="shared" si="127"/>
        <v>110.34782608695653</v>
      </c>
      <c r="J17" s="24">
        <f t="shared" si="127"/>
        <v>108.60869565217391</v>
      </c>
      <c r="K17" s="24">
        <f t="shared" si="127"/>
        <v>111.21739130434783</v>
      </c>
      <c r="L17" s="24">
        <f t="shared" si="127"/>
        <v>110.34782608695653</v>
      </c>
      <c r="M17" s="24">
        <f t="shared" si="127"/>
        <v>112.08695652173913</v>
      </c>
      <c r="N17" s="24">
        <f t="shared" si="127"/>
        <v>108.60869565217391</v>
      </c>
      <c r="O17" s="24">
        <f t="shared" si="127"/>
        <v>110.34782608695653</v>
      </c>
      <c r="P17" s="24">
        <f t="shared" si="127"/>
        <v>111.21739130434783</v>
      </c>
      <c r="Q17" s="24">
        <f t="shared" si="127"/>
        <v>111.21739130434783</v>
      </c>
      <c r="R17" s="24">
        <f t="shared" si="127"/>
        <v>111.21739130434783</v>
      </c>
      <c r="S17" s="24">
        <f t="shared" si="127"/>
        <v>112.08695652173913</v>
      </c>
      <c r="T17" s="24">
        <f t="shared" si="127"/>
        <v>117.30434782608697</v>
      </c>
      <c r="U17" s="24">
        <f t="shared" si="127"/>
        <v>115.56521739130434</v>
      </c>
      <c r="V17" s="24">
        <f t="shared" si="127"/>
        <v>115.56521739130434</v>
      </c>
      <c r="W17" s="24">
        <f t="shared" si="127"/>
        <v>117.30434782608697</v>
      </c>
      <c r="X17" s="24">
        <f t="shared" si="127"/>
        <v>115.56521739130434</v>
      </c>
      <c r="Y17" s="24">
        <f t="shared" si="127"/>
        <v>114.69565217391305</v>
      </c>
      <c r="Z17" s="24">
        <f t="shared" si="127"/>
        <v>113.82608695652175</v>
      </c>
      <c r="AA17" s="24">
        <f t="shared" si="127"/>
        <v>112.95652173913044</v>
      </c>
      <c r="AB17" s="24">
        <f t="shared" si="127"/>
        <v>112.08695652173913</v>
      </c>
      <c r="AC17" s="24">
        <f t="shared" si="127"/>
        <v>113.82608695652175</v>
      </c>
      <c r="AD17" s="24">
        <f t="shared" si="127"/>
        <v>112.95652173913044</v>
      </c>
      <c r="AE17" s="24">
        <f t="shared" si="127"/>
        <v>112.95652173913044</v>
      </c>
      <c r="AF17" s="24">
        <f t="shared" si="127"/>
        <v>115.56521739130434</v>
      </c>
      <c r="AG17" s="24">
        <f t="shared" si="127"/>
        <v>116.43478260869567</v>
      </c>
      <c r="AH17" s="24">
        <f t="shared" si="127"/>
        <v>116.43478260869567</v>
      </c>
      <c r="AI17" s="24">
        <f t="shared" ref="AI17:BN17" si="128">(AI4/1.15)*100</f>
        <v>116.43478260869567</v>
      </c>
      <c r="AJ17" s="24">
        <f t="shared" si="128"/>
        <v>112.08695652173913</v>
      </c>
      <c r="AK17" s="24">
        <f t="shared" si="128"/>
        <v>110.34782608695653</v>
      </c>
      <c r="AL17" s="24">
        <f t="shared" si="128"/>
        <v>106.86956521739131</v>
      </c>
      <c r="AM17" s="24">
        <f t="shared" si="128"/>
        <v>105.13043478260869</v>
      </c>
      <c r="AN17" s="24">
        <f t="shared" si="128"/>
        <v>105.13043478260869</v>
      </c>
      <c r="AO17" s="24">
        <f t="shared" si="128"/>
        <v>106</v>
      </c>
      <c r="AP17" s="24">
        <f t="shared" si="128"/>
        <v>101.65217391304347</v>
      </c>
      <c r="AQ17" s="24">
        <f t="shared" si="128"/>
        <v>99.91304347826086</v>
      </c>
      <c r="AR17" s="24">
        <f t="shared" si="128"/>
        <v>85.999999999999986</v>
      </c>
      <c r="AS17" s="24">
        <f t="shared" si="128"/>
        <v>82.521739130434767</v>
      </c>
      <c r="AT17" s="24">
        <f t="shared" si="128"/>
        <v>81.652173913043455</v>
      </c>
      <c r="AU17" s="24">
        <f t="shared" si="128"/>
        <v>76.434782608695642</v>
      </c>
      <c r="AV17" s="24">
        <f t="shared" si="128"/>
        <v>75.56521739130433</v>
      </c>
      <c r="AW17" s="24">
        <f t="shared" si="128"/>
        <v>70.347826086956502</v>
      </c>
      <c r="AX17" s="24">
        <f t="shared" si="128"/>
        <v>70.347826086956502</v>
      </c>
      <c r="AY17" s="24">
        <f t="shared" si="128"/>
        <v>73.826086956521721</v>
      </c>
      <c r="AZ17" s="24">
        <f t="shared" si="128"/>
        <v>78.173913043478251</v>
      </c>
      <c r="BA17" s="24">
        <f t="shared" si="128"/>
        <v>74.695652173913032</v>
      </c>
      <c r="BB17" s="24">
        <f t="shared" si="128"/>
        <v>78.173913043478251</v>
      </c>
      <c r="BC17" s="24">
        <f t="shared" si="128"/>
        <v>78.173913043478251</v>
      </c>
      <c r="BD17" s="24">
        <f t="shared" si="128"/>
        <v>80.782608695652172</v>
      </c>
      <c r="BE17" s="24">
        <f t="shared" si="128"/>
        <v>82.521739130434781</v>
      </c>
      <c r="BF17" s="24">
        <f t="shared" si="128"/>
        <v>85.130434782608688</v>
      </c>
      <c r="BG17" s="24">
        <f t="shared" si="128"/>
        <v>85.130434782608688</v>
      </c>
      <c r="BH17" s="24">
        <f t="shared" si="128"/>
        <v>86.869565217391298</v>
      </c>
      <c r="BI17" s="24">
        <f t="shared" si="128"/>
        <v>86.869565217391298</v>
      </c>
      <c r="BJ17" s="24">
        <f t="shared" si="128"/>
        <v>86.869565217391298</v>
      </c>
      <c r="BK17" s="24">
        <f t="shared" si="128"/>
        <v>86.869565217391298</v>
      </c>
      <c r="BL17" s="24">
        <f t="shared" si="128"/>
        <v>86</v>
      </c>
      <c r="BM17" s="24">
        <f t="shared" si="128"/>
        <v>85.130434782608688</v>
      </c>
      <c r="BN17" s="24">
        <f t="shared" si="128"/>
        <v>86</v>
      </c>
      <c r="BO17" s="24">
        <f t="shared" ref="BO17:CF17" si="129">(BO4/1.15)*100</f>
        <v>85.130434782608688</v>
      </c>
      <c r="BP17" s="24">
        <f t="shared" si="129"/>
        <v>85.130434782608688</v>
      </c>
      <c r="BQ17" s="24">
        <f t="shared" si="129"/>
        <v>82.521739130434781</v>
      </c>
      <c r="BR17" s="24">
        <f t="shared" si="129"/>
        <v>78.173913043478251</v>
      </c>
      <c r="BS17" s="24">
        <f t="shared" si="129"/>
        <v>78.173913043478251</v>
      </c>
      <c r="BT17" s="24">
        <f t="shared" si="129"/>
        <v>79.043478260869563</v>
      </c>
      <c r="BU17" s="24">
        <f t="shared" si="129"/>
        <v>79.043478260869563</v>
      </c>
      <c r="BV17" s="24">
        <f t="shared" si="129"/>
        <v>80.782608695652172</v>
      </c>
      <c r="BW17" s="24">
        <f t="shared" si="129"/>
        <v>81.65217391304347</v>
      </c>
      <c r="BX17" s="24">
        <f t="shared" si="129"/>
        <v>80.782608695652172</v>
      </c>
      <c r="BY17" s="24">
        <f t="shared" si="129"/>
        <v>78.173913043478251</v>
      </c>
      <c r="BZ17" s="24">
        <f t="shared" si="129"/>
        <v>78.173913043478251</v>
      </c>
      <c r="CA17" s="24">
        <f t="shared" si="129"/>
        <v>81.65217391304347</v>
      </c>
      <c r="CB17" s="24">
        <f t="shared" si="129"/>
        <v>82.521739130434781</v>
      </c>
      <c r="CC17" s="24">
        <f t="shared" si="129"/>
        <v>85.130434782608688</v>
      </c>
      <c r="CD17" s="24">
        <f t="shared" si="129"/>
        <v>85.130434782608688</v>
      </c>
      <c r="CE17" s="24">
        <f t="shared" si="129"/>
        <v>86.869565217391298</v>
      </c>
      <c r="CF17" s="24">
        <f t="shared" si="129"/>
        <v>88.608695652173907</v>
      </c>
      <c r="CG17" s="24">
        <f t="shared" ref="CG17:CH17" si="130">(CG4/1.15)*100</f>
        <v>88.608695652173907</v>
      </c>
      <c r="CH17" s="24">
        <f t="shared" si="130"/>
        <v>88.608695652173907</v>
      </c>
      <c r="CI17" s="24">
        <f t="shared" ref="CI17:CJ17" si="131">(CI4/1.15)*100</f>
        <v>88.608695652173907</v>
      </c>
      <c r="CJ17" s="24">
        <f t="shared" si="131"/>
        <v>92.086956521739125</v>
      </c>
      <c r="CK17" s="24">
        <f t="shared" ref="CK17:CL17" si="132">(CK4/1.15)*100</f>
        <v>92.086956521739125</v>
      </c>
      <c r="CL17" s="24">
        <f t="shared" si="132"/>
        <v>92.086956521739125</v>
      </c>
      <c r="CM17" s="24">
        <f t="shared" ref="CM17:CN17" si="133">(CM4/1.15)*100</f>
        <v>94.695652173913047</v>
      </c>
      <c r="CN17" s="24">
        <f t="shared" si="133"/>
        <v>97.304347826086968</v>
      </c>
      <c r="CO17" s="24">
        <f t="shared" ref="CO17:CP17" si="134">(CO4/1.15)*100</f>
        <v>99.913043478260875</v>
      </c>
      <c r="CP17" s="24">
        <f t="shared" si="134"/>
        <v>100.78260869565219</v>
      </c>
      <c r="CQ17" s="24">
        <f t="shared" ref="CQ17:CR17" si="135">(CQ4/1.15)*100</f>
        <v>100.78260869565219</v>
      </c>
      <c r="CR17" s="24">
        <f t="shared" si="135"/>
        <v>103.39130434782611</v>
      </c>
      <c r="CS17" s="24">
        <f t="shared" ref="CS17:CT17" si="136">(CS4/1.15)*100</f>
        <v>102.52173913043478</v>
      </c>
      <c r="CT17" s="24">
        <f t="shared" si="136"/>
        <v>99.913043478260875</v>
      </c>
      <c r="CU17" s="24">
        <f t="shared" ref="CU17:CV17" si="137">(CU4/1.15)*100</f>
        <v>99.913043478260875</v>
      </c>
      <c r="CV17" s="24">
        <f t="shared" si="137"/>
        <v>99.913043478260875</v>
      </c>
      <c r="CW17" s="24">
        <f t="shared" ref="CW17:CX17" si="138">(CW4/1.15)*100</f>
        <v>100.78260869565219</v>
      </c>
      <c r="CX17" s="24">
        <f t="shared" si="138"/>
        <v>100.78260869565219</v>
      </c>
      <c r="CY17" s="24">
        <f t="shared" ref="CY17:CZ17" si="139">(CY4/1.15)*100</f>
        <v>100.78260869565219</v>
      </c>
      <c r="CZ17" s="24">
        <f t="shared" si="139"/>
        <v>103.39130434782611</v>
      </c>
      <c r="DA17" s="24">
        <f t="shared" ref="DA17:DB17" si="140">(DA4/1.15)*100</f>
        <v>104.2608695652174</v>
      </c>
      <c r="DB17" s="24">
        <f t="shared" si="140"/>
        <v>104.2608695652174</v>
      </c>
      <c r="DC17" s="24">
        <f t="shared" ref="DC17:DD17" si="141">(DC4/1.15)*100</f>
        <v>105.1304347826087</v>
      </c>
      <c r="DD17" s="24">
        <f t="shared" si="141"/>
        <v>106.86956521739133</v>
      </c>
      <c r="DE17" s="24">
        <f t="shared" ref="DE17:DF17" si="142">(DE4/1.15)*100</f>
        <v>107.73913043478262</v>
      </c>
      <c r="DF17" s="24">
        <f t="shared" si="142"/>
        <v>109.47826086956525</v>
      </c>
      <c r="DG17" s="24">
        <f t="shared" ref="DG17:DH17" si="143">(DG4/1.15)*100</f>
        <v>111.21739130434784</v>
      </c>
      <c r="DH17" s="24">
        <f t="shared" si="143"/>
        <v>112.08695652173914</v>
      </c>
      <c r="DI17" s="24">
        <f t="shared" ref="DI17:DJ17" si="144">(DI4/1.15)*100</f>
        <v>112.08695652173914</v>
      </c>
      <c r="DJ17" s="24">
        <f t="shared" si="144"/>
        <v>112.08695652173914</v>
      </c>
      <c r="DK17" s="24">
        <f t="shared" ref="DK17:DL17" si="145">(DK4/1.15)*100</f>
        <v>110.34782608695654</v>
      </c>
      <c r="DL17" s="24">
        <f t="shared" si="145"/>
        <v>113.82608695652176</v>
      </c>
      <c r="DM17" s="24">
        <f t="shared" ref="DM17:DN17" si="146">(DM4/1.15)*100</f>
        <v>112.95652173913047</v>
      </c>
      <c r="DN17" s="24">
        <f t="shared" si="146"/>
        <v>112.08695652173914</v>
      </c>
      <c r="DO17" s="24">
        <f t="shared" ref="DO17:DP17" si="147">(DO4/1.15)*100</f>
        <v>111.21739130434784</v>
      </c>
      <c r="DP17" s="24">
        <f t="shared" si="147"/>
        <v>112.95652173913047</v>
      </c>
      <c r="DQ17" s="24">
        <f t="shared" ref="DQ17:DR17" si="148">(DQ4/1.15)*100</f>
        <v>114.69565217391306</v>
      </c>
      <c r="DR17" s="24">
        <f t="shared" si="148"/>
        <v>113.82608695652176</v>
      </c>
      <c r="DS17" s="24">
        <f t="shared" ref="DS17:DT17" si="149">(DS4/1.15)*100</f>
        <v>115.56521739130436</v>
      </c>
      <c r="DT17" s="24">
        <f t="shared" si="149"/>
        <v>118.17391304347828</v>
      </c>
      <c r="DU17" s="24">
        <f t="shared" ref="DU17:DV17" si="150">(DU4/1.15)*100</f>
        <v>126.00000000000004</v>
      </c>
      <c r="DV17" s="24">
        <f t="shared" si="150"/>
        <v>130.34782608695656</v>
      </c>
      <c r="DW17" s="24">
        <f t="shared" ref="DW17:DX17" si="151">(DW4/1.15)*100</f>
        <v>133.82608695652178</v>
      </c>
      <c r="DX17" s="24">
        <f t="shared" si="151"/>
        <v>132.08695652173915</v>
      </c>
      <c r="DY17" s="24">
        <f t="shared" ref="DY17:DZ17" si="152">(DY4/1.15)*100</f>
        <v>131.21739130434787</v>
      </c>
      <c r="DZ17" s="24">
        <f t="shared" si="152"/>
        <v>130.34782608695656</v>
      </c>
      <c r="EA17" s="24">
        <f t="shared" ref="EA17:EB17" si="153">(EA4/1.15)*100</f>
        <v>131.21739130434787</v>
      </c>
      <c r="EB17" s="24">
        <f t="shared" si="153"/>
        <v>128.60869565217394</v>
      </c>
      <c r="EC17" s="24">
        <f t="shared" ref="EC17:ED17" si="154">(EC4/1.15)*100</f>
        <v>127.73913043478264</v>
      </c>
      <c r="ED17" s="24">
        <f t="shared" si="154"/>
        <v>122.52173913043481</v>
      </c>
      <c r="EE17" s="24">
        <f t="shared" ref="EE17:EF17" si="155">(EE4/1.15)*100</f>
        <v>126.86956521739134</v>
      </c>
      <c r="EF17" s="24">
        <f t="shared" si="155"/>
        <v>128.60869565217394</v>
      </c>
      <c r="EG17" s="24">
        <f t="shared" ref="EG17:EH17" si="156">(EG4/1.15)*100</f>
        <v>127.73913043478264</v>
      </c>
      <c r="EH17" s="24">
        <f t="shared" si="156"/>
        <v>132.08695652173915</v>
      </c>
      <c r="EI17" s="24">
        <f t="shared" ref="EI17:EJ17" si="157">(EI4/1.15)*100</f>
        <v>134.69565217391309</v>
      </c>
      <c r="EJ17" s="24">
        <f t="shared" si="157"/>
        <v>139.04347826086959</v>
      </c>
      <c r="EK17" s="24">
        <f t="shared" ref="EK17:EL17" si="158">(EK4/1.15)*100</f>
        <v>143.39130434782615</v>
      </c>
      <c r="EL17" s="24">
        <f t="shared" si="158"/>
        <v>146.86956521739137</v>
      </c>
      <c r="EM17" s="24">
        <f t="shared" ref="EM17:EN17" si="159">(EM4/1.15)*100</f>
        <v>151.21739130434787</v>
      </c>
      <c r="EN17" s="24">
        <f t="shared" si="159"/>
        <v>152.95652173913049</v>
      </c>
      <c r="EO17" s="24">
        <f t="shared" ref="EO17:EP17" si="160">(EO4/1.15)*100</f>
        <v>154.69565217391309</v>
      </c>
      <c r="EP17" s="24">
        <f t="shared" si="160"/>
        <v>155.5652173913044</v>
      </c>
      <c r="EQ17" s="24">
        <f t="shared" ref="EQ17:ER17" si="161">(EQ4/1.15)*100</f>
        <v>171.21739130434787</v>
      </c>
      <c r="ER17" s="24">
        <f t="shared" si="161"/>
        <v>199.9130434782609</v>
      </c>
      <c r="ES17" s="24">
        <f t="shared" ref="ES17:ET17" si="162">(ES4/1.15)*100</f>
        <v>172.95652173913047</v>
      </c>
      <c r="ET17" s="24">
        <f t="shared" si="162"/>
        <v>189.47826086956525</v>
      </c>
      <c r="EU17" s="24">
        <f t="shared" ref="EU17:EV17" si="163">(EU4/1.15)*100</f>
        <v>182.52173913043481</v>
      </c>
      <c r="EV17" s="24">
        <f t="shared" si="163"/>
        <v>183.39130434782609</v>
      </c>
      <c r="EW17" s="24">
        <f t="shared" ref="EW17:EX17" si="164">(EW4/1.15)*100</f>
        <v>190.34782608695656</v>
      </c>
      <c r="EX17" s="24">
        <f t="shared" si="164"/>
        <v>199.91304347826087</v>
      </c>
      <c r="EY17" s="24">
        <f t="shared" ref="EY17:EZ17" si="165">(EY4/1.15)*100</f>
        <v>203.39130434782612</v>
      </c>
      <c r="EZ17" s="24">
        <f t="shared" si="165"/>
        <v>215.56521739130437</v>
      </c>
      <c r="FA17" s="24">
        <f t="shared" ref="FA17:FB17" si="166">(FA4/1.15)*100</f>
        <v>211.21739130434784</v>
      </c>
      <c r="FB17" s="24">
        <f t="shared" si="166"/>
        <v>205.13043478260875</v>
      </c>
      <c r="FC17" s="24">
        <f t="shared" ref="FC17:FD17" si="167">(FC4/1.15)*100</f>
        <v>201.6521739130435</v>
      </c>
      <c r="FD17" s="24">
        <f t="shared" si="167"/>
        <v>216.43478260869568</v>
      </c>
      <c r="FE17" s="24">
        <f t="shared" ref="FE17:FF17" si="168">(FE4/1.15)*100</f>
        <v>232.08695652173921</v>
      </c>
      <c r="FF17" s="24">
        <f t="shared" si="168"/>
        <v>243.39130434782615</v>
      </c>
      <c r="FG17" s="24">
        <f t="shared" ref="FG17:FH17" si="169">(FG4/1.15)*100</f>
        <v>243.39130434782615</v>
      </c>
      <c r="FH17" s="24">
        <f t="shared" si="169"/>
        <v>233.82608695652181</v>
      </c>
      <c r="FI17" s="24">
        <f t="shared" ref="FI17:FJ17" si="170">(FI4/1.15)*100</f>
        <v>215.56521739130443</v>
      </c>
      <c r="FJ17" s="24">
        <f t="shared" si="170"/>
        <v>210.34782608695659</v>
      </c>
      <c r="FK17" s="24">
        <f t="shared" ref="FK17" si="171">(FK4/1.15)*100</f>
        <v>201.6521739130435</v>
      </c>
      <c r="FL17" s="24">
        <f t="shared" ref="FL17:FM17" si="172">(FL4/1.15)*100</f>
        <v>199.04347826086962</v>
      </c>
      <c r="FM17" s="24">
        <f t="shared" si="172"/>
        <v>192.95652173913052</v>
      </c>
      <c r="FN17" s="24">
        <f t="shared" ref="FN17:FO17" si="173">(FN4/1.15)*100</f>
        <v>186.8695652173914</v>
      </c>
      <c r="FO17" s="24">
        <f t="shared" si="173"/>
        <v>192.95652173913052</v>
      </c>
      <c r="FP17" s="24">
        <f t="shared" ref="FP17:FQ17" si="174">(FP4/1.15)*100</f>
        <v>212.08695652173924</v>
      </c>
      <c r="FQ17" s="24">
        <f t="shared" si="174"/>
        <v>211.21739130434793</v>
      </c>
      <c r="FR17" s="24">
        <f t="shared" ref="FR17:FS17" si="175">(FR4/1.15)*100</f>
        <v>208.60869565217405</v>
      </c>
      <c r="FS17" s="24">
        <f t="shared" si="175"/>
        <v>199.0434782608697</v>
      </c>
      <c r="FT17" s="24">
        <f t="shared" ref="FT17:FU17" si="176">(FT4/1.15)*100</f>
        <v>197.30434782608711</v>
      </c>
      <c r="FU17" s="24">
        <f t="shared" si="176"/>
        <v>198.17391304347836</v>
      </c>
      <c r="FV17" s="24">
        <f t="shared" ref="FV17:FW17" si="177">(FV4/1.15)*100</f>
        <v>211.21739130434793</v>
      </c>
      <c r="FW17" s="24">
        <f t="shared" si="177"/>
        <v>219.04347826086968</v>
      </c>
      <c r="FX17" s="24">
        <f t="shared" ref="FX17:FY17" si="178">(FX4/1.15)*100</f>
        <v>214.69565217391317</v>
      </c>
      <c r="FY17" s="24">
        <f t="shared" si="178"/>
        <v>208.60869565217405</v>
      </c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25"/>
      <c r="HF17" s="26"/>
    </row>
    <row r="18" spans="2:214" x14ac:dyDescent="0.35">
      <c r="B18" s="23" t="str">
        <f t="shared" ref="B18:B21" si="179">B5</f>
        <v>Sector A - Diesel</v>
      </c>
      <c r="C18" s="24">
        <f t="shared" ref="C18:AH18" si="180">(C5/1.15)*100</f>
        <v>114.69565217391305</v>
      </c>
      <c r="D18" s="24">
        <f t="shared" si="180"/>
        <v>116.43478260869567</v>
      </c>
      <c r="E18" s="24">
        <f t="shared" si="180"/>
        <v>112.95652173913044</v>
      </c>
      <c r="F18" s="24">
        <f t="shared" si="180"/>
        <v>106</v>
      </c>
      <c r="G18" s="24">
        <f t="shared" si="180"/>
        <v>106</v>
      </c>
      <c r="H18" s="24">
        <f t="shared" si="180"/>
        <v>108.60869565217391</v>
      </c>
      <c r="I18" s="24">
        <f t="shared" si="180"/>
        <v>110.34782608695653</v>
      </c>
      <c r="J18" s="24">
        <f t="shared" si="180"/>
        <v>108.60869565217391</v>
      </c>
      <c r="K18" s="24">
        <f t="shared" si="180"/>
        <v>111.21739130434783</v>
      </c>
      <c r="L18" s="24">
        <f t="shared" si="180"/>
        <v>110.34782608695653</v>
      </c>
      <c r="M18" s="24">
        <f t="shared" si="180"/>
        <v>112.08695652173913</v>
      </c>
      <c r="N18" s="24">
        <f t="shared" si="180"/>
        <v>108.60869565217391</v>
      </c>
      <c r="O18" s="24">
        <f t="shared" si="180"/>
        <v>110.34782608695653</v>
      </c>
      <c r="P18" s="24">
        <f t="shared" si="180"/>
        <v>111.21739130434783</v>
      </c>
      <c r="Q18" s="24">
        <f t="shared" si="180"/>
        <v>111.21739130434783</v>
      </c>
      <c r="R18" s="24">
        <f t="shared" si="180"/>
        <v>111.21739130434783</v>
      </c>
      <c r="S18" s="24">
        <f t="shared" si="180"/>
        <v>112.08695652173913</v>
      </c>
      <c r="T18" s="24">
        <f t="shared" si="180"/>
        <v>117.30434782608697</v>
      </c>
      <c r="U18" s="24">
        <f t="shared" si="180"/>
        <v>115.56521739130434</v>
      </c>
      <c r="V18" s="24">
        <f t="shared" si="180"/>
        <v>115.56521739130434</v>
      </c>
      <c r="W18" s="24">
        <f t="shared" si="180"/>
        <v>117.30434782608697</v>
      </c>
      <c r="X18" s="24">
        <f t="shared" si="180"/>
        <v>115.56521739130434</v>
      </c>
      <c r="Y18" s="24">
        <f t="shared" si="180"/>
        <v>114.69565217391305</v>
      </c>
      <c r="Z18" s="24">
        <f t="shared" si="180"/>
        <v>113.82608695652175</v>
      </c>
      <c r="AA18" s="24">
        <f t="shared" si="180"/>
        <v>112.95652173913044</v>
      </c>
      <c r="AB18" s="24">
        <f t="shared" si="180"/>
        <v>112.08695652173913</v>
      </c>
      <c r="AC18" s="24">
        <f t="shared" si="180"/>
        <v>113.82608695652175</v>
      </c>
      <c r="AD18" s="24">
        <f t="shared" si="180"/>
        <v>112.95652173913044</v>
      </c>
      <c r="AE18" s="24">
        <f t="shared" si="180"/>
        <v>112.95652173913044</v>
      </c>
      <c r="AF18" s="24">
        <f t="shared" si="180"/>
        <v>115.56521739130434</v>
      </c>
      <c r="AG18" s="24">
        <f t="shared" si="180"/>
        <v>116.43478260869567</v>
      </c>
      <c r="AH18" s="24">
        <f t="shared" si="180"/>
        <v>116.43478260869567</v>
      </c>
      <c r="AI18" s="24">
        <f t="shared" ref="AI18:BN18" si="181">(AI5/1.15)*100</f>
        <v>116.43478260869567</v>
      </c>
      <c r="AJ18" s="24">
        <f t="shared" si="181"/>
        <v>112.08695652173913</v>
      </c>
      <c r="AK18" s="24">
        <f t="shared" si="181"/>
        <v>110.34782608695653</v>
      </c>
      <c r="AL18" s="24">
        <f t="shared" si="181"/>
        <v>106.86956521739131</v>
      </c>
      <c r="AM18" s="24">
        <f t="shared" si="181"/>
        <v>105.13043478260869</v>
      </c>
      <c r="AN18" s="24">
        <f t="shared" si="181"/>
        <v>105.13043478260869</v>
      </c>
      <c r="AO18" s="24">
        <f t="shared" si="181"/>
        <v>106</v>
      </c>
      <c r="AP18" s="24">
        <f t="shared" si="181"/>
        <v>101.65217391304347</v>
      </c>
      <c r="AQ18" s="24">
        <f t="shared" si="181"/>
        <v>99.91304347826086</v>
      </c>
      <c r="AR18" s="24">
        <f t="shared" si="181"/>
        <v>85.999999999999986</v>
      </c>
      <c r="AS18" s="24">
        <f t="shared" si="181"/>
        <v>82.521739130434767</v>
      </c>
      <c r="AT18" s="24">
        <f t="shared" si="181"/>
        <v>81.652173913043455</v>
      </c>
      <c r="AU18" s="24">
        <f t="shared" si="181"/>
        <v>76.434782608695642</v>
      </c>
      <c r="AV18" s="24">
        <f t="shared" si="181"/>
        <v>75.56521739130433</v>
      </c>
      <c r="AW18" s="24">
        <f t="shared" si="181"/>
        <v>70.347826086956502</v>
      </c>
      <c r="AX18" s="24">
        <f t="shared" si="181"/>
        <v>70.347826086956502</v>
      </c>
      <c r="AY18" s="24">
        <f t="shared" si="181"/>
        <v>73.826086956521721</v>
      </c>
      <c r="AZ18" s="24">
        <f t="shared" si="181"/>
        <v>78.173913043478251</v>
      </c>
      <c r="BA18" s="24">
        <f t="shared" si="181"/>
        <v>74.695652173913032</v>
      </c>
      <c r="BB18" s="24">
        <f t="shared" si="181"/>
        <v>78.173913043478251</v>
      </c>
      <c r="BC18" s="24">
        <f t="shared" si="181"/>
        <v>78.173913043478251</v>
      </c>
      <c r="BD18" s="24">
        <f t="shared" si="181"/>
        <v>80.782608695652172</v>
      </c>
      <c r="BE18" s="24">
        <f t="shared" si="181"/>
        <v>82.521739130434781</v>
      </c>
      <c r="BF18" s="24">
        <f t="shared" si="181"/>
        <v>85.130434782608688</v>
      </c>
      <c r="BG18" s="24">
        <f t="shared" si="181"/>
        <v>85.130434782608688</v>
      </c>
      <c r="BH18" s="24">
        <f t="shared" si="181"/>
        <v>86.869565217391298</v>
      </c>
      <c r="BI18" s="24">
        <f t="shared" si="181"/>
        <v>86.869565217391298</v>
      </c>
      <c r="BJ18" s="24">
        <f t="shared" si="181"/>
        <v>86.869565217391298</v>
      </c>
      <c r="BK18" s="24">
        <f t="shared" si="181"/>
        <v>86.869565217391298</v>
      </c>
      <c r="BL18" s="24">
        <f t="shared" si="181"/>
        <v>86</v>
      </c>
      <c r="BM18" s="24">
        <f t="shared" si="181"/>
        <v>85.130434782608688</v>
      </c>
      <c r="BN18" s="24">
        <f t="shared" si="181"/>
        <v>86</v>
      </c>
      <c r="BO18" s="24">
        <f t="shared" ref="BO18:CF18" si="182">(BO5/1.15)*100</f>
        <v>85.130434782608688</v>
      </c>
      <c r="BP18" s="24">
        <f t="shared" si="182"/>
        <v>85.130434782608688</v>
      </c>
      <c r="BQ18" s="24">
        <f t="shared" si="182"/>
        <v>82.521739130434781</v>
      </c>
      <c r="BR18" s="24">
        <f t="shared" si="182"/>
        <v>78.173913043478251</v>
      </c>
      <c r="BS18" s="24">
        <f t="shared" si="182"/>
        <v>78.173913043478251</v>
      </c>
      <c r="BT18" s="24">
        <f t="shared" si="182"/>
        <v>79.043478260869563</v>
      </c>
      <c r="BU18" s="24">
        <f t="shared" si="182"/>
        <v>79.043478260869563</v>
      </c>
      <c r="BV18" s="24">
        <f t="shared" si="182"/>
        <v>80.782608695652172</v>
      </c>
      <c r="BW18" s="24">
        <f t="shared" si="182"/>
        <v>81.65217391304347</v>
      </c>
      <c r="BX18" s="24">
        <f t="shared" si="182"/>
        <v>80.782608695652172</v>
      </c>
      <c r="BY18" s="24">
        <f t="shared" si="182"/>
        <v>78.173913043478251</v>
      </c>
      <c r="BZ18" s="24">
        <f t="shared" si="182"/>
        <v>78.173913043478251</v>
      </c>
      <c r="CA18" s="24">
        <f t="shared" si="182"/>
        <v>81.65217391304347</v>
      </c>
      <c r="CB18" s="24">
        <f t="shared" si="182"/>
        <v>82.521739130434781</v>
      </c>
      <c r="CC18" s="24">
        <f t="shared" si="182"/>
        <v>85.130434782608688</v>
      </c>
      <c r="CD18" s="24">
        <f t="shared" si="182"/>
        <v>85.130434782608688</v>
      </c>
      <c r="CE18" s="24">
        <f t="shared" si="182"/>
        <v>86.869565217391298</v>
      </c>
      <c r="CF18" s="24">
        <f t="shared" si="182"/>
        <v>88.608695652173907</v>
      </c>
      <c r="CG18" s="24">
        <f t="shared" ref="CG18:CH18" si="183">(CG5/1.15)*100</f>
        <v>88.608695652173907</v>
      </c>
      <c r="CH18" s="24">
        <f t="shared" si="183"/>
        <v>88.608695652173907</v>
      </c>
      <c r="CI18" s="24">
        <f t="shared" ref="CI18:CJ18" si="184">(CI5/1.15)*100</f>
        <v>88.608695652173907</v>
      </c>
      <c r="CJ18" s="24">
        <f t="shared" si="184"/>
        <v>92.086956521739125</v>
      </c>
      <c r="CK18" s="24">
        <f t="shared" ref="CK18:CL18" si="185">(CK5/1.15)*100</f>
        <v>92.086956521739125</v>
      </c>
      <c r="CL18" s="24">
        <f t="shared" si="185"/>
        <v>92.086956521739125</v>
      </c>
      <c r="CM18" s="24">
        <f t="shared" ref="CM18:CN18" si="186">(CM5/1.15)*100</f>
        <v>94.695652173913047</v>
      </c>
      <c r="CN18" s="24">
        <f t="shared" si="186"/>
        <v>97.304347826086968</v>
      </c>
      <c r="CO18" s="24">
        <f t="shared" ref="CO18:CP18" si="187">(CO5/1.15)*100</f>
        <v>99.913043478260875</v>
      </c>
      <c r="CP18" s="24">
        <f t="shared" si="187"/>
        <v>100.78260869565219</v>
      </c>
      <c r="CQ18" s="24">
        <f t="shared" ref="CQ18:CR18" si="188">(CQ5/1.15)*100</f>
        <v>100.78260869565219</v>
      </c>
      <c r="CR18" s="24">
        <f t="shared" si="188"/>
        <v>103.39130434782611</v>
      </c>
      <c r="CS18" s="24">
        <f t="shared" ref="CS18:CT18" si="189">(CS5/1.15)*100</f>
        <v>102.52173913043478</v>
      </c>
      <c r="CT18" s="24">
        <f t="shared" si="189"/>
        <v>99.913043478260875</v>
      </c>
      <c r="CU18" s="24">
        <f t="shared" ref="CU18:CV18" si="190">(CU5/1.15)*100</f>
        <v>99.913043478260875</v>
      </c>
      <c r="CV18" s="24">
        <f t="shared" si="190"/>
        <v>99.913043478260875</v>
      </c>
      <c r="CW18" s="24">
        <f t="shared" ref="CW18:CX18" si="191">(CW5/1.15)*100</f>
        <v>100.78260869565219</v>
      </c>
      <c r="CX18" s="24">
        <f t="shared" si="191"/>
        <v>100.78260869565219</v>
      </c>
      <c r="CY18" s="24">
        <f t="shared" ref="CY18:CZ18" si="192">(CY5/1.15)*100</f>
        <v>100.78260869565219</v>
      </c>
      <c r="CZ18" s="24">
        <f t="shared" si="192"/>
        <v>103.39130434782611</v>
      </c>
      <c r="DA18" s="24">
        <f t="shared" ref="DA18:DB18" si="193">(DA5/1.15)*100</f>
        <v>104.2608695652174</v>
      </c>
      <c r="DB18" s="24">
        <f t="shared" si="193"/>
        <v>104.2608695652174</v>
      </c>
      <c r="DC18" s="24">
        <f t="shared" ref="DC18:DD18" si="194">(DC5/1.15)*100</f>
        <v>105.1304347826087</v>
      </c>
      <c r="DD18" s="24">
        <f t="shared" si="194"/>
        <v>106.86956521739133</v>
      </c>
      <c r="DE18" s="24">
        <f t="shared" ref="DE18:DF18" si="195">(DE5/1.15)*100</f>
        <v>107.73913043478262</v>
      </c>
      <c r="DF18" s="24">
        <f t="shared" si="195"/>
        <v>109.47826086956525</v>
      </c>
      <c r="DG18" s="24">
        <f t="shared" ref="DG18:DH18" si="196">(DG5/1.15)*100</f>
        <v>111.21739130434784</v>
      </c>
      <c r="DH18" s="24">
        <f t="shared" si="196"/>
        <v>112.08695652173914</v>
      </c>
      <c r="DI18" s="24">
        <f t="shared" ref="DI18:DJ18" si="197">(DI5/1.15)*100</f>
        <v>112.08695652173914</v>
      </c>
      <c r="DJ18" s="24">
        <f t="shared" si="197"/>
        <v>112.08695652173914</v>
      </c>
      <c r="DK18" s="24">
        <f t="shared" ref="DK18:DL18" si="198">(DK5/1.15)*100</f>
        <v>110.34782608695654</v>
      </c>
      <c r="DL18" s="24">
        <f t="shared" si="198"/>
        <v>113.82608695652176</v>
      </c>
      <c r="DM18" s="24">
        <f t="shared" ref="DM18:DN18" si="199">(DM5/1.15)*100</f>
        <v>112.95652173913047</v>
      </c>
      <c r="DN18" s="24">
        <f t="shared" si="199"/>
        <v>112.08695652173914</v>
      </c>
      <c r="DO18" s="24">
        <f t="shared" ref="DO18:DP18" si="200">(DO5/1.15)*100</f>
        <v>111.21739130434784</v>
      </c>
      <c r="DP18" s="24">
        <f t="shared" si="200"/>
        <v>112.95652173913047</v>
      </c>
      <c r="DQ18" s="24">
        <f t="shared" ref="DQ18:DR18" si="201">(DQ5/1.15)*100</f>
        <v>114.69565217391306</v>
      </c>
      <c r="DR18" s="24">
        <f t="shared" si="201"/>
        <v>113.82608695652176</v>
      </c>
      <c r="DS18" s="24">
        <f t="shared" ref="DS18:DT18" si="202">(DS5/1.15)*100</f>
        <v>115.56521739130436</v>
      </c>
      <c r="DT18" s="24">
        <f t="shared" si="202"/>
        <v>118.17391304347828</v>
      </c>
      <c r="DU18" s="24">
        <f t="shared" ref="DU18:DV18" si="203">(DU5/1.15)*100</f>
        <v>126.00000000000004</v>
      </c>
      <c r="DV18" s="24">
        <f t="shared" si="203"/>
        <v>130.34782608695656</v>
      </c>
      <c r="DW18" s="24">
        <f t="shared" ref="DW18:DX18" si="204">(DW5/1.15)*100</f>
        <v>133.82608695652178</v>
      </c>
      <c r="DX18" s="24">
        <f t="shared" si="204"/>
        <v>132.08695652173915</v>
      </c>
      <c r="DY18" s="24">
        <f t="shared" ref="DY18:DZ18" si="205">(DY5/1.15)*100</f>
        <v>131.21739130434787</v>
      </c>
      <c r="DZ18" s="24">
        <f t="shared" si="205"/>
        <v>130.34782608695656</v>
      </c>
      <c r="EA18" s="24">
        <f t="shared" ref="EA18:EB18" si="206">(EA5/1.15)*100</f>
        <v>131.21739130434787</v>
      </c>
      <c r="EB18" s="24">
        <f t="shared" si="206"/>
        <v>128.60869565217394</v>
      </c>
      <c r="EC18" s="24">
        <f t="shared" ref="EC18:ED18" si="207">(EC5/1.15)*100</f>
        <v>127.73913043478264</v>
      </c>
      <c r="ED18" s="24">
        <f t="shared" si="207"/>
        <v>122.52173913043481</v>
      </c>
      <c r="EE18" s="24">
        <f t="shared" ref="EE18:EF18" si="208">(EE5/1.15)*100</f>
        <v>126.86956521739134</v>
      </c>
      <c r="EF18" s="24">
        <f t="shared" si="208"/>
        <v>128.60869565217394</v>
      </c>
      <c r="EG18" s="24">
        <f t="shared" ref="EG18:EH18" si="209">(EG5/1.15)*100</f>
        <v>127.73913043478264</v>
      </c>
      <c r="EH18" s="24">
        <f t="shared" si="209"/>
        <v>132.08695652173915</v>
      </c>
      <c r="EI18" s="24">
        <f t="shared" ref="EI18:EJ18" si="210">(EI5/1.15)*100</f>
        <v>134.69565217391309</v>
      </c>
      <c r="EJ18" s="24">
        <f t="shared" si="210"/>
        <v>139.04347826086959</v>
      </c>
      <c r="EK18" s="24">
        <f t="shared" ref="EK18:EL18" si="211">(EK5/1.15)*100</f>
        <v>143.39130434782615</v>
      </c>
      <c r="EL18" s="24">
        <f t="shared" si="211"/>
        <v>146.86956521739137</v>
      </c>
      <c r="EM18" s="24">
        <f t="shared" ref="EM18:EN18" si="212">(EM5/1.15)*100</f>
        <v>151.21739130434787</v>
      </c>
      <c r="EN18" s="24">
        <f t="shared" si="212"/>
        <v>152.95652173913049</v>
      </c>
      <c r="EO18" s="24">
        <f t="shared" ref="EO18:EP18" si="213">(EO5/1.15)*100</f>
        <v>154.69565217391309</v>
      </c>
      <c r="EP18" s="24">
        <f t="shared" si="213"/>
        <v>155.5652173913044</v>
      </c>
      <c r="EQ18" s="24">
        <f t="shared" ref="EQ18:ER18" si="214">(EQ5/1.15)*100</f>
        <v>171.21739130434787</v>
      </c>
      <c r="ER18" s="24">
        <f t="shared" si="214"/>
        <v>199.9130434782609</v>
      </c>
      <c r="ES18" s="24">
        <f t="shared" ref="ES18:ET18" si="215">(ES5/1.15)*100</f>
        <v>172.95652173913047</v>
      </c>
      <c r="ET18" s="24">
        <f t="shared" si="215"/>
        <v>189.47826086956525</v>
      </c>
      <c r="EU18" s="24">
        <f t="shared" ref="EU18:EV18" si="216">(EU5/1.15)*100</f>
        <v>182.52173913043481</v>
      </c>
      <c r="EV18" s="24">
        <f t="shared" si="216"/>
        <v>183.39130434782609</v>
      </c>
      <c r="EW18" s="24">
        <f t="shared" ref="EW18:EX18" si="217">(EW5/1.15)*100</f>
        <v>190.34782608695656</v>
      </c>
      <c r="EX18" s="24">
        <f t="shared" si="217"/>
        <v>199.91304347826087</v>
      </c>
      <c r="EY18" s="24">
        <f t="shared" ref="EY18:EZ18" si="218">(EY5/1.15)*100</f>
        <v>203.39130434782612</v>
      </c>
      <c r="EZ18" s="24">
        <f t="shared" si="218"/>
        <v>215.56521739130437</v>
      </c>
      <c r="FA18" s="24">
        <f t="shared" ref="FA18:FB18" si="219">(FA5/1.15)*100</f>
        <v>211.21739130434784</v>
      </c>
      <c r="FB18" s="24">
        <f t="shared" si="219"/>
        <v>205.13043478260875</v>
      </c>
      <c r="FC18" s="24">
        <f t="shared" ref="FC18:FD18" si="220">(FC5/1.15)*100</f>
        <v>201.6521739130435</v>
      </c>
      <c r="FD18" s="24">
        <f t="shared" si="220"/>
        <v>216.43478260869568</v>
      </c>
      <c r="FE18" s="24">
        <f t="shared" ref="FE18:FF18" si="221">(FE5/1.15)*100</f>
        <v>232.08695652173921</v>
      </c>
      <c r="FF18" s="24">
        <f t="shared" si="221"/>
        <v>243.39130434782615</v>
      </c>
      <c r="FG18" s="24">
        <f t="shared" ref="FG18:FH18" si="222">(FG5/1.15)*100</f>
        <v>243.39130434782615</v>
      </c>
      <c r="FH18" s="24">
        <f t="shared" si="222"/>
        <v>233.82608695652181</v>
      </c>
      <c r="FI18" s="24">
        <f t="shared" ref="FI18:FJ18" si="223">(FI5/1.15)*100</f>
        <v>215.56521739130443</v>
      </c>
      <c r="FJ18" s="24">
        <f t="shared" si="223"/>
        <v>210.34782608695659</v>
      </c>
      <c r="FK18" s="24">
        <f t="shared" ref="FK18" si="224">(FK5/1.15)*100</f>
        <v>201.6521739130435</v>
      </c>
      <c r="FL18" s="24">
        <f t="shared" ref="FL18:FM18" si="225">(FL5/1.15)*100</f>
        <v>199.04347826086962</v>
      </c>
      <c r="FM18" s="24">
        <f t="shared" si="225"/>
        <v>192.95652173913052</v>
      </c>
      <c r="FN18" s="24">
        <f t="shared" ref="FN18:FO18" si="226">(FN5/1.15)*100</f>
        <v>186.8695652173914</v>
      </c>
      <c r="FO18" s="24">
        <f t="shared" si="226"/>
        <v>192.95652173913052</v>
      </c>
      <c r="FP18" s="24">
        <f t="shared" ref="FP18:FQ18" si="227">(FP5/1.15)*100</f>
        <v>212.08695652173924</v>
      </c>
      <c r="FQ18" s="24">
        <f t="shared" si="227"/>
        <v>211.21739130434793</v>
      </c>
      <c r="FR18" s="24">
        <f t="shared" ref="FR18:FS18" si="228">(FR5/1.15)*100</f>
        <v>208.60869565217405</v>
      </c>
      <c r="FS18" s="24">
        <f t="shared" si="228"/>
        <v>199.0434782608697</v>
      </c>
      <c r="FT18" s="24">
        <f t="shared" ref="FT18:FU18" si="229">(FT5/1.15)*100</f>
        <v>197.30434782608711</v>
      </c>
      <c r="FU18" s="24">
        <f t="shared" si="229"/>
        <v>198.17391304347836</v>
      </c>
      <c r="FV18" s="24">
        <f t="shared" ref="FV18:FW18" si="230">(FV5/1.15)*100</f>
        <v>211.21739130434793</v>
      </c>
      <c r="FW18" s="24">
        <f t="shared" si="230"/>
        <v>219.04347826086968</v>
      </c>
      <c r="FX18" s="24">
        <f t="shared" ref="FX18:FY18" si="231">(FX5/1.15)*100</f>
        <v>214.69565217391317</v>
      </c>
      <c r="FY18" s="24">
        <f t="shared" si="231"/>
        <v>208.60869565217405</v>
      </c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25"/>
      <c r="HF18" s="26"/>
    </row>
    <row r="19" spans="2:214" x14ac:dyDescent="0.35">
      <c r="B19" s="23" t="str">
        <f t="shared" si="179"/>
        <v>Sector B - Diesel</v>
      </c>
      <c r="C19" s="24">
        <f t="shared" ref="C19:AH19" si="232">(C6/1.15)*100</f>
        <v>115.56521739130434</v>
      </c>
      <c r="D19" s="24">
        <f t="shared" si="232"/>
        <v>117.30434782608697</v>
      </c>
      <c r="E19" s="24">
        <f t="shared" si="232"/>
        <v>113.82608695652175</v>
      </c>
      <c r="F19" s="24">
        <f t="shared" si="232"/>
        <v>106.86956521739131</v>
      </c>
      <c r="G19" s="24">
        <f t="shared" si="232"/>
        <v>106.86956521739131</v>
      </c>
      <c r="H19" s="24">
        <f t="shared" si="232"/>
        <v>109.47826086956522</v>
      </c>
      <c r="I19" s="24">
        <f t="shared" si="232"/>
        <v>111.21739130434783</v>
      </c>
      <c r="J19" s="24">
        <f t="shared" si="232"/>
        <v>109.47826086956522</v>
      </c>
      <c r="K19" s="24">
        <f t="shared" si="232"/>
        <v>112.08695652173913</v>
      </c>
      <c r="L19" s="24">
        <f t="shared" si="232"/>
        <v>111.21739130434783</v>
      </c>
      <c r="M19" s="24">
        <f t="shared" si="232"/>
        <v>112.95652173913044</v>
      </c>
      <c r="N19" s="24">
        <f t="shared" si="232"/>
        <v>109.47826086956522</v>
      </c>
      <c r="O19" s="24">
        <f t="shared" si="232"/>
        <v>111.21739130434783</v>
      </c>
      <c r="P19" s="24">
        <f t="shared" si="232"/>
        <v>112.08695652173913</v>
      </c>
      <c r="Q19" s="24">
        <f t="shared" si="232"/>
        <v>112.08695652173913</v>
      </c>
      <c r="R19" s="24">
        <f t="shared" si="232"/>
        <v>112.08695652173913</v>
      </c>
      <c r="S19" s="24">
        <f t="shared" si="232"/>
        <v>112.95652173913044</v>
      </c>
      <c r="T19" s="24">
        <f t="shared" si="232"/>
        <v>118.17391304347827</v>
      </c>
      <c r="U19" s="24">
        <f t="shared" si="232"/>
        <v>116.43478260869567</v>
      </c>
      <c r="V19" s="24">
        <f t="shared" si="232"/>
        <v>116.43478260869567</v>
      </c>
      <c r="W19" s="24">
        <f t="shared" si="232"/>
        <v>118.17391304347827</v>
      </c>
      <c r="X19" s="24">
        <f t="shared" si="232"/>
        <v>116.43478260869567</v>
      </c>
      <c r="Y19" s="24">
        <f t="shared" si="232"/>
        <v>115.56521739130434</v>
      </c>
      <c r="Z19" s="24">
        <f t="shared" si="232"/>
        <v>114.69565217391305</v>
      </c>
      <c r="AA19" s="24">
        <f t="shared" si="232"/>
        <v>113.82608695652175</v>
      </c>
      <c r="AB19" s="24">
        <f t="shared" si="232"/>
        <v>112.95652173913044</v>
      </c>
      <c r="AC19" s="24">
        <f t="shared" si="232"/>
        <v>114.69565217391305</v>
      </c>
      <c r="AD19" s="24">
        <f t="shared" si="232"/>
        <v>113.82608695652175</v>
      </c>
      <c r="AE19" s="24">
        <f t="shared" si="232"/>
        <v>113.82608695652175</v>
      </c>
      <c r="AF19" s="24">
        <f t="shared" si="232"/>
        <v>116.43478260869567</v>
      </c>
      <c r="AG19" s="24">
        <f t="shared" si="232"/>
        <v>117.30434782608697</v>
      </c>
      <c r="AH19" s="24">
        <f t="shared" si="232"/>
        <v>117.30434782608697</v>
      </c>
      <c r="AI19" s="24">
        <f t="shared" ref="AI19:BN19" si="233">(AI6/1.15)*100</f>
        <v>117.30434782608697</v>
      </c>
      <c r="AJ19" s="24">
        <f t="shared" si="233"/>
        <v>112.95652173913044</v>
      </c>
      <c r="AK19" s="24">
        <f t="shared" si="233"/>
        <v>111.21739130434783</v>
      </c>
      <c r="AL19" s="24">
        <f t="shared" si="233"/>
        <v>107.73913043478261</v>
      </c>
      <c r="AM19" s="24">
        <f t="shared" si="233"/>
        <v>106</v>
      </c>
      <c r="AN19" s="24">
        <f t="shared" si="233"/>
        <v>106</v>
      </c>
      <c r="AO19" s="24">
        <f t="shared" si="233"/>
        <v>106.86956521739131</v>
      </c>
      <c r="AP19" s="24">
        <f t="shared" si="233"/>
        <v>102.52173913043478</v>
      </c>
      <c r="AQ19" s="24">
        <f t="shared" si="233"/>
        <v>100.78260869565216</v>
      </c>
      <c r="AR19" s="24">
        <f t="shared" si="233"/>
        <v>86.869565217391283</v>
      </c>
      <c r="AS19" s="24">
        <f t="shared" si="233"/>
        <v>83.391304347826065</v>
      </c>
      <c r="AT19" s="24">
        <f t="shared" si="233"/>
        <v>82.521739130434767</v>
      </c>
      <c r="AU19" s="24">
        <f t="shared" si="233"/>
        <v>77.304347826086939</v>
      </c>
      <c r="AV19" s="24">
        <f t="shared" si="233"/>
        <v>76.434782608695642</v>
      </c>
      <c r="AW19" s="24">
        <f t="shared" si="233"/>
        <v>71.217391304347814</v>
      </c>
      <c r="AX19" s="24">
        <f t="shared" si="233"/>
        <v>71.217391304347814</v>
      </c>
      <c r="AY19" s="24">
        <f t="shared" si="233"/>
        <v>74.695652173913032</v>
      </c>
      <c r="AZ19" s="24">
        <f t="shared" si="233"/>
        <v>79.043478260869563</v>
      </c>
      <c r="BA19" s="24">
        <f t="shared" si="233"/>
        <v>75.56521739130433</v>
      </c>
      <c r="BB19" s="24">
        <f t="shared" si="233"/>
        <v>79.043478260869563</v>
      </c>
      <c r="BC19" s="24">
        <f t="shared" si="233"/>
        <v>79.043478260869563</v>
      </c>
      <c r="BD19" s="24">
        <f t="shared" si="233"/>
        <v>81.65217391304347</v>
      </c>
      <c r="BE19" s="24">
        <f t="shared" si="233"/>
        <v>83.391304347826079</v>
      </c>
      <c r="BF19" s="24">
        <f t="shared" si="233"/>
        <v>86</v>
      </c>
      <c r="BG19" s="24">
        <f t="shared" si="233"/>
        <v>86</v>
      </c>
      <c r="BH19" s="24">
        <f t="shared" si="233"/>
        <v>87.739130434782609</v>
      </c>
      <c r="BI19" s="24">
        <f t="shared" si="233"/>
        <v>87.739130434782609</v>
      </c>
      <c r="BJ19" s="24">
        <f t="shared" si="233"/>
        <v>87.739130434782609</v>
      </c>
      <c r="BK19" s="24">
        <f t="shared" si="233"/>
        <v>87.739130434782609</v>
      </c>
      <c r="BL19" s="24">
        <f t="shared" si="233"/>
        <v>86.869565217391298</v>
      </c>
      <c r="BM19" s="24">
        <f t="shared" si="233"/>
        <v>86</v>
      </c>
      <c r="BN19" s="24">
        <f t="shared" si="233"/>
        <v>86.869565217391298</v>
      </c>
      <c r="BO19" s="24">
        <f t="shared" ref="BO19:CF19" si="234">(BO6/1.15)*100</f>
        <v>86</v>
      </c>
      <c r="BP19" s="24">
        <f t="shared" si="234"/>
        <v>86</v>
      </c>
      <c r="BQ19" s="24">
        <f t="shared" si="234"/>
        <v>83.391304347826079</v>
      </c>
      <c r="BR19" s="24">
        <f t="shared" si="234"/>
        <v>79.043478260869563</v>
      </c>
      <c r="BS19" s="24">
        <f t="shared" si="234"/>
        <v>79.043478260869563</v>
      </c>
      <c r="BT19" s="24">
        <f t="shared" si="234"/>
        <v>79.91304347826086</v>
      </c>
      <c r="BU19" s="24">
        <f t="shared" si="234"/>
        <v>79.91304347826086</v>
      </c>
      <c r="BV19" s="24">
        <f t="shared" si="234"/>
        <v>81.65217391304347</v>
      </c>
      <c r="BW19" s="24">
        <f t="shared" si="234"/>
        <v>82.521739130434781</v>
      </c>
      <c r="BX19" s="24">
        <f t="shared" si="234"/>
        <v>81.65217391304347</v>
      </c>
      <c r="BY19" s="24">
        <f t="shared" si="234"/>
        <v>79.043478260869563</v>
      </c>
      <c r="BZ19" s="24">
        <f t="shared" si="234"/>
        <v>79.043478260869563</v>
      </c>
      <c r="CA19" s="24">
        <f t="shared" si="234"/>
        <v>82.521739130434781</v>
      </c>
      <c r="CB19" s="24">
        <f t="shared" si="234"/>
        <v>83.391304347826079</v>
      </c>
      <c r="CC19" s="24">
        <f t="shared" si="234"/>
        <v>86</v>
      </c>
      <c r="CD19" s="24">
        <f t="shared" si="234"/>
        <v>86</v>
      </c>
      <c r="CE19" s="24">
        <f t="shared" si="234"/>
        <v>87.739130434782609</v>
      </c>
      <c r="CF19" s="24">
        <f t="shared" si="234"/>
        <v>89.478260869565219</v>
      </c>
      <c r="CG19" s="24">
        <f t="shared" ref="CG19:CH19" si="235">(CG6/1.15)*100</f>
        <v>89.478260869565219</v>
      </c>
      <c r="CH19" s="24">
        <f t="shared" si="235"/>
        <v>89.478260869565219</v>
      </c>
      <c r="CI19" s="24">
        <f t="shared" ref="CI19:CJ19" si="236">(CI6/1.15)*100</f>
        <v>89.478260869565219</v>
      </c>
      <c r="CJ19" s="24">
        <f t="shared" si="236"/>
        <v>92.956521739130437</v>
      </c>
      <c r="CK19" s="24">
        <f t="shared" ref="CK19:CL19" si="237">(CK6/1.15)*100</f>
        <v>92.956521739130437</v>
      </c>
      <c r="CL19" s="24">
        <f t="shared" si="237"/>
        <v>92.956521739130437</v>
      </c>
      <c r="CM19" s="24">
        <f t="shared" ref="CM19:CN19" si="238">(CM6/1.15)*100</f>
        <v>95.565217391304358</v>
      </c>
      <c r="CN19" s="24">
        <f t="shared" si="238"/>
        <v>98.173913043478265</v>
      </c>
      <c r="CO19" s="24">
        <f t="shared" ref="CO19:CP19" si="239">(CO6/1.15)*100</f>
        <v>100.78260869565219</v>
      </c>
      <c r="CP19" s="24">
        <f t="shared" si="239"/>
        <v>101.65217391304348</v>
      </c>
      <c r="CQ19" s="24">
        <f t="shared" ref="CQ19:CR19" si="240">(CQ6/1.15)*100</f>
        <v>101.65217391304348</v>
      </c>
      <c r="CR19" s="24">
        <f t="shared" si="240"/>
        <v>104.2608695652174</v>
      </c>
      <c r="CS19" s="24">
        <f t="shared" ref="CS19:CT19" si="241">(CS6/1.15)*100</f>
        <v>103.39130434782611</v>
      </c>
      <c r="CT19" s="24">
        <f t="shared" si="241"/>
        <v>100.78260869565219</v>
      </c>
      <c r="CU19" s="24">
        <f t="shared" ref="CU19:CV19" si="242">(CU6/1.15)*100</f>
        <v>100.78260869565219</v>
      </c>
      <c r="CV19" s="24">
        <f t="shared" si="242"/>
        <v>100.78260869565219</v>
      </c>
      <c r="CW19" s="24">
        <f t="shared" ref="CW19:CX19" si="243">(CW6/1.15)*100</f>
        <v>101.65217391304348</v>
      </c>
      <c r="CX19" s="24">
        <f t="shared" si="243"/>
        <v>101.65217391304348</v>
      </c>
      <c r="CY19" s="24">
        <f t="shared" ref="CY19:CZ19" si="244">(CY6/1.15)*100</f>
        <v>101.65217391304348</v>
      </c>
      <c r="CZ19" s="24">
        <f t="shared" si="244"/>
        <v>104.2608695652174</v>
      </c>
      <c r="DA19" s="24">
        <f t="shared" ref="DA19:DB19" si="245">(DA6/1.15)*100</f>
        <v>105.1304347826087</v>
      </c>
      <c r="DB19" s="24">
        <f t="shared" si="245"/>
        <v>105.1304347826087</v>
      </c>
      <c r="DC19" s="24">
        <f t="shared" ref="DC19:DD19" si="246">(DC6/1.15)*100</f>
        <v>106</v>
      </c>
      <c r="DD19" s="24">
        <f t="shared" si="246"/>
        <v>107.73913043478262</v>
      </c>
      <c r="DE19" s="24">
        <f t="shared" ref="DE19:DF19" si="247">(DE6/1.15)*100</f>
        <v>108.60869565217392</v>
      </c>
      <c r="DF19" s="24">
        <f t="shared" si="247"/>
        <v>110.34782608695654</v>
      </c>
      <c r="DG19" s="24">
        <f t="shared" ref="DG19:DH19" si="248">(DG6/1.15)*100</f>
        <v>112.08695652173914</v>
      </c>
      <c r="DH19" s="24">
        <f t="shared" si="248"/>
        <v>112.95652173913047</v>
      </c>
      <c r="DI19" s="24">
        <f t="shared" ref="DI19:DJ19" si="249">(DI6/1.15)*100</f>
        <v>112.95652173913047</v>
      </c>
      <c r="DJ19" s="24">
        <f t="shared" si="249"/>
        <v>112.95652173913047</v>
      </c>
      <c r="DK19" s="24">
        <f t="shared" ref="DK19:DL19" si="250">(DK6/1.15)*100</f>
        <v>111.21739130434784</v>
      </c>
      <c r="DL19" s="24">
        <f t="shared" si="250"/>
        <v>114.69565217391306</v>
      </c>
      <c r="DM19" s="24">
        <f t="shared" ref="DM19:DN19" si="251">(DM6/1.15)*100</f>
        <v>113.82608695652176</v>
      </c>
      <c r="DN19" s="24">
        <f t="shared" si="251"/>
        <v>112.95652173913047</v>
      </c>
      <c r="DO19" s="24">
        <f t="shared" ref="DO19:DP19" si="252">(DO6/1.15)*100</f>
        <v>112.08695652173914</v>
      </c>
      <c r="DP19" s="24">
        <f t="shared" si="252"/>
        <v>113.82608695652176</v>
      </c>
      <c r="DQ19" s="24">
        <f t="shared" ref="DQ19:DR19" si="253">(DQ6/1.15)*100</f>
        <v>115.56521739130436</v>
      </c>
      <c r="DR19" s="24">
        <f t="shared" si="253"/>
        <v>114.69565217391306</v>
      </c>
      <c r="DS19" s="24">
        <f t="shared" ref="DS19:DT19" si="254">(DS6/1.15)*100</f>
        <v>116.43478260869568</v>
      </c>
      <c r="DT19" s="24">
        <f t="shared" si="254"/>
        <v>119.04347826086959</v>
      </c>
      <c r="DU19" s="24">
        <f t="shared" ref="DU19:DV19" si="255">(DU6/1.15)*100</f>
        <v>126.86956521739134</v>
      </c>
      <c r="DV19" s="24">
        <f t="shared" si="255"/>
        <v>131.21739130434787</v>
      </c>
      <c r="DW19" s="24">
        <f t="shared" ref="DW19:DX19" si="256">(DW6/1.15)*100</f>
        <v>134.69565217391309</v>
      </c>
      <c r="DX19" s="24">
        <f t="shared" si="256"/>
        <v>132.95652173913049</v>
      </c>
      <c r="DY19" s="24">
        <f t="shared" ref="DY19:DZ19" si="257">(DY6/1.15)*100</f>
        <v>132.08695652173915</v>
      </c>
      <c r="DZ19" s="24">
        <f t="shared" si="257"/>
        <v>131.21739130434787</v>
      </c>
      <c r="EA19" s="24">
        <f t="shared" ref="EA19:EB19" si="258">(EA6/1.15)*100</f>
        <v>132.08695652173915</v>
      </c>
      <c r="EB19" s="24">
        <f t="shared" si="258"/>
        <v>129.47826086956528</v>
      </c>
      <c r="EC19" s="24">
        <f t="shared" ref="EC19:ED19" si="259">(EC6/1.15)*100</f>
        <v>128.60869565217394</v>
      </c>
      <c r="ED19" s="24">
        <f t="shared" si="259"/>
        <v>123.39130434782612</v>
      </c>
      <c r="EE19" s="24">
        <f t="shared" ref="EE19:EF19" si="260">(EE6/1.15)*100</f>
        <v>127.73913043478264</v>
      </c>
      <c r="EF19" s="24">
        <f t="shared" si="260"/>
        <v>129.47826086956528</v>
      </c>
      <c r="EG19" s="24">
        <f t="shared" ref="EG19:EH19" si="261">(EG6/1.15)*100</f>
        <v>128.60869565217394</v>
      </c>
      <c r="EH19" s="24">
        <f t="shared" si="261"/>
        <v>132.95652173913049</v>
      </c>
      <c r="EI19" s="24">
        <f t="shared" ref="EI19:EJ19" si="262">(EI6/1.15)*100</f>
        <v>135.56521739130437</v>
      </c>
      <c r="EJ19" s="24">
        <f t="shared" si="262"/>
        <v>139.91304347826093</v>
      </c>
      <c r="EK19" s="24">
        <f t="shared" ref="EK19:EL19" si="263">(EK6/1.15)*100</f>
        <v>144.26086956521743</v>
      </c>
      <c r="EL19" s="24">
        <f t="shared" si="263"/>
        <v>147.73913043478265</v>
      </c>
      <c r="EM19" s="24">
        <f t="shared" ref="EM19:EN19" si="264">(EM6/1.15)*100</f>
        <v>152.08695652173918</v>
      </c>
      <c r="EN19" s="24">
        <f t="shared" si="264"/>
        <v>153.82608695652181</v>
      </c>
      <c r="EO19" s="24">
        <f t="shared" ref="EO19:EP19" si="265">(EO6/1.15)*100</f>
        <v>155.5652173913044</v>
      </c>
      <c r="EP19" s="24">
        <f t="shared" si="265"/>
        <v>156.43478260869571</v>
      </c>
      <c r="EQ19" s="24">
        <f t="shared" ref="EQ19:ER19" si="266">(EQ6/1.15)*100</f>
        <v>172.08695652173921</v>
      </c>
      <c r="ER19" s="24">
        <f t="shared" si="266"/>
        <v>200.78260869565224</v>
      </c>
      <c r="ES19" s="24">
        <f t="shared" ref="ES19:ET19" si="267">(ES6/1.15)*100</f>
        <v>173.82608695652181</v>
      </c>
      <c r="ET19" s="24">
        <f t="shared" si="267"/>
        <v>190.34782608695656</v>
      </c>
      <c r="EU19" s="24">
        <f t="shared" ref="EU19:EV19" si="268">(EU6/1.15)*100</f>
        <v>183.39130434782612</v>
      </c>
      <c r="EV19" s="24">
        <f t="shared" si="268"/>
        <v>184.26086956521743</v>
      </c>
      <c r="EW19" s="24">
        <f t="shared" ref="EW19:EX19" si="269">(EW6/1.15)*100</f>
        <v>191.21739130434787</v>
      </c>
      <c r="EX19" s="24">
        <f t="shared" si="269"/>
        <v>200.78260869565221</v>
      </c>
      <c r="EY19" s="24">
        <f t="shared" ref="EY19:EZ19" si="270">(EY6/1.15)*100</f>
        <v>204.2608695652174</v>
      </c>
      <c r="EZ19" s="24">
        <f t="shared" si="270"/>
        <v>216.43478260869568</v>
      </c>
      <c r="FA19" s="24">
        <f t="shared" ref="FA19:FB19" si="271">(FA6/1.15)*100</f>
        <v>212.08695652173918</v>
      </c>
      <c r="FB19" s="24">
        <f t="shared" si="271"/>
        <v>206.00000000000009</v>
      </c>
      <c r="FC19" s="24">
        <f t="shared" ref="FC19:FD19" si="272">(FC6/1.15)*100</f>
        <v>202.52173913043487</v>
      </c>
      <c r="FD19" s="24">
        <f t="shared" si="272"/>
        <v>217.30434782608702</v>
      </c>
      <c r="FE19" s="24">
        <f t="shared" ref="FE19:FF19" si="273">(FE6/1.15)*100</f>
        <v>232.95652173913049</v>
      </c>
      <c r="FF19" s="24">
        <f t="shared" si="273"/>
        <v>244.26086956521743</v>
      </c>
      <c r="FG19" s="24">
        <f t="shared" ref="FG19:FH19" si="274">(FG6/1.15)*100</f>
        <v>244.26086956521743</v>
      </c>
      <c r="FH19" s="24">
        <f t="shared" si="274"/>
        <v>234.69565217391312</v>
      </c>
      <c r="FI19" s="24">
        <f t="shared" ref="FI19:FJ19" si="275">(FI6/1.15)*100</f>
        <v>216.43478260869574</v>
      </c>
      <c r="FJ19" s="24">
        <f t="shared" si="275"/>
        <v>211.2173913043479</v>
      </c>
      <c r="FK19" s="24">
        <f t="shared" ref="FK19" si="276">(FK6/1.15)*100</f>
        <v>202.52173913043487</v>
      </c>
      <c r="FL19" s="24">
        <f t="shared" ref="FL19:FM19" si="277">(FL6/1.15)*100</f>
        <v>199.91304347826096</v>
      </c>
      <c r="FM19" s="24">
        <f t="shared" si="277"/>
        <v>193.82608695652183</v>
      </c>
      <c r="FN19" s="24">
        <f t="shared" ref="FN19:FO19" si="278">(FN6/1.15)*100</f>
        <v>187.73913043478271</v>
      </c>
      <c r="FO19" s="24">
        <f t="shared" si="278"/>
        <v>193.82608695652183</v>
      </c>
      <c r="FP19" s="24">
        <f t="shared" ref="FP19:FQ19" si="279">(FP6/1.15)*100</f>
        <v>212.95652173913052</v>
      </c>
      <c r="FQ19" s="24">
        <f t="shared" si="279"/>
        <v>212.08695652173927</v>
      </c>
      <c r="FR19" s="24">
        <f t="shared" ref="FR19:FS19" si="280">(FR6/1.15)*100</f>
        <v>209.47826086956539</v>
      </c>
      <c r="FS19" s="24">
        <f t="shared" si="280"/>
        <v>199.91304347826105</v>
      </c>
      <c r="FT19" s="24">
        <f t="shared" ref="FT19:FU19" si="281">(FT6/1.15)*100</f>
        <v>198.17391304347842</v>
      </c>
      <c r="FU19" s="24">
        <f t="shared" si="281"/>
        <v>199.0434782608697</v>
      </c>
      <c r="FV19" s="24">
        <f t="shared" ref="FV19:FW19" si="282">(FV6/1.15)*100</f>
        <v>212.08695652173927</v>
      </c>
      <c r="FW19" s="24">
        <f t="shared" si="282"/>
        <v>219.91304347826102</v>
      </c>
      <c r="FX19" s="24">
        <f t="shared" ref="FX19:FY19" si="283">(FX6/1.15)*100</f>
        <v>215.56521739130449</v>
      </c>
      <c r="FY19" s="24">
        <f t="shared" si="283"/>
        <v>209.47826086956539</v>
      </c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25"/>
      <c r="HF19" s="26"/>
    </row>
    <row r="20" spans="2:214" x14ac:dyDescent="0.35">
      <c r="B20" s="23" t="str">
        <f t="shared" si="179"/>
        <v>Sector C - Diesel</v>
      </c>
      <c r="C20" s="24">
        <f t="shared" ref="C20:AH20" si="284">(C7/1.15)*100</f>
        <v>116.43478260869567</v>
      </c>
      <c r="D20" s="24">
        <f t="shared" si="284"/>
        <v>118.17391304347827</v>
      </c>
      <c r="E20" s="24">
        <f t="shared" si="284"/>
        <v>114.69565217391305</v>
      </c>
      <c r="F20" s="24">
        <f t="shared" si="284"/>
        <v>107.73913043478261</v>
      </c>
      <c r="G20" s="24">
        <f t="shared" si="284"/>
        <v>107.73913043478261</v>
      </c>
      <c r="H20" s="24">
        <f t="shared" si="284"/>
        <v>110.34782608695653</v>
      </c>
      <c r="I20" s="24">
        <f t="shared" si="284"/>
        <v>112.08695652173913</v>
      </c>
      <c r="J20" s="24">
        <f t="shared" si="284"/>
        <v>110.34782608695653</v>
      </c>
      <c r="K20" s="24">
        <f t="shared" si="284"/>
        <v>112.95652173913044</v>
      </c>
      <c r="L20" s="24">
        <f t="shared" si="284"/>
        <v>112.08695652173913</v>
      </c>
      <c r="M20" s="24">
        <f t="shared" si="284"/>
        <v>113.82608695652175</v>
      </c>
      <c r="N20" s="24">
        <f t="shared" si="284"/>
        <v>110.34782608695653</v>
      </c>
      <c r="O20" s="24">
        <f t="shared" si="284"/>
        <v>112.08695652173913</v>
      </c>
      <c r="P20" s="24">
        <f t="shared" si="284"/>
        <v>112.95652173913044</v>
      </c>
      <c r="Q20" s="24">
        <f t="shared" si="284"/>
        <v>112.95652173913044</v>
      </c>
      <c r="R20" s="24">
        <f t="shared" si="284"/>
        <v>112.95652173913044</v>
      </c>
      <c r="S20" s="24">
        <f t="shared" si="284"/>
        <v>113.82608695652175</v>
      </c>
      <c r="T20" s="24">
        <f t="shared" si="284"/>
        <v>119.04347826086959</v>
      </c>
      <c r="U20" s="24">
        <f t="shared" si="284"/>
        <v>117.30434782608697</v>
      </c>
      <c r="V20" s="24">
        <f t="shared" si="284"/>
        <v>117.30434782608697</v>
      </c>
      <c r="W20" s="24">
        <f t="shared" si="284"/>
        <v>119.04347826086959</v>
      </c>
      <c r="X20" s="24">
        <f t="shared" si="284"/>
        <v>117.30434782608697</v>
      </c>
      <c r="Y20" s="24">
        <f t="shared" si="284"/>
        <v>116.43478260869567</v>
      </c>
      <c r="Z20" s="24">
        <f t="shared" si="284"/>
        <v>115.56521739130434</v>
      </c>
      <c r="AA20" s="24">
        <f t="shared" si="284"/>
        <v>114.69565217391305</v>
      </c>
      <c r="AB20" s="24">
        <f t="shared" si="284"/>
        <v>113.82608695652175</v>
      </c>
      <c r="AC20" s="24">
        <f t="shared" si="284"/>
        <v>115.56521739130434</v>
      </c>
      <c r="AD20" s="24">
        <f t="shared" si="284"/>
        <v>114.69565217391305</v>
      </c>
      <c r="AE20" s="24">
        <f t="shared" si="284"/>
        <v>114.69565217391305</v>
      </c>
      <c r="AF20" s="24">
        <f t="shared" si="284"/>
        <v>117.30434782608697</v>
      </c>
      <c r="AG20" s="24">
        <f t="shared" si="284"/>
        <v>118.17391304347827</v>
      </c>
      <c r="AH20" s="24">
        <f t="shared" si="284"/>
        <v>118.17391304347827</v>
      </c>
      <c r="AI20" s="24">
        <f t="shared" ref="AI20:BN20" si="285">(AI7/1.15)*100</f>
        <v>118.17391304347827</v>
      </c>
      <c r="AJ20" s="24">
        <f t="shared" si="285"/>
        <v>113.82608695652175</v>
      </c>
      <c r="AK20" s="24">
        <f t="shared" si="285"/>
        <v>112.08695652173913</v>
      </c>
      <c r="AL20" s="24">
        <f t="shared" si="285"/>
        <v>108.60869565217391</v>
      </c>
      <c r="AM20" s="24">
        <f t="shared" si="285"/>
        <v>106.86956521739131</v>
      </c>
      <c r="AN20" s="24">
        <f t="shared" si="285"/>
        <v>106.86956521739131</v>
      </c>
      <c r="AO20" s="24">
        <f t="shared" si="285"/>
        <v>107.73913043478261</v>
      </c>
      <c r="AP20" s="24">
        <f t="shared" si="285"/>
        <v>103.39130434782608</v>
      </c>
      <c r="AQ20" s="24">
        <f t="shared" si="285"/>
        <v>101.65217391304347</v>
      </c>
      <c r="AR20" s="24">
        <f t="shared" si="285"/>
        <v>87.739130434782609</v>
      </c>
      <c r="AS20" s="24">
        <f t="shared" si="285"/>
        <v>84.260869565217391</v>
      </c>
      <c r="AT20" s="24">
        <f t="shared" si="285"/>
        <v>83.391304347826079</v>
      </c>
      <c r="AU20" s="24">
        <f t="shared" si="285"/>
        <v>78.173913043478251</v>
      </c>
      <c r="AV20" s="24">
        <f t="shared" si="285"/>
        <v>77.304347826086939</v>
      </c>
      <c r="AW20" s="24">
        <f t="shared" si="285"/>
        <v>72.086956521739111</v>
      </c>
      <c r="AX20" s="24">
        <f t="shared" si="285"/>
        <v>72.086956521739111</v>
      </c>
      <c r="AY20" s="24">
        <f t="shared" si="285"/>
        <v>75.56521739130433</v>
      </c>
      <c r="AZ20" s="24">
        <f t="shared" si="285"/>
        <v>79.91304347826086</v>
      </c>
      <c r="BA20" s="24">
        <f t="shared" si="285"/>
        <v>76.434782608695642</v>
      </c>
      <c r="BB20" s="24">
        <f t="shared" si="285"/>
        <v>79.91304347826086</v>
      </c>
      <c r="BC20" s="24">
        <f t="shared" si="285"/>
        <v>79.91304347826086</v>
      </c>
      <c r="BD20" s="24">
        <f t="shared" si="285"/>
        <v>82.521739130434781</v>
      </c>
      <c r="BE20" s="24">
        <f t="shared" si="285"/>
        <v>84.260869565217391</v>
      </c>
      <c r="BF20" s="24">
        <f t="shared" si="285"/>
        <v>86.869565217391298</v>
      </c>
      <c r="BG20" s="24">
        <f t="shared" si="285"/>
        <v>86.869565217391298</v>
      </c>
      <c r="BH20" s="24">
        <f t="shared" si="285"/>
        <v>88.608695652173907</v>
      </c>
      <c r="BI20" s="24">
        <f t="shared" si="285"/>
        <v>88.608695652173907</v>
      </c>
      <c r="BJ20" s="24">
        <f t="shared" si="285"/>
        <v>88.608695652173907</v>
      </c>
      <c r="BK20" s="24">
        <f t="shared" si="285"/>
        <v>88.608695652173907</v>
      </c>
      <c r="BL20" s="24">
        <f t="shared" si="285"/>
        <v>87.739130434782609</v>
      </c>
      <c r="BM20" s="24">
        <f t="shared" si="285"/>
        <v>86.869565217391298</v>
      </c>
      <c r="BN20" s="24">
        <f t="shared" si="285"/>
        <v>87.739130434782609</v>
      </c>
      <c r="BO20" s="24">
        <f t="shared" ref="BO20:CF20" si="286">(BO7/1.15)*100</f>
        <v>86.869565217391298</v>
      </c>
      <c r="BP20" s="24">
        <f t="shared" si="286"/>
        <v>86.869565217391298</v>
      </c>
      <c r="BQ20" s="24">
        <f t="shared" si="286"/>
        <v>84.260869565217391</v>
      </c>
      <c r="BR20" s="24">
        <f t="shared" si="286"/>
        <v>79.91304347826086</v>
      </c>
      <c r="BS20" s="24">
        <f t="shared" si="286"/>
        <v>79.91304347826086</v>
      </c>
      <c r="BT20" s="24">
        <f t="shared" si="286"/>
        <v>80.782608695652172</v>
      </c>
      <c r="BU20" s="24">
        <f t="shared" si="286"/>
        <v>80.782608695652172</v>
      </c>
      <c r="BV20" s="24">
        <f t="shared" si="286"/>
        <v>82.521739130434781</v>
      </c>
      <c r="BW20" s="24">
        <f t="shared" si="286"/>
        <v>83.391304347826079</v>
      </c>
      <c r="BX20" s="24">
        <f t="shared" si="286"/>
        <v>82.521739130434781</v>
      </c>
      <c r="BY20" s="24">
        <f t="shared" si="286"/>
        <v>79.91304347826086</v>
      </c>
      <c r="BZ20" s="24">
        <f t="shared" si="286"/>
        <v>79.91304347826086</v>
      </c>
      <c r="CA20" s="24">
        <f t="shared" si="286"/>
        <v>83.391304347826079</v>
      </c>
      <c r="CB20" s="24">
        <f t="shared" si="286"/>
        <v>84.260869565217391</v>
      </c>
      <c r="CC20" s="24">
        <f t="shared" si="286"/>
        <v>86.869565217391298</v>
      </c>
      <c r="CD20" s="24">
        <f t="shared" si="286"/>
        <v>86.869565217391298</v>
      </c>
      <c r="CE20" s="24">
        <f t="shared" si="286"/>
        <v>88.608695652173907</v>
      </c>
      <c r="CF20" s="24">
        <f t="shared" si="286"/>
        <v>90.347826086956516</v>
      </c>
      <c r="CG20" s="24">
        <f t="shared" ref="CG20:CH20" si="287">(CG7/1.15)*100</f>
        <v>90.347826086956516</v>
      </c>
      <c r="CH20" s="24">
        <f t="shared" si="287"/>
        <v>90.347826086956516</v>
      </c>
      <c r="CI20" s="24">
        <f t="shared" ref="CI20:CJ20" si="288">(CI7/1.15)*100</f>
        <v>90.347826086956516</v>
      </c>
      <c r="CJ20" s="24">
        <f t="shared" si="288"/>
        <v>93.826086956521749</v>
      </c>
      <c r="CK20" s="24">
        <f t="shared" ref="CK20:CL20" si="289">(CK7/1.15)*100</f>
        <v>93.826086956521749</v>
      </c>
      <c r="CL20" s="24">
        <f t="shared" si="289"/>
        <v>93.826086956521749</v>
      </c>
      <c r="CM20" s="24">
        <f t="shared" ref="CM20:CN20" si="290">(CM7/1.15)*100</f>
        <v>96.434782608695656</v>
      </c>
      <c r="CN20" s="24">
        <f t="shared" si="290"/>
        <v>99.043478260869577</v>
      </c>
      <c r="CO20" s="24">
        <f t="shared" ref="CO20:CP20" si="291">(CO7/1.15)*100</f>
        <v>101.65217391304348</v>
      </c>
      <c r="CP20" s="24">
        <f t="shared" si="291"/>
        <v>102.52173913043478</v>
      </c>
      <c r="CQ20" s="24">
        <f t="shared" ref="CQ20:CR20" si="292">(CQ7/1.15)*100</f>
        <v>102.52173913043478</v>
      </c>
      <c r="CR20" s="24">
        <f t="shared" si="292"/>
        <v>105.1304347826087</v>
      </c>
      <c r="CS20" s="24">
        <f t="shared" ref="CS20:CT20" si="293">(CS7/1.15)*100</f>
        <v>104.2608695652174</v>
      </c>
      <c r="CT20" s="24">
        <f t="shared" si="293"/>
        <v>101.65217391304348</v>
      </c>
      <c r="CU20" s="24">
        <f t="shared" ref="CU20:CV20" si="294">(CU7/1.15)*100</f>
        <v>101.65217391304348</v>
      </c>
      <c r="CV20" s="24">
        <f t="shared" si="294"/>
        <v>101.65217391304348</v>
      </c>
      <c r="CW20" s="24">
        <f t="shared" ref="CW20:CX20" si="295">(CW7/1.15)*100</f>
        <v>102.52173913043478</v>
      </c>
      <c r="CX20" s="24">
        <f t="shared" si="295"/>
        <v>102.52173913043478</v>
      </c>
      <c r="CY20" s="24">
        <f t="shared" ref="CY20:CZ20" si="296">(CY7/1.15)*100</f>
        <v>102.52173913043478</v>
      </c>
      <c r="CZ20" s="24">
        <f t="shared" si="296"/>
        <v>105.1304347826087</v>
      </c>
      <c r="DA20" s="24">
        <f t="shared" ref="DA20:DB20" si="297">(DA7/1.15)*100</f>
        <v>106</v>
      </c>
      <c r="DB20" s="24">
        <f t="shared" si="297"/>
        <v>106</v>
      </c>
      <c r="DC20" s="24">
        <f t="shared" ref="DC20:DD20" si="298">(DC7/1.15)*100</f>
        <v>106.86956521739133</v>
      </c>
      <c r="DD20" s="24">
        <f t="shared" si="298"/>
        <v>108.60869565217392</v>
      </c>
      <c r="DE20" s="24">
        <f t="shared" ref="DE20:DF20" si="299">(DE7/1.15)*100</f>
        <v>109.47826086956525</v>
      </c>
      <c r="DF20" s="24">
        <f t="shared" si="299"/>
        <v>111.21739130434784</v>
      </c>
      <c r="DG20" s="24">
        <f t="shared" ref="DG20:DH20" si="300">(DG7/1.15)*100</f>
        <v>112.95652173913047</v>
      </c>
      <c r="DH20" s="24">
        <f t="shared" si="300"/>
        <v>113.82608695652176</v>
      </c>
      <c r="DI20" s="24">
        <f t="shared" ref="DI20:DJ20" si="301">(DI7/1.15)*100</f>
        <v>113.82608695652176</v>
      </c>
      <c r="DJ20" s="24">
        <f t="shared" si="301"/>
        <v>113.82608695652176</v>
      </c>
      <c r="DK20" s="24">
        <f t="shared" ref="DK20:DL20" si="302">(DK7/1.15)*100</f>
        <v>112.08695652173914</v>
      </c>
      <c r="DL20" s="24">
        <f t="shared" si="302"/>
        <v>115.56521739130436</v>
      </c>
      <c r="DM20" s="24">
        <f t="shared" ref="DM20:DN20" si="303">(DM7/1.15)*100</f>
        <v>114.69565217391306</v>
      </c>
      <c r="DN20" s="24">
        <f t="shared" si="303"/>
        <v>113.82608695652176</v>
      </c>
      <c r="DO20" s="24">
        <f t="shared" ref="DO20:DP20" si="304">(DO7/1.15)*100</f>
        <v>112.95652173913047</v>
      </c>
      <c r="DP20" s="24">
        <f t="shared" si="304"/>
        <v>114.69565217391306</v>
      </c>
      <c r="DQ20" s="24">
        <f t="shared" ref="DQ20:DR20" si="305">(DQ7/1.15)*100</f>
        <v>116.43478260869568</v>
      </c>
      <c r="DR20" s="24">
        <f t="shared" si="305"/>
        <v>115.56521739130436</v>
      </c>
      <c r="DS20" s="24">
        <f t="shared" ref="DS20:DT20" si="306">(DS7/1.15)*100</f>
        <v>117.30434782608698</v>
      </c>
      <c r="DT20" s="24">
        <f t="shared" si="306"/>
        <v>119.9130434782609</v>
      </c>
      <c r="DU20" s="24">
        <f t="shared" ref="DU20:DV20" si="307">(DU7/1.15)*100</f>
        <v>127.73913043478264</v>
      </c>
      <c r="DV20" s="24">
        <f t="shared" si="307"/>
        <v>132.08695652173915</v>
      </c>
      <c r="DW20" s="24">
        <f t="shared" ref="DW20:DX20" si="308">(DW7/1.15)*100</f>
        <v>135.56521739130437</v>
      </c>
      <c r="DX20" s="24">
        <f t="shared" si="308"/>
        <v>133.82608695652178</v>
      </c>
      <c r="DY20" s="24">
        <f t="shared" ref="DY20:DZ20" si="309">(DY7/1.15)*100</f>
        <v>132.95652173913049</v>
      </c>
      <c r="DZ20" s="24">
        <f t="shared" si="309"/>
        <v>132.08695652173915</v>
      </c>
      <c r="EA20" s="24">
        <f t="shared" ref="EA20:EB20" si="310">(EA7/1.15)*100</f>
        <v>132.95652173913049</v>
      </c>
      <c r="EB20" s="24">
        <f t="shared" si="310"/>
        <v>130.34782608695656</v>
      </c>
      <c r="EC20" s="24">
        <f t="shared" ref="EC20:ED20" si="311">(EC7/1.15)*100</f>
        <v>129.47826086956528</v>
      </c>
      <c r="ED20" s="24">
        <f t="shared" si="311"/>
        <v>124.26086956521742</v>
      </c>
      <c r="EE20" s="24">
        <f t="shared" ref="EE20:EF20" si="312">(EE7/1.15)*100</f>
        <v>128.60869565217394</v>
      </c>
      <c r="EF20" s="24">
        <f t="shared" si="312"/>
        <v>130.34782608695656</v>
      </c>
      <c r="EG20" s="24">
        <f t="shared" ref="EG20:EH20" si="313">(EG7/1.15)*100</f>
        <v>129.47826086956528</v>
      </c>
      <c r="EH20" s="24">
        <f t="shared" si="313"/>
        <v>133.82608695652178</v>
      </c>
      <c r="EI20" s="24">
        <f t="shared" ref="EI20:EJ20" si="314">(EI7/1.15)*100</f>
        <v>136.43478260869571</v>
      </c>
      <c r="EJ20" s="24">
        <f t="shared" si="314"/>
        <v>140.78260869565221</v>
      </c>
      <c r="EK20" s="24">
        <f t="shared" ref="EK20:EL20" si="315">(EK7/1.15)*100</f>
        <v>145.13043478260875</v>
      </c>
      <c r="EL20" s="24">
        <f t="shared" si="315"/>
        <v>148.60869565217396</v>
      </c>
      <c r="EM20" s="24">
        <f t="shared" ref="EM20:EN20" si="316">(EM7/1.15)*100</f>
        <v>152.95652173913049</v>
      </c>
      <c r="EN20" s="24">
        <f t="shared" si="316"/>
        <v>154.69565217391309</v>
      </c>
      <c r="EO20" s="24">
        <f t="shared" ref="EO20:EP20" si="317">(EO7/1.15)*100</f>
        <v>156.43478260869571</v>
      </c>
      <c r="EP20" s="24">
        <f t="shared" si="317"/>
        <v>157.30434782608702</v>
      </c>
      <c r="EQ20" s="24">
        <f t="shared" ref="EQ20:ER20" si="318">(EQ7/1.15)*100</f>
        <v>172.95652173913049</v>
      </c>
      <c r="ER20" s="24">
        <f t="shared" si="318"/>
        <v>201.6521739130435</v>
      </c>
      <c r="ES20" s="24">
        <f t="shared" ref="ES20:ET20" si="319">(ES7/1.15)*100</f>
        <v>174.69565217391309</v>
      </c>
      <c r="ET20" s="24">
        <f t="shared" si="319"/>
        <v>191.21739130434787</v>
      </c>
      <c r="EU20" s="24">
        <f t="shared" ref="EU20:EV20" si="320">(EU7/1.15)*100</f>
        <v>184.26086956521743</v>
      </c>
      <c r="EV20" s="24">
        <f t="shared" si="320"/>
        <v>185.13043478260872</v>
      </c>
      <c r="EW20" s="24">
        <f t="shared" ref="EW20:EX20" si="321">(EW7/1.15)*100</f>
        <v>192.08695652173915</v>
      </c>
      <c r="EX20" s="24">
        <f t="shared" si="321"/>
        <v>201.6521739130435</v>
      </c>
      <c r="EY20" s="24">
        <f t="shared" ref="EY20:EZ20" si="322">(EY7/1.15)*100</f>
        <v>205.13043478260872</v>
      </c>
      <c r="EZ20" s="24">
        <f t="shared" si="322"/>
        <v>217.304347826087</v>
      </c>
      <c r="FA20" s="24">
        <f t="shared" ref="FA20:FB20" si="323">(FA7/1.15)*100</f>
        <v>212.95652173913049</v>
      </c>
      <c r="FB20" s="24">
        <f t="shared" si="323"/>
        <v>206.86956521739134</v>
      </c>
      <c r="FC20" s="24">
        <f t="shared" ref="FC20:FD20" si="324">(FC7/1.15)*100</f>
        <v>203.39130434782615</v>
      </c>
      <c r="FD20" s="24">
        <f t="shared" si="324"/>
        <v>218.17391304347834</v>
      </c>
      <c r="FE20" s="24">
        <f t="shared" ref="FE20:FF20" si="325">(FE7/1.15)*100</f>
        <v>233.82608695652181</v>
      </c>
      <c r="FF20" s="24">
        <f t="shared" si="325"/>
        <v>245.13043478260875</v>
      </c>
      <c r="FG20" s="24">
        <f t="shared" ref="FG20:FH20" si="326">(FG7/1.15)*100</f>
        <v>245.13043478260875</v>
      </c>
      <c r="FH20" s="24">
        <f t="shared" si="326"/>
        <v>235.5652173913044</v>
      </c>
      <c r="FI20" s="24">
        <f t="shared" ref="FI20:FJ20" si="327">(FI7/1.15)*100</f>
        <v>217.30434782608702</v>
      </c>
      <c r="FJ20" s="24">
        <f t="shared" si="327"/>
        <v>212.08695652173918</v>
      </c>
      <c r="FK20" s="24">
        <f t="shared" ref="FK20" si="328">(FK7/1.15)*100</f>
        <v>203.39130434782615</v>
      </c>
      <c r="FL20" s="24">
        <f t="shared" ref="FL20:FM20" si="329">(FL7/1.15)*100</f>
        <v>200.78260869565224</v>
      </c>
      <c r="FM20" s="24">
        <f t="shared" si="329"/>
        <v>194.69565217391315</v>
      </c>
      <c r="FN20" s="24">
        <f t="shared" ref="FN20:FO20" si="330">(FN7/1.15)*100</f>
        <v>188.60869565217402</v>
      </c>
      <c r="FO20" s="24">
        <f t="shared" si="330"/>
        <v>194.69565217391315</v>
      </c>
      <c r="FP20" s="24">
        <f t="shared" ref="FP20:FQ20" si="331">(FP7/1.15)*100</f>
        <v>213.82608695652183</v>
      </c>
      <c r="FQ20" s="24">
        <f t="shared" si="331"/>
        <v>212.95652173913052</v>
      </c>
      <c r="FR20" s="24">
        <f t="shared" ref="FR20:FS20" si="332">(FR7/1.15)*100</f>
        <v>210.34782608695664</v>
      </c>
      <c r="FS20" s="24">
        <f t="shared" si="332"/>
        <v>200.7826086956523</v>
      </c>
      <c r="FT20" s="24">
        <f t="shared" ref="FT20:FU20" si="333">(FT7/1.15)*100</f>
        <v>199.0434782608697</v>
      </c>
      <c r="FU20" s="24">
        <f t="shared" si="333"/>
        <v>199.91304347826099</v>
      </c>
      <c r="FV20" s="24">
        <f t="shared" ref="FV20:FW20" si="334">(FV7/1.15)*100</f>
        <v>212.95652173913052</v>
      </c>
      <c r="FW20" s="24">
        <f t="shared" si="334"/>
        <v>220.78260869565227</v>
      </c>
      <c r="FX20" s="24">
        <f t="shared" ref="FX20:FY20" si="335">(FX7/1.15)*100</f>
        <v>216.43478260869577</v>
      </c>
      <c r="FY20" s="24">
        <f t="shared" si="335"/>
        <v>210.34782608695664</v>
      </c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25"/>
      <c r="HF20" s="26"/>
    </row>
    <row r="21" spans="2:214" x14ac:dyDescent="0.35">
      <c r="B21" s="23" t="str">
        <f t="shared" si="179"/>
        <v>Sector D - Diesel</v>
      </c>
      <c r="C21" s="24">
        <f t="shared" ref="C21:AH21" si="336">(C8/1.15)*100</f>
        <v>117.30434782608697</v>
      </c>
      <c r="D21" s="24">
        <f t="shared" si="336"/>
        <v>119.04347826086959</v>
      </c>
      <c r="E21" s="24">
        <f t="shared" si="336"/>
        <v>115.56521739130434</v>
      </c>
      <c r="F21" s="24">
        <f t="shared" si="336"/>
        <v>108.60869565217391</v>
      </c>
      <c r="G21" s="24">
        <f t="shared" si="336"/>
        <v>108.60869565217391</v>
      </c>
      <c r="H21" s="24">
        <f t="shared" si="336"/>
        <v>111.21739130434783</v>
      </c>
      <c r="I21" s="24">
        <f t="shared" si="336"/>
        <v>112.95652173913044</v>
      </c>
      <c r="J21" s="24">
        <f t="shared" si="336"/>
        <v>111.21739130434783</v>
      </c>
      <c r="K21" s="24">
        <f t="shared" si="336"/>
        <v>113.82608695652175</v>
      </c>
      <c r="L21" s="24">
        <f t="shared" si="336"/>
        <v>112.95652173913044</v>
      </c>
      <c r="M21" s="24">
        <f t="shared" si="336"/>
        <v>114.69565217391305</v>
      </c>
      <c r="N21" s="24">
        <f t="shared" si="336"/>
        <v>111.21739130434783</v>
      </c>
      <c r="O21" s="24">
        <f t="shared" si="336"/>
        <v>112.95652173913044</v>
      </c>
      <c r="P21" s="24">
        <f t="shared" si="336"/>
        <v>113.82608695652175</v>
      </c>
      <c r="Q21" s="24">
        <f t="shared" si="336"/>
        <v>113.82608695652175</v>
      </c>
      <c r="R21" s="24">
        <f t="shared" si="336"/>
        <v>113.82608695652175</v>
      </c>
      <c r="S21" s="24">
        <f t="shared" si="336"/>
        <v>114.69565217391305</v>
      </c>
      <c r="T21" s="24">
        <f t="shared" si="336"/>
        <v>119.91304347826089</v>
      </c>
      <c r="U21" s="24">
        <f t="shared" si="336"/>
        <v>118.17391304347827</v>
      </c>
      <c r="V21" s="24">
        <f t="shared" si="336"/>
        <v>118.17391304347827</v>
      </c>
      <c r="W21" s="24">
        <f t="shared" si="336"/>
        <v>119.91304347826089</v>
      </c>
      <c r="X21" s="24">
        <f t="shared" si="336"/>
        <v>118.17391304347827</v>
      </c>
      <c r="Y21" s="24">
        <f t="shared" si="336"/>
        <v>117.30434782608697</v>
      </c>
      <c r="Z21" s="24">
        <f t="shared" si="336"/>
        <v>116.43478260869567</v>
      </c>
      <c r="AA21" s="24">
        <f t="shared" si="336"/>
        <v>115.56521739130434</v>
      </c>
      <c r="AB21" s="24">
        <f t="shared" si="336"/>
        <v>114.69565217391305</v>
      </c>
      <c r="AC21" s="24">
        <f t="shared" si="336"/>
        <v>116.43478260869567</v>
      </c>
      <c r="AD21" s="24">
        <f t="shared" si="336"/>
        <v>115.56521739130434</v>
      </c>
      <c r="AE21" s="24">
        <f t="shared" si="336"/>
        <v>115.56521739130434</v>
      </c>
      <c r="AF21" s="24">
        <f t="shared" si="336"/>
        <v>118.17391304347827</v>
      </c>
      <c r="AG21" s="24">
        <f t="shared" si="336"/>
        <v>119.04347826086959</v>
      </c>
      <c r="AH21" s="24">
        <f t="shared" si="336"/>
        <v>119.04347826086959</v>
      </c>
      <c r="AI21" s="24">
        <f t="shared" ref="AI21:BN21" si="337">(AI8/1.15)*100</f>
        <v>119.04347826086959</v>
      </c>
      <c r="AJ21" s="24">
        <f t="shared" si="337"/>
        <v>114.69565217391305</v>
      </c>
      <c r="AK21" s="24">
        <f t="shared" si="337"/>
        <v>112.95652173913044</v>
      </c>
      <c r="AL21" s="24">
        <f t="shared" si="337"/>
        <v>109.47826086956522</v>
      </c>
      <c r="AM21" s="24">
        <f t="shared" si="337"/>
        <v>107.73913043478261</v>
      </c>
      <c r="AN21" s="24">
        <f t="shared" si="337"/>
        <v>107.73913043478261</v>
      </c>
      <c r="AO21" s="24">
        <f t="shared" si="337"/>
        <v>108.60869565217391</v>
      </c>
      <c r="AP21" s="24">
        <f t="shared" si="337"/>
        <v>104.26086956521739</v>
      </c>
      <c r="AQ21" s="24">
        <f t="shared" si="337"/>
        <v>102.52173913043478</v>
      </c>
      <c r="AR21" s="24">
        <f t="shared" si="337"/>
        <v>88.608695652173907</v>
      </c>
      <c r="AS21" s="24">
        <f t="shared" si="337"/>
        <v>85.130434782608688</v>
      </c>
      <c r="AT21" s="24">
        <f t="shared" si="337"/>
        <v>84.260869565217391</v>
      </c>
      <c r="AU21" s="24">
        <f t="shared" si="337"/>
        <v>79.043478260869563</v>
      </c>
      <c r="AV21" s="24">
        <f t="shared" si="337"/>
        <v>78.173913043478251</v>
      </c>
      <c r="AW21" s="24">
        <f t="shared" si="337"/>
        <v>72.956521739130423</v>
      </c>
      <c r="AX21" s="24">
        <f t="shared" si="337"/>
        <v>72.956521739130423</v>
      </c>
      <c r="AY21" s="24">
        <f t="shared" si="337"/>
        <v>76.434782608695642</v>
      </c>
      <c r="AZ21" s="24">
        <f t="shared" si="337"/>
        <v>80.782608695652172</v>
      </c>
      <c r="BA21" s="24">
        <f t="shared" si="337"/>
        <v>77.304347826086939</v>
      </c>
      <c r="BB21" s="24">
        <f t="shared" si="337"/>
        <v>80.782608695652172</v>
      </c>
      <c r="BC21" s="24">
        <f t="shared" si="337"/>
        <v>80.782608695652172</v>
      </c>
      <c r="BD21" s="24">
        <f t="shared" si="337"/>
        <v>83.391304347826079</v>
      </c>
      <c r="BE21" s="24">
        <f t="shared" si="337"/>
        <v>85.130434782608688</v>
      </c>
      <c r="BF21" s="24">
        <f t="shared" si="337"/>
        <v>87.739130434782609</v>
      </c>
      <c r="BG21" s="24">
        <f t="shared" si="337"/>
        <v>87.739130434782609</v>
      </c>
      <c r="BH21" s="24">
        <f t="shared" si="337"/>
        <v>89.478260869565219</v>
      </c>
      <c r="BI21" s="24">
        <f t="shared" si="337"/>
        <v>89.478260869565219</v>
      </c>
      <c r="BJ21" s="24">
        <f t="shared" si="337"/>
        <v>89.478260869565219</v>
      </c>
      <c r="BK21" s="24">
        <f t="shared" si="337"/>
        <v>89.478260869565219</v>
      </c>
      <c r="BL21" s="24">
        <f t="shared" si="337"/>
        <v>88.608695652173907</v>
      </c>
      <c r="BM21" s="24">
        <f t="shared" si="337"/>
        <v>87.739130434782609</v>
      </c>
      <c r="BN21" s="24">
        <f t="shared" si="337"/>
        <v>88.608695652173907</v>
      </c>
      <c r="BO21" s="24">
        <f t="shared" ref="BO21:CF21" si="338">(BO8/1.15)*100</f>
        <v>87.739130434782609</v>
      </c>
      <c r="BP21" s="24">
        <f t="shared" si="338"/>
        <v>87.739130434782609</v>
      </c>
      <c r="BQ21" s="24">
        <f t="shared" si="338"/>
        <v>85.130434782608688</v>
      </c>
      <c r="BR21" s="24">
        <f t="shared" si="338"/>
        <v>80.782608695652172</v>
      </c>
      <c r="BS21" s="24">
        <f t="shared" si="338"/>
        <v>80.782608695652172</v>
      </c>
      <c r="BT21" s="24">
        <f t="shared" si="338"/>
        <v>81.65217391304347</v>
      </c>
      <c r="BU21" s="24">
        <f t="shared" si="338"/>
        <v>81.65217391304347</v>
      </c>
      <c r="BV21" s="24">
        <f t="shared" si="338"/>
        <v>83.391304347826079</v>
      </c>
      <c r="BW21" s="24">
        <f t="shared" si="338"/>
        <v>84.260869565217391</v>
      </c>
      <c r="BX21" s="24">
        <f t="shared" si="338"/>
        <v>83.391304347826079</v>
      </c>
      <c r="BY21" s="24">
        <f t="shared" si="338"/>
        <v>80.782608695652172</v>
      </c>
      <c r="BZ21" s="24">
        <f t="shared" si="338"/>
        <v>80.782608695652172</v>
      </c>
      <c r="CA21" s="24">
        <f t="shared" si="338"/>
        <v>84.260869565217391</v>
      </c>
      <c r="CB21" s="24">
        <f t="shared" si="338"/>
        <v>85.130434782608688</v>
      </c>
      <c r="CC21" s="24">
        <f t="shared" si="338"/>
        <v>87.739130434782609</v>
      </c>
      <c r="CD21" s="24">
        <f t="shared" si="338"/>
        <v>87.739130434782609</v>
      </c>
      <c r="CE21" s="24">
        <f t="shared" si="338"/>
        <v>89.478260869565219</v>
      </c>
      <c r="CF21" s="24">
        <f t="shared" si="338"/>
        <v>91.217391304347828</v>
      </c>
      <c r="CG21" s="24">
        <f t="shared" ref="CG21:CH21" si="339">(CG8/1.15)*100</f>
        <v>91.217391304347828</v>
      </c>
      <c r="CH21" s="24">
        <f t="shared" si="339"/>
        <v>91.217391304347828</v>
      </c>
      <c r="CI21" s="24">
        <f t="shared" ref="CI21:CJ21" si="340">(CI8/1.15)*100</f>
        <v>91.217391304347828</v>
      </c>
      <c r="CJ21" s="24">
        <f t="shared" si="340"/>
        <v>94.695652173913047</v>
      </c>
      <c r="CK21" s="24">
        <f t="shared" ref="CK21:CL21" si="341">(CK8/1.15)*100</f>
        <v>94.695652173913047</v>
      </c>
      <c r="CL21" s="24">
        <f t="shared" si="341"/>
        <v>94.695652173913047</v>
      </c>
      <c r="CM21" s="24">
        <f t="shared" ref="CM21:CN21" si="342">(CM8/1.15)*100</f>
        <v>97.304347826086968</v>
      </c>
      <c r="CN21" s="24">
        <f t="shared" si="342"/>
        <v>99.913043478260875</v>
      </c>
      <c r="CO21" s="24">
        <f t="shared" ref="CO21:CP21" si="343">(CO8/1.15)*100</f>
        <v>102.52173913043478</v>
      </c>
      <c r="CP21" s="24">
        <f t="shared" si="343"/>
        <v>103.39130434782611</v>
      </c>
      <c r="CQ21" s="24">
        <f t="shared" ref="CQ21:CR21" si="344">(CQ8/1.15)*100</f>
        <v>103.39130434782611</v>
      </c>
      <c r="CR21" s="24">
        <f t="shared" si="344"/>
        <v>106</v>
      </c>
      <c r="CS21" s="24">
        <f t="shared" ref="CS21:CT21" si="345">(CS8/1.15)*100</f>
        <v>105.1304347826087</v>
      </c>
      <c r="CT21" s="24">
        <f t="shared" si="345"/>
        <v>102.52173913043478</v>
      </c>
      <c r="CU21" s="24">
        <f t="shared" ref="CU21:CV21" si="346">(CU8/1.15)*100</f>
        <v>102.52173913043478</v>
      </c>
      <c r="CV21" s="24">
        <f t="shared" si="346"/>
        <v>102.52173913043478</v>
      </c>
      <c r="CW21" s="24">
        <f t="shared" ref="CW21:CX21" si="347">(CW8/1.15)*100</f>
        <v>103.39130434782611</v>
      </c>
      <c r="CX21" s="24">
        <f t="shared" si="347"/>
        <v>103.39130434782611</v>
      </c>
      <c r="CY21" s="24">
        <f t="shared" ref="CY21:CZ21" si="348">(CY8/1.15)*100</f>
        <v>103.39130434782611</v>
      </c>
      <c r="CZ21" s="24">
        <f t="shared" si="348"/>
        <v>106</v>
      </c>
      <c r="DA21" s="24">
        <f t="shared" ref="DA21:DB21" si="349">(DA8/1.15)*100</f>
        <v>106.86956521739133</v>
      </c>
      <c r="DB21" s="24">
        <f t="shared" si="349"/>
        <v>106.86956521739133</v>
      </c>
      <c r="DC21" s="24">
        <f t="shared" ref="DC21:DD21" si="350">(DC8/1.15)*100</f>
        <v>107.73913043478262</v>
      </c>
      <c r="DD21" s="24">
        <f t="shared" si="350"/>
        <v>109.47826086956525</v>
      </c>
      <c r="DE21" s="24">
        <f t="shared" ref="DE21:DF21" si="351">(DE8/1.15)*100</f>
        <v>110.34782608695654</v>
      </c>
      <c r="DF21" s="24">
        <f t="shared" si="351"/>
        <v>112.08695652173914</v>
      </c>
      <c r="DG21" s="24">
        <f t="shared" ref="DG21:DH21" si="352">(DG8/1.15)*100</f>
        <v>113.82608695652176</v>
      </c>
      <c r="DH21" s="24">
        <f t="shared" si="352"/>
        <v>114.69565217391306</v>
      </c>
      <c r="DI21" s="24">
        <f t="shared" ref="DI21:DJ21" si="353">(DI8/1.15)*100</f>
        <v>114.69565217391306</v>
      </c>
      <c r="DJ21" s="24">
        <f t="shared" si="353"/>
        <v>114.69565217391306</v>
      </c>
      <c r="DK21" s="24">
        <f t="shared" ref="DK21:DL21" si="354">(DK8/1.15)*100</f>
        <v>112.95652173913047</v>
      </c>
      <c r="DL21" s="24">
        <f t="shared" si="354"/>
        <v>116.43478260869568</v>
      </c>
      <c r="DM21" s="24">
        <f t="shared" ref="DM21:DN21" si="355">(DM8/1.15)*100</f>
        <v>115.56521739130436</v>
      </c>
      <c r="DN21" s="24">
        <f t="shared" si="355"/>
        <v>114.69565217391306</v>
      </c>
      <c r="DO21" s="24">
        <f t="shared" ref="DO21:DP21" si="356">(DO8/1.15)*100</f>
        <v>113.82608695652176</v>
      </c>
      <c r="DP21" s="24">
        <f t="shared" si="356"/>
        <v>115.56521739130436</v>
      </c>
      <c r="DQ21" s="24">
        <f t="shared" ref="DQ21:DR21" si="357">(DQ8/1.15)*100</f>
        <v>117.30434782608698</v>
      </c>
      <c r="DR21" s="24">
        <f t="shared" si="357"/>
        <v>116.43478260869568</v>
      </c>
      <c r="DS21" s="24">
        <f t="shared" ref="DS21:DT21" si="358">(DS8/1.15)*100</f>
        <v>118.17391304347828</v>
      </c>
      <c r="DT21" s="24">
        <f t="shared" si="358"/>
        <v>120.7826086956522</v>
      </c>
      <c r="DU21" s="24">
        <f t="shared" ref="DU21:DV21" si="359">(DU8/1.15)*100</f>
        <v>128.60869565217394</v>
      </c>
      <c r="DV21" s="24">
        <f t="shared" si="359"/>
        <v>132.95652173913049</v>
      </c>
      <c r="DW21" s="24">
        <f t="shared" ref="DW21:DX21" si="360">(DW8/1.15)*100</f>
        <v>136.43478260869571</v>
      </c>
      <c r="DX21" s="24">
        <f t="shared" si="360"/>
        <v>134.69565217391309</v>
      </c>
      <c r="DY21" s="24">
        <f t="shared" ref="DY21:DZ21" si="361">(DY8/1.15)*100</f>
        <v>133.82608695652178</v>
      </c>
      <c r="DZ21" s="24">
        <f t="shared" si="361"/>
        <v>132.95652173913049</v>
      </c>
      <c r="EA21" s="24">
        <f t="shared" ref="EA21:EB21" si="362">(EA8/1.15)*100</f>
        <v>133.82608695652178</v>
      </c>
      <c r="EB21" s="24">
        <f t="shared" si="362"/>
        <v>131.21739130434787</v>
      </c>
      <c r="EC21" s="24">
        <f t="shared" ref="EC21:ED21" si="363">(EC8/1.15)*100</f>
        <v>130.34782608695656</v>
      </c>
      <c r="ED21" s="24">
        <f t="shared" si="363"/>
        <v>125.13043478260872</v>
      </c>
      <c r="EE21" s="24">
        <f t="shared" ref="EE21:EF21" si="364">(EE8/1.15)*100</f>
        <v>129.47826086956528</v>
      </c>
      <c r="EF21" s="24">
        <f t="shared" si="364"/>
        <v>131.21739130434787</v>
      </c>
      <c r="EG21" s="24">
        <f t="shared" ref="EG21:EH21" si="365">(EG8/1.15)*100</f>
        <v>130.34782608695656</v>
      </c>
      <c r="EH21" s="24">
        <f t="shared" si="365"/>
        <v>134.69565217391309</v>
      </c>
      <c r="EI21" s="24">
        <f t="shared" ref="EI21:EJ21" si="366">(EI8/1.15)*100</f>
        <v>137.304347826087</v>
      </c>
      <c r="EJ21" s="24">
        <f t="shared" si="366"/>
        <v>141.65217391304353</v>
      </c>
      <c r="EK21" s="24">
        <f t="shared" ref="EK21:EL21" si="367">(EK8/1.15)*100</f>
        <v>146.00000000000006</v>
      </c>
      <c r="EL21" s="24">
        <f t="shared" si="367"/>
        <v>149.47826086956528</v>
      </c>
      <c r="EM21" s="24">
        <f t="shared" ref="EM21:EN21" si="368">(EM8/1.15)*100</f>
        <v>153.82608695652181</v>
      </c>
      <c r="EN21" s="24">
        <f t="shared" si="368"/>
        <v>155.5652173913044</v>
      </c>
      <c r="EO21" s="24">
        <f t="shared" ref="EO21:EP21" si="369">(EO8/1.15)*100</f>
        <v>157.30434782608702</v>
      </c>
      <c r="EP21" s="24">
        <f t="shared" si="369"/>
        <v>158.17391304347831</v>
      </c>
      <c r="EQ21" s="24">
        <f t="shared" ref="EQ21:ER21" si="370">(EQ8/1.15)*100</f>
        <v>173.82608695652181</v>
      </c>
      <c r="ER21" s="24">
        <f t="shared" si="370"/>
        <v>202.52173913043487</v>
      </c>
      <c r="ES21" s="24">
        <f t="shared" ref="ES21:ET21" si="371">(ES8/1.15)*100</f>
        <v>175.56521739130443</v>
      </c>
      <c r="ET21" s="24">
        <f t="shared" si="371"/>
        <v>192.08695652173918</v>
      </c>
      <c r="EU21" s="24">
        <f t="shared" ref="EU21:EV21" si="372">(EU8/1.15)*100</f>
        <v>185.13043478260875</v>
      </c>
      <c r="EV21" s="24">
        <f t="shared" si="372"/>
        <v>186.00000000000003</v>
      </c>
      <c r="EW21" s="24">
        <f t="shared" ref="EW21:EX21" si="373">(EW8/1.15)*100</f>
        <v>192.95652173913047</v>
      </c>
      <c r="EX21" s="24">
        <f t="shared" si="373"/>
        <v>202.52173913043481</v>
      </c>
      <c r="EY21" s="24">
        <f t="shared" ref="EY21:EZ21" si="374">(EY8/1.15)*100</f>
        <v>206.00000000000006</v>
      </c>
      <c r="EZ21" s="24">
        <f t="shared" si="374"/>
        <v>218.17391304347834</v>
      </c>
      <c r="FA21" s="24">
        <f t="shared" ref="FA21:FB21" si="375">(FA8/1.15)*100</f>
        <v>213.82608695652178</v>
      </c>
      <c r="FB21" s="24">
        <f t="shared" si="375"/>
        <v>207.73913043478268</v>
      </c>
      <c r="FC21" s="24">
        <f t="shared" ref="FC21:FD21" si="376">(FC8/1.15)*100</f>
        <v>204.26086956521746</v>
      </c>
      <c r="FD21" s="24">
        <f t="shared" si="376"/>
        <v>219.04347826086962</v>
      </c>
      <c r="FE21" s="24">
        <f t="shared" ref="FE21:FF21" si="377">(FE8/1.15)*100</f>
        <v>234.69565217391312</v>
      </c>
      <c r="FF21" s="24">
        <f t="shared" si="377"/>
        <v>246.00000000000009</v>
      </c>
      <c r="FG21" s="24">
        <f t="shared" ref="FG21:FH21" si="378">(FG8/1.15)*100</f>
        <v>246.00000000000009</v>
      </c>
      <c r="FH21" s="24">
        <f t="shared" si="378"/>
        <v>236.43478260869574</v>
      </c>
      <c r="FI21" s="24">
        <f t="shared" ref="FI21:FJ21" si="379">(FI8/1.15)*100</f>
        <v>218.17391304347834</v>
      </c>
      <c r="FJ21" s="24">
        <f t="shared" si="379"/>
        <v>212.95652173913052</v>
      </c>
      <c r="FK21" s="24">
        <f t="shared" ref="FK21" si="380">(FK8/1.15)*100</f>
        <v>204.26086956521746</v>
      </c>
      <c r="FL21" s="24">
        <f t="shared" ref="FL21:FM21" si="381">(FL8/1.15)*100</f>
        <v>201.65217391304355</v>
      </c>
      <c r="FM21" s="24">
        <f t="shared" si="381"/>
        <v>195.56521739130446</v>
      </c>
      <c r="FN21" s="24">
        <f t="shared" ref="FN21:FO21" si="382">(FN8/1.15)*100</f>
        <v>189.47826086956533</v>
      </c>
      <c r="FO21" s="24">
        <f t="shared" si="382"/>
        <v>195.56521739130446</v>
      </c>
      <c r="FP21" s="24">
        <f t="shared" ref="FP21:FQ21" si="383">(FP8/1.15)*100</f>
        <v>214.69565217391317</v>
      </c>
      <c r="FQ21" s="24">
        <f t="shared" si="383"/>
        <v>213.82608695652186</v>
      </c>
      <c r="FR21" s="24">
        <f t="shared" ref="FR21:FS21" si="384">(FR8/1.15)*100</f>
        <v>211.21739130434798</v>
      </c>
      <c r="FS21" s="24">
        <f t="shared" si="384"/>
        <v>201.65217391304364</v>
      </c>
      <c r="FT21" s="24">
        <f t="shared" ref="FT21:FU21" si="385">(FT8/1.15)*100</f>
        <v>199.91304347826105</v>
      </c>
      <c r="FU21" s="24">
        <f t="shared" si="385"/>
        <v>200.7826086956523</v>
      </c>
      <c r="FV21" s="24">
        <f t="shared" ref="FV21:FW21" si="386">(FV8/1.15)*100</f>
        <v>213.82608695652186</v>
      </c>
      <c r="FW21" s="24">
        <f t="shared" si="386"/>
        <v>221.65217391304361</v>
      </c>
      <c r="FX21" s="24">
        <f t="shared" ref="FX21:FY21" si="387">(FX8/1.15)*100</f>
        <v>217.30434782608711</v>
      </c>
      <c r="FY21" s="24">
        <f t="shared" si="387"/>
        <v>211.21739130434798</v>
      </c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25"/>
      <c r="HF21" s="26"/>
    </row>
    <row r="22" spans="2:214" x14ac:dyDescent="0.35">
      <c r="B22" s="23" t="s">
        <v>8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24">
        <f t="shared" ref="CB22" si="388">(CB9/1.15)*100</f>
        <v>87.739130434782609</v>
      </c>
      <c r="CC22" s="24">
        <f t="shared" ref="CC22:CD22" si="389">(CC9/1.15)*100</f>
        <v>90.347826086956516</v>
      </c>
      <c r="CD22" s="24">
        <f t="shared" si="389"/>
        <v>90.347826086956516</v>
      </c>
      <c r="CE22" s="24">
        <f t="shared" ref="CE22:CF22" si="390">(CE9/1.15)*100</f>
        <v>92.086956521739125</v>
      </c>
      <c r="CF22" s="24">
        <f t="shared" si="390"/>
        <v>93.826086956521749</v>
      </c>
      <c r="CG22" s="24">
        <f t="shared" ref="CG22:CH22" si="391">(CG9/1.15)*100</f>
        <v>93.826086956521749</v>
      </c>
      <c r="CH22" s="24">
        <f t="shared" si="391"/>
        <v>93.826086956521749</v>
      </c>
      <c r="CI22" s="24">
        <f t="shared" ref="CI22:CJ22" si="392">(CI9/1.15)*100</f>
        <v>93.826086956521749</v>
      </c>
      <c r="CJ22" s="24">
        <f t="shared" si="392"/>
        <v>97.304347826086968</v>
      </c>
      <c r="CK22" s="24">
        <f t="shared" ref="CK22:CL22" si="393">(CK9/1.15)*100</f>
        <v>97.304347826086968</v>
      </c>
      <c r="CL22" s="24">
        <f t="shared" si="393"/>
        <v>97.304347826086968</v>
      </c>
      <c r="CM22" s="24">
        <f t="shared" ref="CM22:CN22" si="394">(CM9/1.15)*100</f>
        <v>99.913043478260875</v>
      </c>
      <c r="CN22" s="24">
        <f t="shared" si="394"/>
        <v>102.52173913043478</v>
      </c>
      <c r="CO22" s="24">
        <f t="shared" ref="CO22:CP22" si="395">(CO9/1.15)*100</f>
        <v>105.1304347826087</v>
      </c>
      <c r="CP22" s="24">
        <f t="shared" si="395"/>
        <v>106</v>
      </c>
      <c r="CQ22" s="24">
        <f t="shared" ref="CQ22:CR22" si="396">(CQ9/1.15)*100</f>
        <v>106</v>
      </c>
      <c r="CR22" s="24">
        <f t="shared" si="396"/>
        <v>108.60869565217392</v>
      </c>
      <c r="CS22" s="24">
        <f t="shared" ref="CS22:CT22" si="397">(CS9/1.15)*100</f>
        <v>107.73913043478262</v>
      </c>
      <c r="CT22" s="24">
        <f t="shared" si="397"/>
        <v>105.1304347826087</v>
      </c>
      <c r="CU22" s="24">
        <f t="shared" ref="CU22:CV22" si="398">(CU9/1.15)*100</f>
        <v>105.1304347826087</v>
      </c>
      <c r="CV22" s="24">
        <f t="shared" si="398"/>
        <v>105.1304347826087</v>
      </c>
      <c r="CW22" s="24">
        <f t="shared" ref="CW22:CX22" si="399">(CW9/1.15)*100</f>
        <v>106</v>
      </c>
      <c r="CX22" s="24">
        <f t="shared" si="399"/>
        <v>106</v>
      </c>
      <c r="CY22" s="24">
        <f t="shared" ref="CY22:CZ22" si="400">(CY9/1.15)*100</f>
        <v>106</v>
      </c>
      <c r="CZ22" s="24">
        <f t="shared" si="400"/>
        <v>108.60869565217392</v>
      </c>
      <c r="DA22" s="24">
        <f t="shared" ref="DA22:DB22" si="401">(DA9/1.15)*100</f>
        <v>109.47826086956525</v>
      </c>
      <c r="DB22" s="24">
        <f t="shared" si="401"/>
        <v>109.47826086956525</v>
      </c>
      <c r="DC22" s="24">
        <f t="shared" ref="DC22:DD22" si="402">(DC9/1.15)*100</f>
        <v>110.34782608695654</v>
      </c>
      <c r="DD22" s="24">
        <f t="shared" si="402"/>
        <v>112.08695652173914</v>
      </c>
      <c r="DE22" s="24">
        <f t="shared" ref="DE22:DF22" si="403">(DE9/1.15)*100</f>
        <v>112.95652173913047</v>
      </c>
      <c r="DF22" s="24">
        <f t="shared" si="403"/>
        <v>114.69565217391306</v>
      </c>
      <c r="DG22" s="24">
        <f t="shared" ref="DG22:DH22" si="404">(DG9/1.15)*100</f>
        <v>116.43478260869568</v>
      </c>
      <c r="DH22" s="24">
        <f t="shared" si="404"/>
        <v>117.30434782608698</v>
      </c>
      <c r="DI22" s="24">
        <f t="shared" ref="DI22:DJ22" si="405">(DI9/1.15)*100</f>
        <v>117.30434782608698</v>
      </c>
      <c r="DJ22" s="24">
        <f t="shared" si="405"/>
        <v>117.30434782608698</v>
      </c>
      <c r="DK22" s="24">
        <f t="shared" ref="DK22:DL22" si="406">(DK9/1.15)*100</f>
        <v>115.56521739130436</v>
      </c>
      <c r="DL22" s="24">
        <f t="shared" si="406"/>
        <v>119.04347826086959</v>
      </c>
      <c r="DM22" s="24">
        <f t="shared" ref="DM22:DN22" si="407">(DM9/1.15)*100</f>
        <v>118.17391304347828</v>
      </c>
      <c r="DN22" s="24">
        <f t="shared" si="407"/>
        <v>117.30434782608698</v>
      </c>
      <c r="DO22" s="24">
        <f t="shared" ref="DO22:DP22" si="408">(DO9/1.15)*100</f>
        <v>116.43478260869568</v>
      </c>
      <c r="DP22" s="24">
        <f t="shared" si="408"/>
        <v>118.17391304347828</v>
      </c>
      <c r="DQ22" s="24">
        <f t="shared" ref="DQ22:DR22" si="409">(DQ9/1.15)*100</f>
        <v>119.9130434782609</v>
      </c>
      <c r="DR22" s="24">
        <f t="shared" si="409"/>
        <v>119.04347826086959</v>
      </c>
      <c r="DS22" s="24">
        <f t="shared" ref="DS22:DT22" si="410">(DS9/1.15)*100</f>
        <v>120.7826086956522</v>
      </c>
      <c r="DT22" s="24">
        <f t="shared" si="410"/>
        <v>123.39130434782612</v>
      </c>
      <c r="DU22" s="24">
        <f t="shared" ref="DU22:DV22" si="411">(DU9/1.15)*100</f>
        <v>131.21739130434787</v>
      </c>
      <c r="DV22" s="24">
        <f t="shared" si="411"/>
        <v>135.56521739130437</v>
      </c>
      <c r="DW22" s="24">
        <f t="shared" ref="DW22:DX22" si="412">(DW9/1.15)*100</f>
        <v>139.04347826086959</v>
      </c>
      <c r="DX22" s="24">
        <f t="shared" si="412"/>
        <v>137.304347826087</v>
      </c>
      <c r="DY22" s="24">
        <f t="shared" ref="DY22:DZ22" si="413">(DY9/1.15)*100</f>
        <v>136.43478260869571</v>
      </c>
      <c r="DZ22" s="24">
        <f t="shared" si="413"/>
        <v>135.56521739130437</v>
      </c>
      <c r="EA22" s="24">
        <f t="shared" ref="EA22:EB22" si="414">(EA9/1.15)*100</f>
        <v>136.43478260869571</v>
      </c>
      <c r="EB22" s="24">
        <f t="shared" si="414"/>
        <v>133.82608695652178</v>
      </c>
      <c r="EC22" s="24">
        <f t="shared" ref="EC22:ED22" si="415">(EC9/1.15)*100</f>
        <v>132.95652173913049</v>
      </c>
      <c r="ED22" s="24">
        <f t="shared" si="415"/>
        <v>127.73913043478264</v>
      </c>
      <c r="EE22" s="24">
        <f t="shared" ref="EE22:EF22" si="416">(EE9/1.15)*100</f>
        <v>132.08695652173915</v>
      </c>
      <c r="EF22" s="24">
        <f t="shared" si="416"/>
        <v>133.82608695652178</v>
      </c>
      <c r="EG22" s="24">
        <f t="shared" ref="EG22:EH22" si="417">(EG9/1.15)*100</f>
        <v>132.95652173913049</v>
      </c>
      <c r="EH22" s="24">
        <f t="shared" si="417"/>
        <v>137.304347826087</v>
      </c>
      <c r="EI22" s="24">
        <f t="shared" ref="EI22:EJ22" si="418">(EI9/1.15)*100</f>
        <v>139.91304347826093</v>
      </c>
      <c r="EJ22" s="24">
        <f t="shared" si="418"/>
        <v>144.26086956521743</v>
      </c>
      <c r="EK22" s="24">
        <f t="shared" ref="EK22:EL22" si="419">(EK9/1.15)*100</f>
        <v>148.60869565217396</v>
      </c>
      <c r="EL22" s="24">
        <f t="shared" si="419"/>
        <v>152.08695652173918</v>
      </c>
      <c r="EM22" s="24">
        <f t="shared" ref="EM22:EN22" si="420">(EM9/1.15)*100</f>
        <v>156.43478260869571</v>
      </c>
      <c r="EN22" s="24">
        <f t="shared" si="420"/>
        <v>158.17391304347831</v>
      </c>
      <c r="EO22" s="24">
        <f t="shared" ref="EO22:EP22" si="421">(EO9/1.15)*100</f>
        <v>159.91304347826093</v>
      </c>
      <c r="EP22" s="24">
        <f t="shared" si="421"/>
        <v>160.78260869565224</v>
      </c>
      <c r="EQ22" s="24">
        <f t="shared" ref="EQ22:ER22" si="422">(EQ9/1.15)*100</f>
        <v>176.43478260869568</v>
      </c>
      <c r="ER22" s="24">
        <f t="shared" si="422"/>
        <v>205.13043478260875</v>
      </c>
      <c r="ES22" s="24">
        <f t="shared" ref="ES22:ET22" si="423">(ES9/1.15)*100</f>
        <v>178.17391304347831</v>
      </c>
      <c r="ET22" s="24">
        <f t="shared" si="423"/>
        <v>194.69565217391309</v>
      </c>
      <c r="EU22" s="24">
        <f t="shared" ref="EU22:EV22" si="424">(EU9/1.15)*100</f>
        <v>187.73913043478265</v>
      </c>
      <c r="EV22" s="24">
        <f t="shared" si="424"/>
        <v>188.60869565217394</v>
      </c>
      <c r="EW22" s="24">
        <f t="shared" ref="EW22:EX22" si="425">(EW9/1.15)*100</f>
        <v>195.56521739130437</v>
      </c>
      <c r="EX22" s="24">
        <f t="shared" si="425"/>
        <v>205.13043478260872</v>
      </c>
      <c r="EY22" s="24">
        <f t="shared" ref="EY22:EZ22" si="426">(EY9/1.15)*100</f>
        <v>208.60869565217394</v>
      </c>
      <c r="EZ22" s="24">
        <f t="shared" si="426"/>
        <v>220.78260869565219</v>
      </c>
      <c r="FA22" s="24">
        <f t="shared" ref="FA22:FB22" si="427">(FA9/1.15)*100</f>
        <v>216.43478260869568</v>
      </c>
      <c r="FB22" s="24">
        <f t="shared" si="427"/>
        <v>210.34782608695659</v>
      </c>
      <c r="FC22" s="24">
        <f t="shared" ref="FC22:FD22" si="428">(FC9/1.15)*100</f>
        <v>206.86956521739134</v>
      </c>
      <c r="FD22" s="24">
        <f t="shared" si="428"/>
        <v>221.65217391304353</v>
      </c>
      <c r="FE22" s="24">
        <f t="shared" ref="FE22:FF22" si="429">(FE9/1.15)*100</f>
        <v>237.304347826087</v>
      </c>
      <c r="FF22" s="24">
        <f t="shared" si="429"/>
        <v>248.60869565217399</v>
      </c>
      <c r="FG22" s="24">
        <f t="shared" ref="FG22:FH22" si="430">(FG9/1.15)*100</f>
        <v>248.60869565217399</v>
      </c>
      <c r="FH22" s="24">
        <f t="shared" si="430"/>
        <v>239.04347826086965</v>
      </c>
      <c r="FI22" s="24">
        <f t="shared" ref="FI22:FJ22" si="431">(FI9/1.15)*100</f>
        <v>220.78260869565221</v>
      </c>
      <c r="FJ22" s="24">
        <f t="shared" si="431"/>
        <v>215.56521739130443</v>
      </c>
      <c r="FK22" s="24">
        <f t="shared" ref="FK22" si="432">(FK9/1.15)*100</f>
        <v>206.86956521739134</v>
      </c>
      <c r="FL22" s="24">
        <f t="shared" ref="FL22:FM22" si="433">(FL9/1.15)*100</f>
        <v>204.26086956521746</v>
      </c>
      <c r="FM22" s="24">
        <f t="shared" si="433"/>
        <v>198.17391304347836</v>
      </c>
      <c r="FN22" s="24">
        <f t="shared" ref="FN22:FO22" si="434">(FN9/1.15)*100</f>
        <v>192.08695652173924</v>
      </c>
      <c r="FO22" s="24">
        <f t="shared" si="434"/>
        <v>198.17391304347836</v>
      </c>
      <c r="FP22" s="24">
        <f t="shared" ref="FP22:FQ22" si="435">(FP9/1.15)*100</f>
        <v>217.30434782608708</v>
      </c>
      <c r="FQ22" s="24">
        <f t="shared" si="435"/>
        <v>216.43478260869577</v>
      </c>
      <c r="FR22" s="24">
        <f t="shared" ref="FR22:FS22" si="436">(FR9/1.15)*100</f>
        <v>213.82608695652186</v>
      </c>
      <c r="FS22" s="24">
        <f t="shared" si="436"/>
        <v>204.26086956521755</v>
      </c>
      <c r="FT22" s="24">
        <f t="shared" ref="FT22:FU22" si="437">(FT9/1.15)*100</f>
        <v>202.52173913043495</v>
      </c>
      <c r="FU22" s="24">
        <f t="shared" si="437"/>
        <v>203.39130434782621</v>
      </c>
      <c r="FV22" s="24">
        <f t="shared" ref="FV22:FW22" si="438">(FV9/1.15)*100</f>
        <v>216.43478260869577</v>
      </c>
      <c r="FW22" s="24">
        <f t="shared" si="438"/>
        <v>224.26086956521752</v>
      </c>
      <c r="FX22" s="24">
        <f t="shared" ref="FX22:FY22" si="439">(FX9/1.15)*100</f>
        <v>219.91304347826102</v>
      </c>
      <c r="FY22" s="24">
        <f t="shared" si="439"/>
        <v>213.82608695652186</v>
      </c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25"/>
      <c r="HF22" s="26"/>
    </row>
    <row r="23" spans="2:214" ht="15" thickBot="1" x14ac:dyDescent="0.4">
      <c r="B23" s="31"/>
      <c r="C23" s="32"/>
      <c r="D23" s="32"/>
      <c r="E23" s="33"/>
      <c r="F23" s="33"/>
      <c r="G23" s="33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4"/>
    </row>
    <row r="24" spans="2:214" x14ac:dyDescent="0.35">
      <c r="B24" s="35"/>
    </row>
    <row r="25" spans="2:214" x14ac:dyDescent="0.35">
      <c r="B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E5E0-9439-45CA-BAD6-9F579B4E8084}">
  <dimension ref="A1:GL34"/>
  <sheetViews>
    <sheetView showGridLines="0" topLeftCell="A7" workbookViewId="0">
      <pane xSplit="3" topLeftCell="FV1" activePane="topRight" state="frozen"/>
      <selection pane="topRight" activeCell="GL8" sqref="GL8"/>
    </sheetView>
  </sheetViews>
  <sheetFormatPr defaultRowHeight="14.5" x14ac:dyDescent="0.35"/>
  <cols>
    <col min="1" max="1" width="0" hidden="1" customWidth="1"/>
    <col min="2" max="2" width="18" customWidth="1"/>
    <col min="3" max="3" width="20" customWidth="1"/>
    <col min="4" max="4" width="11" hidden="1" customWidth="1"/>
    <col min="5" max="5" width="12.7265625" hidden="1" customWidth="1"/>
    <col min="6" max="10" width="11" hidden="1" customWidth="1"/>
    <col min="11" max="13" width="10" hidden="1" customWidth="1"/>
    <col min="14" max="15" width="11" hidden="1" customWidth="1"/>
    <col min="16" max="16" width="10" hidden="1" customWidth="1"/>
    <col min="17" max="18" width="11" hidden="1" customWidth="1"/>
    <col min="19" max="20" width="10" hidden="1" customWidth="1"/>
    <col min="21" max="108" width="11" hidden="1" customWidth="1"/>
    <col min="109" max="109" width="6.7265625" hidden="1" customWidth="1"/>
    <col min="110" max="136" width="11" hidden="1" customWidth="1"/>
    <col min="137" max="141" width="11" bestFit="1" customWidth="1"/>
    <col min="142" max="154" width="11" hidden="1" customWidth="1"/>
    <col min="155" max="194" width="11" bestFit="1" customWidth="1"/>
  </cols>
  <sheetData>
    <row r="1" spans="1:194" x14ac:dyDescent="0.35">
      <c r="D1" s="1">
        <v>43553</v>
      </c>
      <c r="E1" s="1">
        <v>43558</v>
      </c>
      <c r="F1" s="1">
        <v>43565</v>
      </c>
      <c r="G1" s="1">
        <v>43566</v>
      </c>
      <c r="H1" s="1">
        <v>43567</v>
      </c>
      <c r="I1" s="1">
        <v>43579</v>
      </c>
      <c r="J1" s="1">
        <v>43582</v>
      </c>
      <c r="K1" s="1">
        <v>43587</v>
      </c>
      <c r="L1" s="1">
        <v>43593</v>
      </c>
      <c r="M1" s="1">
        <v>43594</v>
      </c>
      <c r="N1" s="1">
        <v>43598</v>
      </c>
      <c r="O1" s="1">
        <v>43606</v>
      </c>
      <c r="P1" s="1">
        <v>43621</v>
      </c>
      <c r="Q1" s="1">
        <v>43627</v>
      </c>
      <c r="R1" s="1">
        <v>43641</v>
      </c>
      <c r="S1" s="1">
        <v>43648</v>
      </c>
      <c r="T1" s="1">
        <v>43655</v>
      </c>
      <c r="U1" s="1">
        <v>43662</v>
      </c>
      <c r="V1" s="1">
        <v>43669</v>
      </c>
      <c r="W1" s="1">
        <v>43676</v>
      </c>
      <c r="X1" s="1">
        <v>43683</v>
      </c>
      <c r="Y1" s="1">
        <v>43690</v>
      </c>
      <c r="Z1" s="1">
        <v>43697</v>
      </c>
      <c r="AA1" s="1">
        <v>43704</v>
      </c>
      <c r="AB1" s="1">
        <v>43711</v>
      </c>
      <c r="AC1" s="1">
        <v>43718</v>
      </c>
      <c r="AD1" s="1">
        <v>43725</v>
      </c>
      <c r="AE1" s="1">
        <v>43732</v>
      </c>
      <c r="AF1" s="1">
        <v>43739</v>
      </c>
      <c r="AG1" s="1">
        <v>43746</v>
      </c>
      <c r="AH1" s="1">
        <v>43753</v>
      </c>
      <c r="AI1" s="1">
        <v>43760</v>
      </c>
      <c r="AJ1" s="1">
        <v>43768</v>
      </c>
      <c r="AK1" s="1">
        <v>43774</v>
      </c>
      <c r="AL1" s="1">
        <v>43781</v>
      </c>
      <c r="AM1" s="1">
        <v>43788</v>
      </c>
      <c r="AN1" s="1">
        <v>43795</v>
      </c>
      <c r="AO1" s="1">
        <v>43802</v>
      </c>
      <c r="AP1" s="1">
        <v>43809</v>
      </c>
      <c r="AQ1" s="1">
        <v>43816</v>
      </c>
      <c r="AR1" s="1">
        <v>43823</v>
      </c>
      <c r="AS1" s="1">
        <v>43830</v>
      </c>
      <c r="AT1" s="1">
        <v>43837</v>
      </c>
      <c r="AU1" s="1">
        <v>43844</v>
      </c>
      <c r="AV1" s="1">
        <v>43851</v>
      </c>
      <c r="AW1" s="1">
        <v>43858</v>
      </c>
      <c r="AX1" s="1">
        <v>43865</v>
      </c>
      <c r="AY1" s="1">
        <v>43872</v>
      </c>
      <c r="AZ1" s="1">
        <v>43879</v>
      </c>
      <c r="BA1" s="1">
        <v>43886</v>
      </c>
      <c r="BB1" s="1">
        <v>43893</v>
      </c>
      <c r="BC1" s="1">
        <v>43900</v>
      </c>
      <c r="BD1" s="1">
        <v>43907</v>
      </c>
      <c r="BE1" s="1">
        <v>43914</v>
      </c>
      <c r="BF1" s="1">
        <f>BE1+7</f>
        <v>43921</v>
      </c>
      <c r="BG1" s="1">
        <f>BF1+7</f>
        <v>43928</v>
      </c>
      <c r="BH1" s="1">
        <f>BG1+8</f>
        <v>43936</v>
      </c>
      <c r="BI1" s="1">
        <f>BH1+8-2</f>
        <v>43942</v>
      </c>
      <c r="BJ1" s="1">
        <f>BI1+8</f>
        <v>43950</v>
      </c>
      <c r="BK1" s="1">
        <f>BJ1+6</f>
        <v>43956</v>
      </c>
      <c r="BL1" s="1">
        <f>BK1+7</f>
        <v>43963</v>
      </c>
      <c r="BM1" s="1">
        <f>BL1+7</f>
        <v>43970</v>
      </c>
      <c r="BN1" s="1">
        <f>BM1+7</f>
        <v>43977</v>
      </c>
      <c r="BO1" s="1">
        <f>BN1+8</f>
        <v>43985</v>
      </c>
      <c r="BP1" s="1">
        <f>BO1+6</f>
        <v>43991</v>
      </c>
      <c r="BQ1" s="1">
        <f>BP1+7</f>
        <v>43998</v>
      </c>
      <c r="BR1" s="1">
        <f>BQ1+7</f>
        <v>44005</v>
      </c>
      <c r="BS1" s="1">
        <f>BR1+7</f>
        <v>44012</v>
      </c>
      <c r="BT1" s="1">
        <f>BS1+1</f>
        <v>44013</v>
      </c>
      <c r="BU1" s="1">
        <f>BT1+6</f>
        <v>44019</v>
      </c>
      <c r="BV1" s="1">
        <f t="shared" ref="BV1:CA1" si="0">BU1+7</f>
        <v>44026</v>
      </c>
      <c r="BW1" s="1">
        <f t="shared" si="0"/>
        <v>44033</v>
      </c>
      <c r="BX1" s="1">
        <f t="shared" si="0"/>
        <v>44040</v>
      </c>
      <c r="BY1" s="1">
        <f t="shared" si="0"/>
        <v>44047</v>
      </c>
      <c r="BZ1" s="1">
        <f t="shared" si="0"/>
        <v>44054</v>
      </c>
      <c r="CA1" s="1">
        <f t="shared" si="0"/>
        <v>44061</v>
      </c>
      <c r="CB1" s="1">
        <f t="shared" ref="CB1:CJ1" si="1">CA1+7</f>
        <v>44068</v>
      </c>
      <c r="CC1" s="1">
        <f t="shared" si="1"/>
        <v>44075</v>
      </c>
      <c r="CD1" s="1">
        <f t="shared" si="1"/>
        <v>44082</v>
      </c>
      <c r="CE1" s="1">
        <f t="shared" si="1"/>
        <v>44089</v>
      </c>
      <c r="CF1" s="1">
        <f t="shared" si="1"/>
        <v>44096</v>
      </c>
      <c r="CG1" s="1">
        <f t="shared" si="1"/>
        <v>44103</v>
      </c>
      <c r="CH1" s="1">
        <f t="shared" si="1"/>
        <v>44110</v>
      </c>
      <c r="CI1" s="1">
        <f t="shared" si="1"/>
        <v>44117</v>
      </c>
      <c r="CJ1" s="1">
        <f t="shared" si="1"/>
        <v>44124</v>
      </c>
      <c r="CK1" s="1">
        <f>CJ1+8</f>
        <v>44132</v>
      </c>
      <c r="CL1" s="1">
        <f>CK1+6</f>
        <v>44138</v>
      </c>
      <c r="CM1" s="1">
        <f t="shared" ref="CM1:CR1" si="2">CL1+7</f>
        <v>44145</v>
      </c>
      <c r="CN1" s="1">
        <f t="shared" si="2"/>
        <v>44152</v>
      </c>
      <c r="CO1" s="1">
        <f t="shared" si="2"/>
        <v>44159</v>
      </c>
      <c r="CP1" s="1">
        <f t="shared" si="2"/>
        <v>44166</v>
      </c>
      <c r="CQ1" s="1">
        <f t="shared" si="2"/>
        <v>44173</v>
      </c>
      <c r="CR1" s="1">
        <f t="shared" si="2"/>
        <v>44180</v>
      </c>
      <c r="CS1" s="1">
        <f t="shared" ref="CS1" si="3">CR1+7</f>
        <v>44187</v>
      </c>
      <c r="CT1" s="1">
        <f>CS1+8</f>
        <v>44195</v>
      </c>
      <c r="CU1" s="1">
        <f>CT1+7</f>
        <v>44202</v>
      </c>
      <c r="CV1" s="1">
        <f>CU1+6</f>
        <v>44208</v>
      </c>
      <c r="CW1" s="1">
        <f>CV1+7</f>
        <v>44215</v>
      </c>
      <c r="CX1" s="1">
        <f>CW1+7</f>
        <v>44222</v>
      </c>
      <c r="CY1" s="1">
        <f>CX1+7</f>
        <v>44229</v>
      </c>
      <c r="CZ1" s="1">
        <f>CY1+8</f>
        <v>44237</v>
      </c>
      <c r="DA1" s="1">
        <f>CZ1+6</f>
        <v>44243</v>
      </c>
      <c r="DB1" s="1">
        <f t="shared" ref="DB1:DG1" si="4">DA1+7</f>
        <v>44250</v>
      </c>
      <c r="DC1" s="1">
        <f t="shared" si="4"/>
        <v>44257</v>
      </c>
      <c r="DD1" s="1">
        <f t="shared" si="4"/>
        <v>44264</v>
      </c>
      <c r="DE1" s="1">
        <f t="shared" si="4"/>
        <v>44271</v>
      </c>
      <c r="DF1" s="1">
        <f t="shared" si="4"/>
        <v>44278</v>
      </c>
      <c r="DG1" s="1">
        <f t="shared" si="4"/>
        <v>44285</v>
      </c>
      <c r="DH1" s="1">
        <f>DG1+8</f>
        <v>44293</v>
      </c>
      <c r="DI1" s="1">
        <f>DH1+6</f>
        <v>44299</v>
      </c>
      <c r="DJ1" s="1">
        <f>DI1+7</f>
        <v>44306</v>
      </c>
      <c r="DK1" s="1">
        <f>DJ1+8</f>
        <v>44314</v>
      </c>
      <c r="DL1" s="1">
        <f>DK1+6</f>
        <v>44320</v>
      </c>
      <c r="DM1" s="1">
        <f>DL1+7</f>
        <v>44327</v>
      </c>
      <c r="DN1" s="1">
        <f>DM1+7</f>
        <v>44334</v>
      </c>
      <c r="DO1" s="1">
        <f>DN1+7</f>
        <v>44341</v>
      </c>
      <c r="DP1" s="1">
        <f>DO1+7</f>
        <v>44348</v>
      </c>
      <c r="DQ1" s="1">
        <f>DP1+8</f>
        <v>44356</v>
      </c>
      <c r="DR1" s="1">
        <f>DQ1+6</f>
        <v>44362</v>
      </c>
      <c r="DS1" s="1">
        <f t="shared" ref="DS1:EJ1" si="5">DR1+7</f>
        <v>44369</v>
      </c>
      <c r="DT1" s="1">
        <f t="shared" si="5"/>
        <v>44376</v>
      </c>
      <c r="DU1" s="1">
        <f t="shared" si="5"/>
        <v>44383</v>
      </c>
      <c r="DV1" s="1">
        <f t="shared" si="5"/>
        <v>44390</v>
      </c>
      <c r="DW1" s="1">
        <f t="shared" si="5"/>
        <v>44397</v>
      </c>
      <c r="DX1" s="1">
        <f t="shared" si="5"/>
        <v>44404</v>
      </c>
      <c r="DY1" s="1">
        <f t="shared" si="5"/>
        <v>44411</v>
      </c>
      <c r="DZ1" s="1">
        <f t="shared" si="5"/>
        <v>44418</v>
      </c>
      <c r="EA1" s="1">
        <f t="shared" si="5"/>
        <v>44425</v>
      </c>
      <c r="EB1" s="1">
        <f t="shared" si="5"/>
        <v>44432</v>
      </c>
      <c r="EC1" s="1">
        <f t="shared" si="5"/>
        <v>44439</v>
      </c>
      <c r="ED1" s="1">
        <f t="shared" si="5"/>
        <v>44446</v>
      </c>
      <c r="EE1" s="1">
        <f t="shared" si="5"/>
        <v>44453</v>
      </c>
      <c r="EF1" s="1">
        <f t="shared" si="5"/>
        <v>44460</v>
      </c>
      <c r="EG1" s="1">
        <f t="shared" si="5"/>
        <v>44467</v>
      </c>
      <c r="EH1" s="1">
        <f t="shared" si="5"/>
        <v>44474</v>
      </c>
      <c r="EI1" s="1">
        <f t="shared" si="5"/>
        <v>44481</v>
      </c>
      <c r="EJ1" s="1">
        <f t="shared" si="5"/>
        <v>44488</v>
      </c>
      <c r="EK1" s="1">
        <f>EJ1+8</f>
        <v>44496</v>
      </c>
      <c r="EL1" s="1">
        <f>EK1+6</f>
        <v>44502</v>
      </c>
      <c r="EM1" s="1">
        <f t="shared" ref="EM1:EY1" si="6">EL1+7</f>
        <v>44509</v>
      </c>
      <c r="EN1" s="1">
        <f t="shared" si="6"/>
        <v>44516</v>
      </c>
      <c r="EO1" s="1">
        <f t="shared" si="6"/>
        <v>44523</v>
      </c>
      <c r="EP1" s="1">
        <f t="shared" si="6"/>
        <v>44530</v>
      </c>
      <c r="EQ1" s="1">
        <f t="shared" si="6"/>
        <v>44537</v>
      </c>
      <c r="ER1" s="1">
        <f t="shared" si="6"/>
        <v>44544</v>
      </c>
      <c r="ES1" s="1">
        <f t="shared" si="6"/>
        <v>44551</v>
      </c>
      <c r="ET1" s="1">
        <f t="shared" si="6"/>
        <v>44558</v>
      </c>
      <c r="EU1" s="1">
        <f t="shared" si="6"/>
        <v>44565</v>
      </c>
      <c r="EV1" s="1">
        <f t="shared" si="6"/>
        <v>44572</v>
      </c>
      <c r="EW1" s="1">
        <f t="shared" si="6"/>
        <v>44579</v>
      </c>
      <c r="EX1" s="1">
        <f t="shared" si="6"/>
        <v>44586</v>
      </c>
      <c r="EY1" s="1">
        <f t="shared" si="6"/>
        <v>44593</v>
      </c>
      <c r="EZ1" s="1">
        <f>EY1+8</f>
        <v>44601</v>
      </c>
      <c r="FA1" s="1">
        <f>EZ1+6</f>
        <v>44607</v>
      </c>
      <c r="FB1" s="1">
        <f t="shared" ref="FB1:FG1" si="7">FA1+7</f>
        <v>44614</v>
      </c>
      <c r="FC1" s="1">
        <f t="shared" si="7"/>
        <v>44621</v>
      </c>
      <c r="FD1" s="1">
        <f t="shared" si="7"/>
        <v>44628</v>
      </c>
      <c r="FE1" s="1">
        <f t="shared" si="7"/>
        <v>44635</v>
      </c>
      <c r="FF1" s="1">
        <f t="shared" si="7"/>
        <v>44642</v>
      </c>
      <c r="FG1" s="1">
        <f t="shared" si="7"/>
        <v>44649</v>
      </c>
      <c r="FH1" s="1">
        <f t="shared" ref="FH1:FI1" si="8">FG1+7</f>
        <v>44656</v>
      </c>
      <c r="FI1" s="1">
        <f t="shared" si="8"/>
        <v>44663</v>
      </c>
      <c r="FJ1" s="1">
        <f>FI1+8</f>
        <v>44671</v>
      </c>
      <c r="FK1" s="1">
        <f>FJ1+7</f>
        <v>44678</v>
      </c>
      <c r="FL1" s="1">
        <f>FK1+6</f>
        <v>44684</v>
      </c>
      <c r="FM1" s="1">
        <f>FL1+7</f>
        <v>44691</v>
      </c>
      <c r="FN1" s="1">
        <f>FM1+7</f>
        <v>44698</v>
      </c>
      <c r="FO1" s="1">
        <f>FN1+7</f>
        <v>44705</v>
      </c>
      <c r="FP1" s="1">
        <f>FO1+7</f>
        <v>44712</v>
      </c>
      <c r="FQ1" s="1">
        <f>FP1+8</f>
        <v>44720</v>
      </c>
      <c r="FR1" s="1">
        <f>FQ1+6</f>
        <v>44726</v>
      </c>
      <c r="FS1" s="1">
        <f t="shared" ref="FS1:FX1" si="9">FR1+7</f>
        <v>44733</v>
      </c>
      <c r="FT1" s="1">
        <f t="shared" si="9"/>
        <v>44740</v>
      </c>
      <c r="FU1" s="1">
        <f t="shared" si="9"/>
        <v>44747</v>
      </c>
      <c r="FV1" s="1">
        <f t="shared" si="9"/>
        <v>44754</v>
      </c>
      <c r="FW1" s="1">
        <f t="shared" si="9"/>
        <v>44761</v>
      </c>
      <c r="FX1" s="1">
        <f t="shared" si="9"/>
        <v>44768</v>
      </c>
      <c r="FY1" s="1">
        <f t="shared" ref="FY1:GF1" si="10">FX1+7</f>
        <v>44775</v>
      </c>
      <c r="FZ1" s="1">
        <f t="shared" si="10"/>
        <v>44782</v>
      </c>
      <c r="GA1" s="1">
        <f t="shared" si="10"/>
        <v>44789</v>
      </c>
      <c r="GB1" s="1">
        <f t="shared" si="10"/>
        <v>44796</v>
      </c>
      <c r="GC1" s="1">
        <f t="shared" si="10"/>
        <v>44803</v>
      </c>
      <c r="GD1" s="1">
        <f t="shared" si="10"/>
        <v>44810</v>
      </c>
      <c r="GE1" s="1">
        <f t="shared" si="10"/>
        <v>44817</v>
      </c>
      <c r="GF1" s="1">
        <f t="shared" si="10"/>
        <v>44824</v>
      </c>
      <c r="GG1" s="1">
        <f>GF1+8</f>
        <v>44832</v>
      </c>
      <c r="GH1" s="1">
        <f>GG1+6</f>
        <v>44838</v>
      </c>
      <c r="GI1" s="1">
        <f>GH1+7</f>
        <v>44845</v>
      </c>
      <c r="GJ1" s="1">
        <f>GI1+7</f>
        <v>44852</v>
      </c>
      <c r="GK1" s="1">
        <f>GJ1+8</f>
        <v>44860</v>
      </c>
      <c r="GL1" s="1">
        <f>GK1+6</f>
        <v>44866</v>
      </c>
    </row>
    <row r="2" spans="1:194" x14ac:dyDescent="0.35">
      <c r="B2" t="s">
        <v>12</v>
      </c>
      <c r="C2" t="s">
        <v>13</v>
      </c>
      <c r="E2" s="2">
        <v>3</v>
      </c>
      <c r="F2" s="2">
        <v>3</v>
      </c>
      <c r="G2" s="2">
        <v>1</v>
      </c>
      <c r="H2" s="2">
        <v>3</v>
      </c>
      <c r="I2" s="2">
        <v>3</v>
      </c>
      <c r="J2" s="2">
        <v>3</v>
      </c>
      <c r="K2" s="2">
        <v>-10</v>
      </c>
      <c r="L2" s="2">
        <v>-2</v>
      </c>
      <c r="M2" s="2">
        <v>2</v>
      </c>
      <c r="N2" s="2">
        <v>1</v>
      </c>
      <c r="O2" s="2">
        <v>-20.5</v>
      </c>
      <c r="P2" s="2">
        <v>-5</v>
      </c>
      <c r="Q2" s="2">
        <v>-8</v>
      </c>
      <c r="R2" s="2">
        <v>3</v>
      </c>
      <c r="S2" s="6">
        <v>4</v>
      </c>
      <c r="T2" s="6">
        <v>-2</v>
      </c>
      <c r="U2" s="2">
        <v>3</v>
      </c>
      <c r="V2" s="2">
        <v>-1</v>
      </c>
      <c r="W2" s="2">
        <v>-3</v>
      </c>
      <c r="X2" s="2">
        <v>2</v>
      </c>
      <c r="Y2" s="2">
        <v>-2</v>
      </c>
      <c r="Z2" s="2">
        <v>1</v>
      </c>
      <c r="AA2" s="2">
        <v>0</v>
      </c>
      <c r="AB2" s="2">
        <v>1</v>
      </c>
      <c r="AC2" s="2">
        <v>-1</v>
      </c>
      <c r="AD2" s="2">
        <v>4</v>
      </c>
      <c r="AE2" s="2">
        <v>8</v>
      </c>
      <c r="AF2" s="2">
        <v>-4</v>
      </c>
      <c r="AG2" s="2">
        <v>-2</v>
      </c>
      <c r="AH2" s="2">
        <v>1</v>
      </c>
      <c r="AI2" s="2">
        <v>1</v>
      </c>
      <c r="AJ2" s="2">
        <v>-3</v>
      </c>
      <c r="AK2" s="2">
        <v>0</v>
      </c>
      <c r="AL2" s="2">
        <v>3</v>
      </c>
      <c r="AM2" s="2">
        <v>3</v>
      </c>
      <c r="AN2" s="2">
        <v>-1</v>
      </c>
      <c r="AO2" s="2">
        <v>1</v>
      </c>
      <c r="AP2" s="2">
        <v>-3</v>
      </c>
      <c r="AQ2" s="2">
        <v>0</v>
      </c>
      <c r="AR2" s="2">
        <v>0</v>
      </c>
      <c r="AS2" s="2">
        <v>2</v>
      </c>
      <c r="AT2" s="2">
        <v>-1</v>
      </c>
      <c r="AU2" s="2">
        <v>1</v>
      </c>
      <c r="AV2" s="2">
        <v>-2</v>
      </c>
      <c r="AW2" s="2">
        <v>-1</v>
      </c>
      <c r="AX2" s="2">
        <v>-4</v>
      </c>
      <c r="AY2" s="2">
        <v>-1</v>
      </c>
      <c r="AZ2" s="2">
        <v>2</v>
      </c>
      <c r="BA2" s="2">
        <v>1</v>
      </c>
      <c r="BB2" s="2">
        <v>-4</v>
      </c>
      <c r="BC2" s="2">
        <v>-3</v>
      </c>
      <c r="BD2" s="2">
        <v>-15</v>
      </c>
      <c r="BE2" s="2">
        <v>-12</v>
      </c>
      <c r="BF2" s="2">
        <v>-7</v>
      </c>
      <c r="BG2" s="2">
        <v>-3</v>
      </c>
      <c r="BH2" s="2">
        <v>1</v>
      </c>
      <c r="BI2" s="2">
        <v>-3</v>
      </c>
      <c r="BJ2" s="2">
        <v>4</v>
      </c>
      <c r="BK2" s="2">
        <v>7</v>
      </c>
      <c r="BL2" s="2">
        <v>7</v>
      </c>
      <c r="BM2" s="2">
        <v>0</v>
      </c>
      <c r="BN2" s="2">
        <v>4</v>
      </c>
      <c r="BO2" s="2">
        <v>-1</v>
      </c>
      <c r="BP2" s="2">
        <v>6</v>
      </c>
      <c r="BQ2" s="2">
        <v>3</v>
      </c>
      <c r="BR2" s="2">
        <v>3</v>
      </c>
      <c r="BS2" s="2">
        <v>2</v>
      </c>
      <c r="BT2" s="2">
        <v>4</v>
      </c>
      <c r="BU2" s="2">
        <v>0</v>
      </c>
      <c r="BV2" s="2">
        <v>2</v>
      </c>
      <c r="BW2" s="2">
        <v>0</v>
      </c>
      <c r="BX2" s="2">
        <v>0</v>
      </c>
      <c r="BY2" s="2">
        <v>0</v>
      </c>
      <c r="BZ2" s="2">
        <v>2</v>
      </c>
      <c r="CA2" s="2">
        <v>3</v>
      </c>
      <c r="CB2" s="2">
        <v>1</v>
      </c>
      <c r="CC2" s="2">
        <v>1</v>
      </c>
      <c r="CD2" s="2">
        <v>-2</v>
      </c>
      <c r="CE2" s="2">
        <v>-3</v>
      </c>
      <c r="CF2" s="2">
        <v>2</v>
      </c>
      <c r="CG2" s="2">
        <v>2</v>
      </c>
      <c r="CH2" s="2">
        <v>1</v>
      </c>
      <c r="CI2" s="2">
        <v>0</v>
      </c>
      <c r="CJ2" s="2">
        <v>-1</v>
      </c>
      <c r="CK2" s="2">
        <v>0</v>
      </c>
      <c r="CL2" s="2">
        <v>-3</v>
      </c>
      <c r="CM2" s="2">
        <v>0</v>
      </c>
      <c r="CN2" s="2">
        <v>3</v>
      </c>
      <c r="CO2" s="2">
        <v>0</v>
      </c>
      <c r="CP2" s="2">
        <v>4</v>
      </c>
      <c r="CQ2" s="2">
        <v>0</v>
      </c>
      <c r="CR2" s="2">
        <v>2</v>
      </c>
      <c r="CS2" s="2">
        <v>2</v>
      </c>
      <c r="CT2" s="2">
        <v>1</v>
      </c>
      <c r="CU2" s="2">
        <v>1</v>
      </c>
      <c r="CV2" s="2">
        <v>2</v>
      </c>
      <c r="CW2" s="2">
        <v>4</v>
      </c>
      <c r="CX2" s="2">
        <v>0</v>
      </c>
      <c r="CY2" s="2">
        <v>1</v>
      </c>
      <c r="CZ2" s="2">
        <v>3</v>
      </c>
      <c r="DA2" s="2">
        <v>2</v>
      </c>
      <c r="DB2" s="2">
        <v>4</v>
      </c>
      <c r="DC2" s="2">
        <v>2</v>
      </c>
      <c r="DD2" s="2">
        <v>1</v>
      </c>
      <c r="DE2" s="2">
        <v>5</v>
      </c>
      <c r="DF2" s="2">
        <v>0</v>
      </c>
      <c r="DG2" s="2">
        <v>-2</v>
      </c>
      <c r="DH2" s="2">
        <v>3</v>
      </c>
      <c r="DI2" s="2">
        <v>-1</v>
      </c>
      <c r="DJ2" s="2">
        <v>1</v>
      </c>
      <c r="DK2" s="2">
        <v>1</v>
      </c>
      <c r="DL2" s="2">
        <v>0</v>
      </c>
      <c r="DM2" s="2">
        <v>3</v>
      </c>
      <c r="DN2" s="2">
        <v>0</v>
      </c>
      <c r="DO2" s="2">
        <v>0</v>
      </c>
      <c r="DP2" s="2">
        <v>2</v>
      </c>
      <c r="DQ2" s="2">
        <v>1</v>
      </c>
      <c r="DR2" s="2">
        <v>2</v>
      </c>
      <c r="DS2" s="2">
        <v>3</v>
      </c>
      <c r="DT2" s="2">
        <v>4</v>
      </c>
      <c r="DU2" s="2">
        <v>2</v>
      </c>
      <c r="DV2" s="2">
        <v>2</v>
      </c>
      <c r="DW2" s="2">
        <v>0</v>
      </c>
      <c r="DX2" s="2">
        <v>-2</v>
      </c>
      <c r="DY2" s="2">
        <v>5</v>
      </c>
      <c r="DZ2" s="2">
        <v>-2</v>
      </c>
      <c r="EA2" s="2">
        <v>0</v>
      </c>
      <c r="EB2" s="2">
        <v>-3</v>
      </c>
      <c r="EC2" s="2">
        <v>1</v>
      </c>
      <c r="ED2" s="2">
        <v>0</v>
      </c>
      <c r="EE2" s="2">
        <v>-1</v>
      </c>
      <c r="EF2" s="2">
        <v>2</v>
      </c>
      <c r="EG2" s="2">
        <v>2</v>
      </c>
      <c r="EH2" s="2">
        <v>8</v>
      </c>
      <c r="EI2" s="2">
        <v>4</v>
      </c>
      <c r="EJ2" s="2">
        <v>5</v>
      </c>
      <c r="EK2" s="2">
        <v>0</v>
      </c>
      <c r="EL2" s="2">
        <v>3</v>
      </c>
      <c r="EM2" s="2">
        <v>-3</v>
      </c>
      <c r="EN2" s="2">
        <v>-2</v>
      </c>
      <c r="EO2" s="2">
        <v>-3</v>
      </c>
      <c r="EP2" s="2">
        <v>-3</v>
      </c>
      <c r="EQ2" s="2">
        <v>-6</v>
      </c>
      <c r="ER2" s="2">
        <v>5</v>
      </c>
      <c r="ES2" s="2">
        <v>2</v>
      </c>
      <c r="ET2" s="2">
        <v>0</v>
      </c>
      <c r="EU2" s="2">
        <v>4</v>
      </c>
      <c r="EV2" s="2">
        <v>2</v>
      </c>
      <c r="EW2" s="2">
        <v>2</v>
      </c>
      <c r="EX2" s="2">
        <v>0</v>
      </c>
      <c r="EY2" s="2">
        <v>0</v>
      </c>
      <c r="EZ2" s="2">
        <v>1</v>
      </c>
      <c r="FA2" s="2">
        <v>1</v>
      </c>
      <c r="FB2" s="2">
        <v>0</v>
      </c>
      <c r="FC2" s="2">
        <v>1</v>
      </c>
      <c r="FD2" s="2">
        <v>8</v>
      </c>
      <c r="FE2" s="2">
        <v>-15</v>
      </c>
      <c r="FF2" s="2">
        <v>-21</v>
      </c>
      <c r="FG2" s="2">
        <v>2</v>
      </c>
      <c r="FH2" s="2">
        <v>-12</v>
      </c>
      <c r="FI2" s="2">
        <v>-3</v>
      </c>
      <c r="FJ2" s="2">
        <v>4</v>
      </c>
      <c r="FK2" s="2">
        <v>9</v>
      </c>
      <c r="FL2" s="2">
        <v>4</v>
      </c>
      <c r="FM2" s="2">
        <v>13</v>
      </c>
      <c r="FN2" s="2">
        <v>5</v>
      </c>
      <c r="FO2" s="2">
        <v>10</v>
      </c>
      <c r="FP2" s="2">
        <v>-10</v>
      </c>
      <c r="FQ2" s="2">
        <v>6</v>
      </c>
      <c r="FR2" s="2">
        <v>9</v>
      </c>
      <c r="FS2" s="2">
        <v>6</v>
      </c>
      <c r="FT2" s="2">
        <v>-3</v>
      </c>
      <c r="FU2" s="2">
        <v>-3</v>
      </c>
      <c r="FV2" s="2">
        <v>-20</v>
      </c>
      <c r="FW2" s="2">
        <v>-15</v>
      </c>
      <c r="FX2" s="2">
        <v>-6</v>
      </c>
      <c r="FY2" s="2">
        <v>2</v>
      </c>
      <c r="FZ2" s="2">
        <v>-9</v>
      </c>
      <c r="GA2" s="2">
        <v>-3</v>
      </c>
      <c r="GB2" s="2">
        <v>1</v>
      </c>
      <c r="GC2" s="2">
        <v>7</v>
      </c>
      <c r="GD2" s="2">
        <v>-5</v>
      </c>
      <c r="GE2" s="2">
        <v>-1</v>
      </c>
      <c r="GF2" s="2">
        <v>1</v>
      </c>
      <c r="GG2" s="2">
        <v>-4</v>
      </c>
      <c r="GH2" s="2">
        <v>0</v>
      </c>
      <c r="GI2" s="2">
        <v>1</v>
      </c>
      <c r="GJ2" s="2">
        <v>3</v>
      </c>
      <c r="GK2" s="2">
        <v>-3</v>
      </c>
      <c r="GL2" s="2">
        <v>-4</v>
      </c>
    </row>
    <row r="3" spans="1:194" x14ac:dyDescent="0.35">
      <c r="B3" t="s">
        <v>12</v>
      </c>
      <c r="C3" t="s">
        <v>14</v>
      </c>
      <c r="E3" s="2">
        <v>3</v>
      </c>
      <c r="F3" s="2">
        <v>3</v>
      </c>
      <c r="G3" s="2">
        <v>1</v>
      </c>
      <c r="H3" s="2">
        <v>3</v>
      </c>
      <c r="I3" s="2">
        <v>3</v>
      </c>
      <c r="J3" s="2">
        <v>3</v>
      </c>
      <c r="K3" s="2">
        <v>-10</v>
      </c>
      <c r="L3" s="2">
        <v>-2</v>
      </c>
      <c r="M3" s="2">
        <v>2</v>
      </c>
      <c r="N3" s="2">
        <v>1</v>
      </c>
      <c r="O3" s="2">
        <v>-14.4</v>
      </c>
      <c r="P3" s="2">
        <v>-5</v>
      </c>
      <c r="Q3" s="2">
        <v>-8</v>
      </c>
      <c r="R3" s="2">
        <v>3</v>
      </c>
      <c r="S3" s="6">
        <v>4</v>
      </c>
      <c r="T3" s="6">
        <v>-2</v>
      </c>
      <c r="U3" s="2">
        <v>3</v>
      </c>
      <c r="V3" s="2">
        <v>-1</v>
      </c>
      <c r="W3" s="2">
        <v>-3</v>
      </c>
      <c r="X3" s="2">
        <v>2</v>
      </c>
      <c r="Y3" s="2">
        <v>-2</v>
      </c>
      <c r="Z3" s="2">
        <v>1</v>
      </c>
      <c r="AA3" s="2">
        <v>0</v>
      </c>
      <c r="AB3" s="2">
        <v>1</v>
      </c>
      <c r="AC3" s="2">
        <v>-1</v>
      </c>
      <c r="AD3" s="2">
        <v>4</v>
      </c>
      <c r="AE3" s="2">
        <v>8</v>
      </c>
      <c r="AF3" s="2">
        <v>-4</v>
      </c>
      <c r="AG3" s="2">
        <v>-2</v>
      </c>
      <c r="AH3" s="2">
        <v>1</v>
      </c>
      <c r="AI3" s="2">
        <v>1</v>
      </c>
      <c r="AJ3" s="2">
        <v>-3</v>
      </c>
      <c r="AK3" s="2">
        <v>0</v>
      </c>
      <c r="AL3" s="2">
        <v>3</v>
      </c>
      <c r="AM3" s="2">
        <v>3</v>
      </c>
      <c r="AN3" s="2">
        <v>-1</v>
      </c>
      <c r="AO3" s="2">
        <v>1</v>
      </c>
      <c r="AP3" s="2">
        <v>-3</v>
      </c>
      <c r="AQ3" s="2">
        <v>0</v>
      </c>
      <c r="AR3" s="2">
        <v>0</v>
      </c>
      <c r="AS3" s="2">
        <v>2</v>
      </c>
      <c r="AT3" s="2">
        <v>-1</v>
      </c>
      <c r="AU3" s="2">
        <v>1</v>
      </c>
      <c r="AV3" s="2">
        <v>-2</v>
      </c>
      <c r="AW3" s="2">
        <v>-1</v>
      </c>
      <c r="AX3" s="2">
        <v>-4</v>
      </c>
      <c r="AY3" s="2">
        <v>-1</v>
      </c>
      <c r="AZ3" s="2">
        <v>2</v>
      </c>
      <c r="BA3" s="2">
        <v>1</v>
      </c>
      <c r="BB3" s="2">
        <v>-4</v>
      </c>
      <c r="BC3" s="2">
        <v>-3</v>
      </c>
      <c r="BD3" s="2">
        <v>-15</v>
      </c>
      <c r="BE3" s="2">
        <v>-12</v>
      </c>
      <c r="BF3" s="2">
        <v>-7</v>
      </c>
      <c r="BG3" s="2">
        <v>-3</v>
      </c>
      <c r="BH3" s="2">
        <v>1</v>
      </c>
      <c r="BI3" s="2">
        <v>-3</v>
      </c>
      <c r="BJ3" s="2">
        <v>4</v>
      </c>
      <c r="BK3" s="2">
        <v>7</v>
      </c>
      <c r="BL3" s="2">
        <v>7</v>
      </c>
      <c r="BM3" s="2">
        <v>0</v>
      </c>
      <c r="BN3" s="2">
        <v>4</v>
      </c>
      <c r="BO3" s="2">
        <v>-1</v>
      </c>
      <c r="BP3" s="2">
        <v>6</v>
      </c>
      <c r="BQ3" s="2">
        <v>3</v>
      </c>
      <c r="BR3" s="2">
        <v>3</v>
      </c>
      <c r="BS3" s="2">
        <v>2</v>
      </c>
      <c r="BT3" s="2">
        <v>4</v>
      </c>
      <c r="BU3" s="2">
        <v>0</v>
      </c>
      <c r="BV3" s="2">
        <v>2</v>
      </c>
      <c r="BW3" s="2">
        <v>0</v>
      </c>
      <c r="BX3" s="2">
        <v>0</v>
      </c>
      <c r="BY3" s="2">
        <v>0</v>
      </c>
      <c r="BZ3" s="2">
        <v>2</v>
      </c>
      <c r="CA3" s="2">
        <v>3</v>
      </c>
      <c r="CB3" s="2">
        <v>1</v>
      </c>
      <c r="CC3" s="2">
        <v>1</v>
      </c>
      <c r="CD3" s="2">
        <v>-2</v>
      </c>
      <c r="CE3" s="2">
        <v>-3</v>
      </c>
      <c r="CF3" s="2">
        <v>2</v>
      </c>
      <c r="CG3" s="2">
        <v>2</v>
      </c>
      <c r="CH3" s="2">
        <v>1</v>
      </c>
      <c r="CI3" s="2">
        <v>0</v>
      </c>
      <c r="CJ3" s="2">
        <v>-1</v>
      </c>
      <c r="CK3" s="2">
        <v>0</v>
      </c>
      <c r="CL3" s="2">
        <v>-3</v>
      </c>
      <c r="CM3" s="2">
        <v>0</v>
      </c>
      <c r="CN3" s="2">
        <v>3</v>
      </c>
      <c r="CO3" s="2">
        <v>0</v>
      </c>
      <c r="CP3" s="2">
        <v>4</v>
      </c>
      <c r="CQ3" s="2">
        <v>0</v>
      </c>
      <c r="CR3" s="2">
        <v>2</v>
      </c>
      <c r="CS3" s="2">
        <v>2</v>
      </c>
      <c r="CT3" s="2">
        <v>1</v>
      </c>
      <c r="CU3" s="2">
        <v>1</v>
      </c>
      <c r="CV3" s="2">
        <v>2</v>
      </c>
      <c r="CW3" s="2">
        <v>4</v>
      </c>
      <c r="CX3" s="2">
        <v>0</v>
      </c>
      <c r="CY3" s="2">
        <v>1</v>
      </c>
      <c r="CZ3" s="2">
        <v>3</v>
      </c>
      <c r="DA3" s="2">
        <v>2</v>
      </c>
      <c r="DB3" s="2">
        <v>4</v>
      </c>
      <c r="DC3" s="2">
        <v>2</v>
      </c>
      <c r="DD3" s="2">
        <v>1</v>
      </c>
      <c r="DE3" s="2">
        <v>5</v>
      </c>
      <c r="DF3" s="2">
        <v>0</v>
      </c>
      <c r="DG3" s="2">
        <v>-2</v>
      </c>
      <c r="DH3" s="2">
        <v>3</v>
      </c>
      <c r="DI3" s="2">
        <v>-1</v>
      </c>
      <c r="DJ3" s="2">
        <v>1</v>
      </c>
      <c r="DK3" s="2">
        <v>1</v>
      </c>
      <c r="DL3" s="2">
        <v>0</v>
      </c>
      <c r="DM3" s="2">
        <v>3</v>
      </c>
      <c r="DN3" s="2">
        <v>0</v>
      </c>
      <c r="DO3" s="2">
        <v>0</v>
      </c>
      <c r="DP3" s="2">
        <v>2</v>
      </c>
      <c r="DQ3" s="2">
        <v>1</v>
      </c>
      <c r="DR3" s="2">
        <v>2</v>
      </c>
      <c r="DS3" s="2">
        <v>3</v>
      </c>
      <c r="DT3" s="2">
        <v>4</v>
      </c>
      <c r="DU3" s="2">
        <v>2</v>
      </c>
      <c r="DV3" s="2">
        <v>2</v>
      </c>
      <c r="DW3" s="2">
        <v>0</v>
      </c>
      <c r="DX3" s="2">
        <v>-2</v>
      </c>
      <c r="DY3" s="2">
        <v>5</v>
      </c>
      <c r="DZ3" s="2">
        <v>-2</v>
      </c>
      <c r="EA3" s="2">
        <v>0</v>
      </c>
      <c r="EB3" s="2">
        <v>-3</v>
      </c>
      <c r="EC3" s="2">
        <v>1</v>
      </c>
      <c r="ED3" s="2">
        <v>0</v>
      </c>
      <c r="EE3" s="2">
        <v>-1</v>
      </c>
      <c r="EF3" s="2">
        <v>2</v>
      </c>
      <c r="EG3" s="2">
        <v>2</v>
      </c>
      <c r="EH3" s="2">
        <v>8</v>
      </c>
      <c r="EI3" s="2">
        <v>4</v>
      </c>
      <c r="EJ3" s="2">
        <v>5</v>
      </c>
      <c r="EK3" s="2">
        <v>0</v>
      </c>
      <c r="EL3" s="2">
        <v>3</v>
      </c>
      <c r="EM3" s="2">
        <v>-3</v>
      </c>
      <c r="EN3" s="2">
        <v>-2</v>
      </c>
      <c r="EO3" s="2">
        <v>-3</v>
      </c>
      <c r="EP3" s="2">
        <v>-3</v>
      </c>
      <c r="EQ3" s="2">
        <v>-6</v>
      </c>
      <c r="ER3" s="2">
        <v>5</v>
      </c>
      <c r="ES3" s="2">
        <v>2</v>
      </c>
      <c r="ET3" s="2">
        <v>0</v>
      </c>
      <c r="EU3" s="2">
        <v>4</v>
      </c>
      <c r="EV3" s="2">
        <v>2</v>
      </c>
      <c r="EW3" s="2">
        <v>2</v>
      </c>
      <c r="EX3" s="2">
        <v>0</v>
      </c>
      <c r="EY3" s="2">
        <v>0</v>
      </c>
      <c r="EZ3" s="2">
        <v>1</v>
      </c>
      <c r="FA3" s="2">
        <v>1</v>
      </c>
      <c r="FB3" s="2">
        <v>0</v>
      </c>
      <c r="FC3" s="2">
        <v>1</v>
      </c>
      <c r="FD3" s="2">
        <v>8</v>
      </c>
      <c r="FE3" s="2">
        <v>-15</v>
      </c>
      <c r="FF3" s="2">
        <v>-21</v>
      </c>
      <c r="FG3" s="2">
        <v>2</v>
      </c>
      <c r="FH3" s="2">
        <v>-12</v>
      </c>
      <c r="FI3" s="2">
        <v>-3</v>
      </c>
      <c r="FJ3" s="2">
        <v>4</v>
      </c>
      <c r="FK3" s="2">
        <v>9</v>
      </c>
      <c r="FL3" s="2">
        <v>4</v>
      </c>
      <c r="FM3" s="2">
        <v>13</v>
      </c>
      <c r="FN3" s="2">
        <v>5</v>
      </c>
      <c r="FO3" s="2">
        <v>10</v>
      </c>
      <c r="FP3" s="2">
        <v>-10</v>
      </c>
      <c r="FQ3" s="2">
        <v>6</v>
      </c>
      <c r="FR3" s="2">
        <v>9</v>
      </c>
      <c r="FS3" s="2">
        <v>6</v>
      </c>
      <c r="FT3" s="2">
        <v>-3</v>
      </c>
      <c r="FU3" s="2">
        <v>-3</v>
      </c>
      <c r="FV3" s="2">
        <v>-20</v>
      </c>
      <c r="FW3" s="2">
        <v>-15</v>
      </c>
      <c r="FX3" s="2">
        <v>-6</v>
      </c>
      <c r="FY3" s="2">
        <v>2</v>
      </c>
      <c r="FZ3" s="2">
        <v>-9</v>
      </c>
      <c r="GA3" s="2">
        <v>-3</v>
      </c>
      <c r="GB3" s="2">
        <v>1</v>
      </c>
      <c r="GC3" s="2">
        <v>7</v>
      </c>
      <c r="GD3" s="2">
        <v>-5</v>
      </c>
      <c r="GE3" s="2">
        <v>-1</v>
      </c>
      <c r="GF3" s="2">
        <v>1</v>
      </c>
      <c r="GG3" s="2">
        <v>-4</v>
      </c>
      <c r="GH3" s="2">
        <v>0</v>
      </c>
      <c r="GI3" s="2">
        <v>1</v>
      </c>
      <c r="GJ3" s="2">
        <v>3</v>
      </c>
      <c r="GK3" s="2">
        <v>-3</v>
      </c>
      <c r="GL3" s="2">
        <v>-4</v>
      </c>
    </row>
    <row r="4" spans="1:194" x14ac:dyDescent="0.35">
      <c r="B4" t="s">
        <v>15</v>
      </c>
      <c r="C4" t="s">
        <v>13</v>
      </c>
      <c r="E4" s="2">
        <v>3</v>
      </c>
      <c r="F4" s="2">
        <v>3</v>
      </c>
      <c r="G4" s="2">
        <v>1</v>
      </c>
      <c r="H4" s="2">
        <v>3</v>
      </c>
      <c r="I4" s="2">
        <v>3</v>
      </c>
      <c r="J4" s="2">
        <v>3</v>
      </c>
      <c r="K4" s="2">
        <v>-10</v>
      </c>
      <c r="L4" s="2">
        <v>-2</v>
      </c>
      <c r="M4" s="2">
        <v>2</v>
      </c>
      <c r="N4" s="2">
        <v>1</v>
      </c>
      <c r="O4" s="2">
        <v>-20.5</v>
      </c>
      <c r="P4" s="2">
        <v>-5</v>
      </c>
      <c r="Q4" s="2">
        <v>-8</v>
      </c>
      <c r="R4" s="2">
        <v>3</v>
      </c>
      <c r="S4" s="6">
        <v>4</v>
      </c>
      <c r="T4" s="6">
        <v>-2</v>
      </c>
      <c r="U4" s="2">
        <v>3</v>
      </c>
      <c r="V4" s="2">
        <v>-1</v>
      </c>
      <c r="W4" s="2">
        <v>-3</v>
      </c>
      <c r="X4" s="2">
        <v>2</v>
      </c>
      <c r="Y4" s="2">
        <v>-2</v>
      </c>
      <c r="Z4" s="2">
        <v>1</v>
      </c>
      <c r="AA4" s="2">
        <v>0</v>
      </c>
      <c r="AB4" s="2">
        <v>1</v>
      </c>
      <c r="AC4" s="2">
        <v>-1</v>
      </c>
      <c r="AD4" s="2">
        <v>5</v>
      </c>
      <c r="AE4" s="2">
        <v>10</v>
      </c>
      <c r="AF4" s="2">
        <v>-4</v>
      </c>
      <c r="AG4" s="2">
        <v>-4</v>
      </c>
      <c r="AH4" s="2">
        <v>4</v>
      </c>
      <c r="AI4" s="2">
        <v>0</v>
      </c>
      <c r="AJ4" s="2">
        <v>-4</v>
      </c>
      <c r="AK4" s="2">
        <v>-2</v>
      </c>
      <c r="AL4" s="2">
        <v>5</v>
      </c>
      <c r="AM4" s="2">
        <v>2</v>
      </c>
      <c r="AN4" s="2">
        <v>-1</v>
      </c>
      <c r="AO4" s="2">
        <v>0</v>
      </c>
      <c r="AP4" s="2">
        <v>-2</v>
      </c>
      <c r="AQ4" s="2">
        <v>-1</v>
      </c>
      <c r="AR4" s="2">
        <v>0</v>
      </c>
      <c r="AS4" s="2">
        <v>2</v>
      </c>
      <c r="AT4" s="2">
        <v>-2</v>
      </c>
      <c r="AU4" s="2">
        <v>1</v>
      </c>
      <c r="AV4" s="2">
        <v>-3</v>
      </c>
      <c r="AW4" s="2">
        <v>-1</v>
      </c>
      <c r="AX4" s="2">
        <v>-4</v>
      </c>
      <c r="AY4" s="2">
        <v>-1</v>
      </c>
      <c r="AZ4" s="2">
        <v>2</v>
      </c>
      <c r="BA4" s="2">
        <v>2</v>
      </c>
      <c r="BB4" s="2">
        <v>-4</v>
      </c>
      <c r="BC4" s="2">
        <v>-3</v>
      </c>
      <c r="BD4" s="2">
        <v>-15</v>
      </c>
      <c r="BE4" s="2">
        <v>-12</v>
      </c>
      <c r="BF4" s="2">
        <v>-7</v>
      </c>
      <c r="BG4" s="2">
        <v>-3</v>
      </c>
      <c r="BH4" s="2">
        <v>1</v>
      </c>
      <c r="BI4" s="2">
        <v>-2</v>
      </c>
      <c r="BJ4" s="2">
        <v>5</v>
      </c>
      <c r="BK4" s="2">
        <v>7</v>
      </c>
      <c r="BL4" s="2">
        <v>7</v>
      </c>
      <c r="BM4" s="2">
        <v>1</v>
      </c>
      <c r="BN4" s="2">
        <v>4</v>
      </c>
      <c r="BO4" s="2">
        <v>-1</v>
      </c>
      <c r="BP4" s="2">
        <v>6</v>
      </c>
      <c r="BQ4" s="2">
        <v>3</v>
      </c>
      <c r="BR4" s="2">
        <v>3</v>
      </c>
      <c r="BS4" s="2">
        <v>2</v>
      </c>
      <c r="BT4" s="2">
        <v>4</v>
      </c>
      <c r="BU4" s="2">
        <v>0</v>
      </c>
      <c r="BV4" s="2">
        <v>2</v>
      </c>
      <c r="BW4" s="2">
        <v>0</v>
      </c>
      <c r="BX4" s="2">
        <v>0</v>
      </c>
      <c r="BY4" s="2">
        <v>0</v>
      </c>
      <c r="BZ4" s="2">
        <v>2</v>
      </c>
      <c r="CA4" s="2">
        <v>3</v>
      </c>
      <c r="CB4" s="2">
        <v>1</v>
      </c>
      <c r="CC4" s="2">
        <v>1</v>
      </c>
      <c r="CD4" s="2">
        <v>-2</v>
      </c>
      <c r="CE4" s="2">
        <v>-3</v>
      </c>
      <c r="CF4" s="2">
        <v>2</v>
      </c>
      <c r="CG4" s="2">
        <v>2</v>
      </c>
      <c r="CH4" s="2">
        <v>1</v>
      </c>
      <c r="CI4" s="2">
        <v>0</v>
      </c>
      <c r="CJ4" s="2">
        <v>-1</v>
      </c>
      <c r="CK4" s="2">
        <v>0</v>
      </c>
      <c r="CL4" s="2">
        <v>-3</v>
      </c>
      <c r="CM4" s="2">
        <v>0</v>
      </c>
      <c r="CN4" s="2">
        <v>3</v>
      </c>
      <c r="CO4" s="2">
        <v>0</v>
      </c>
      <c r="CP4" s="2">
        <v>4</v>
      </c>
      <c r="CQ4" s="2">
        <v>0</v>
      </c>
      <c r="CR4" s="2">
        <v>2</v>
      </c>
      <c r="CS4" s="2">
        <v>2</v>
      </c>
      <c r="CT4" s="2">
        <v>1</v>
      </c>
      <c r="CU4" s="2">
        <v>1</v>
      </c>
      <c r="CV4" s="2">
        <v>2</v>
      </c>
      <c r="CW4" s="2">
        <v>4</v>
      </c>
      <c r="CX4" s="2">
        <v>0</v>
      </c>
      <c r="CY4" s="2">
        <v>1</v>
      </c>
      <c r="CZ4" s="2">
        <v>3</v>
      </c>
      <c r="DA4" s="2">
        <v>2</v>
      </c>
      <c r="DB4" s="2">
        <v>4</v>
      </c>
      <c r="DC4" s="2">
        <v>2</v>
      </c>
      <c r="DD4" s="2">
        <v>1</v>
      </c>
      <c r="DE4" s="2">
        <v>5</v>
      </c>
      <c r="DF4" s="2">
        <v>0</v>
      </c>
      <c r="DG4" s="2">
        <v>-2</v>
      </c>
      <c r="DH4" s="2">
        <v>3</v>
      </c>
      <c r="DI4" s="2">
        <v>-1</v>
      </c>
      <c r="DJ4" s="2">
        <v>1</v>
      </c>
      <c r="DK4" s="2">
        <v>1</v>
      </c>
      <c r="DL4" s="2">
        <v>0</v>
      </c>
      <c r="DM4" s="2">
        <v>3</v>
      </c>
      <c r="DN4" s="2">
        <v>0</v>
      </c>
      <c r="DO4" s="2">
        <v>0</v>
      </c>
      <c r="DP4" s="2">
        <v>2</v>
      </c>
      <c r="DQ4" s="2">
        <v>1</v>
      </c>
      <c r="DR4" s="2">
        <v>2</v>
      </c>
      <c r="DS4" s="2">
        <v>3</v>
      </c>
      <c r="DT4" s="2">
        <v>4</v>
      </c>
      <c r="DU4" s="2">
        <v>2</v>
      </c>
      <c r="DV4" s="2">
        <v>2</v>
      </c>
      <c r="DW4" s="2">
        <v>0</v>
      </c>
      <c r="DX4" s="2">
        <v>-2</v>
      </c>
      <c r="DY4" s="2">
        <v>5</v>
      </c>
      <c r="DZ4" s="2">
        <v>-2</v>
      </c>
      <c r="EA4" s="2">
        <v>0</v>
      </c>
      <c r="EB4" s="2">
        <v>-3</v>
      </c>
      <c r="EC4" s="2">
        <v>1</v>
      </c>
      <c r="ED4" s="2">
        <v>0</v>
      </c>
      <c r="EE4" s="2">
        <v>-1</v>
      </c>
      <c r="EF4" s="2">
        <v>2</v>
      </c>
      <c r="EG4" s="2">
        <v>2</v>
      </c>
      <c r="EH4" s="2">
        <v>8</v>
      </c>
      <c r="EI4" s="2">
        <v>4</v>
      </c>
      <c r="EJ4" s="2">
        <v>5</v>
      </c>
      <c r="EK4" s="2">
        <v>2</v>
      </c>
      <c r="EL4" s="2">
        <v>3</v>
      </c>
      <c r="EM4" s="2">
        <v>-3</v>
      </c>
      <c r="EN4" s="2">
        <v>-2</v>
      </c>
      <c r="EO4" s="2">
        <v>-3</v>
      </c>
      <c r="EP4" s="2">
        <v>-3</v>
      </c>
      <c r="EQ4" s="2">
        <v>-6</v>
      </c>
      <c r="ER4" s="2">
        <v>5</v>
      </c>
      <c r="ES4" s="2">
        <v>2</v>
      </c>
      <c r="ET4" s="2">
        <v>-1</v>
      </c>
      <c r="EU4" s="2">
        <v>5</v>
      </c>
      <c r="EV4" s="2">
        <v>2</v>
      </c>
      <c r="EW4" s="2">
        <v>2</v>
      </c>
      <c r="EX4" s="2">
        <v>0</v>
      </c>
      <c r="EY4" s="2">
        <v>0</v>
      </c>
      <c r="EZ4" s="2">
        <v>1</v>
      </c>
      <c r="FA4" s="2">
        <v>0</v>
      </c>
      <c r="FB4" s="2">
        <v>1</v>
      </c>
      <c r="FC4" s="2">
        <v>1</v>
      </c>
      <c r="FD4" s="2">
        <v>9</v>
      </c>
      <c r="FE4" s="2">
        <v>-14</v>
      </c>
      <c r="FF4" s="2">
        <v>-22</v>
      </c>
      <c r="FG4" s="2">
        <v>1</v>
      </c>
      <c r="FH4" s="2">
        <v>-13</v>
      </c>
      <c r="FI4" s="2">
        <v>-4</v>
      </c>
      <c r="FJ4" s="2">
        <v>5</v>
      </c>
      <c r="FK4" s="2">
        <v>11</v>
      </c>
      <c r="FL4" s="2">
        <v>5</v>
      </c>
      <c r="FM4" s="2">
        <v>14</v>
      </c>
      <c r="FN4" s="2">
        <v>6</v>
      </c>
      <c r="FO4" s="2">
        <v>12</v>
      </c>
      <c r="FP4" s="2">
        <v>-5</v>
      </c>
      <c r="FQ4" s="2">
        <v>3</v>
      </c>
      <c r="FR4" s="2">
        <v>8</v>
      </c>
      <c r="FS4" s="2">
        <v>8</v>
      </c>
      <c r="FT4" s="2">
        <v>-3</v>
      </c>
      <c r="FU4" s="2">
        <v>-2</v>
      </c>
      <c r="FV4" s="2">
        <v>-20</v>
      </c>
      <c r="FW4" s="2">
        <v>-19</v>
      </c>
      <c r="FX4" s="2">
        <v>-7</v>
      </c>
      <c r="FY4" s="2">
        <v>2</v>
      </c>
      <c r="FZ4" s="2">
        <v>-8</v>
      </c>
      <c r="GA4" s="2">
        <v>-4</v>
      </c>
      <c r="GB4" s="2">
        <v>2</v>
      </c>
      <c r="GC4" s="2">
        <v>6</v>
      </c>
      <c r="GD4" s="2">
        <v>-5</v>
      </c>
      <c r="GE4" s="2">
        <v>1</v>
      </c>
      <c r="GF4" s="2">
        <v>0</v>
      </c>
      <c r="GG4" s="2">
        <v>-4</v>
      </c>
      <c r="GH4" s="2">
        <v>0</v>
      </c>
      <c r="GI4" s="2">
        <v>0</v>
      </c>
      <c r="GJ4" s="2">
        <v>3</v>
      </c>
      <c r="GK4" s="2">
        <v>-2</v>
      </c>
      <c r="GL4" s="2">
        <v>-3</v>
      </c>
    </row>
    <row r="5" spans="1:194" x14ac:dyDescent="0.35">
      <c r="B5" t="s">
        <v>15</v>
      </c>
      <c r="C5" t="s">
        <v>14</v>
      </c>
      <c r="E5" s="2">
        <v>3</v>
      </c>
      <c r="F5" s="2">
        <v>3</v>
      </c>
      <c r="G5" s="2">
        <v>1</v>
      </c>
      <c r="H5" s="2">
        <v>3</v>
      </c>
      <c r="I5" s="2">
        <v>3</v>
      </c>
      <c r="J5" s="2">
        <v>3</v>
      </c>
      <c r="K5" s="2">
        <v>-10</v>
      </c>
      <c r="L5" s="2">
        <v>-2</v>
      </c>
      <c r="M5" s="2">
        <v>2</v>
      </c>
      <c r="N5" s="2">
        <v>1</v>
      </c>
      <c r="O5" s="2">
        <v>-14.4</v>
      </c>
      <c r="P5" s="2">
        <v>-5</v>
      </c>
      <c r="Q5" s="2">
        <v>-8</v>
      </c>
      <c r="R5" s="2">
        <v>3</v>
      </c>
      <c r="S5" s="6">
        <v>4</v>
      </c>
      <c r="T5" s="6">
        <v>-2</v>
      </c>
      <c r="U5" s="2">
        <v>3</v>
      </c>
      <c r="V5" s="2">
        <v>-1</v>
      </c>
      <c r="W5" s="2">
        <v>-3</v>
      </c>
      <c r="X5" s="2">
        <v>2</v>
      </c>
      <c r="Y5" s="2">
        <v>-2</v>
      </c>
      <c r="Z5" s="2">
        <v>1</v>
      </c>
      <c r="AA5" s="2">
        <v>0</v>
      </c>
      <c r="AB5" s="2">
        <v>1</v>
      </c>
      <c r="AC5" s="2">
        <v>-1</v>
      </c>
      <c r="AD5" s="2">
        <v>5</v>
      </c>
      <c r="AE5" s="2">
        <v>10</v>
      </c>
      <c r="AF5" s="2">
        <v>-4</v>
      </c>
      <c r="AG5" s="2">
        <v>-4</v>
      </c>
      <c r="AH5" s="2">
        <v>4</v>
      </c>
      <c r="AI5" s="2">
        <v>0</v>
      </c>
      <c r="AJ5" s="2">
        <v>-4</v>
      </c>
      <c r="AK5" s="2">
        <v>-2</v>
      </c>
      <c r="AL5" s="2">
        <v>5</v>
      </c>
      <c r="AM5" s="2">
        <v>2</v>
      </c>
      <c r="AN5" s="2">
        <v>-1</v>
      </c>
      <c r="AO5" s="2">
        <v>0</v>
      </c>
      <c r="AP5" s="2">
        <v>-2</v>
      </c>
      <c r="AQ5" s="2">
        <v>-1</v>
      </c>
      <c r="AR5" s="2">
        <v>0</v>
      </c>
      <c r="AS5" s="2">
        <v>2</v>
      </c>
      <c r="AT5" s="2">
        <v>-2</v>
      </c>
      <c r="AU5" s="2">
        <v>1</v>
      </c>
      <c r="AV5" s="2">
        <v>-3</v>
      </c>
      <c r="AW5" s="2">
        <v>-1</v>
      </c>
      <c r="AX5" s="2">
        <v>-4</v>
      </c>
      <c r="AY5" s="2">
        <v>-1</v>
      </c>
      <c r="AZ5" s="2">
        <v>2</v>
      </c>
      <c r="BA5" s="2">
        <v>2</v>
      </c>
      <c r="BB5" s="2">
        <v>-4</v>
      </c>
      <c r="BC5" s="2">
        <v>-3</v>
      </c>
      <c r="BD5" s="2">
        <v>-15</v>
      </c>
      <c r="BE5" s="2">
        <v>-12</v>
      </c>
      <c r="BF5" s="2">
        <v>-7</v>
      </c>
      <c r="BG5" s="2">
        <v>-3</v>
      </c>
      <c r="BH5" s="2">
        <v>1</v>
      </c>
      <c r="BI5" s="2">
        <v>-2</v>
      </c>
      <c r="BJ5" s="2">
        <v>5</v>
      </c>
      <c r="BK5" s="2">
        <v>7</v>
      </c>
      <c r="BL5" s="2">
        <v>7</v>
      </c>
      <c r="BM5" s="2">
        <v>1</v>
      </c>
      <c r="BN5" s="2">
        <v>4</v>
      </c>
      <c r="BO5" s="2">
        <v>-1</v>
      </c>
      <c r="BP5" s="2">
        <v>6</v>
      </c>
      <c r="BQ5" s="2">
        <v>3</v>
      </c>
      <c r="BR5" s="2">
        <v>3</v>
      </c>
      <c r="BS5" s="2">
        <v>2</v>
      </c>
      <c r="BT5" s="2">
        <v>4</v>
      </c>
      <c r="BU5" s="2">
        <v>0</v>
      </c>
      <c r="BV5" s="2">
        <v>2</v>
      </c>
      <c r="BW5" s="2">
        <v>0</v>
      </c>
      <c r="BX5" s="2">
        <v>0</v>
      </c>
      <c r="BY5" s="2">
        <v>0</v>
      </c>
      <c r="BZ5" s="2">
        <v>2</v>
      </c>
      <c r="CA5" s="2">
        <v>3</v>
      </c>
      <c r="CB5" s="2">
        <v>1</v>
      </c>
      <c r="CC5" s="2">
        <v>1</v>
      </c>
      <c r="CD5" s="2">
        <v>-2</v>
      </c>
      <c r="CE5" s="2">
        <v>-3</v>
      </c>
      <c r="CF5" s="2">
        <v>2</v>
      </c>
      <c r="CG5" s="2">
        <v>2</v>
      </c>
      <c r="CH5" s="2">
        <v>1</v>
      </c>
      <c r="CI5" s="2">
        <v>0</v>
      </c>
      <c r="CJ5" s="2">
        <v>-1</v>
      </c>
      <c r="CK5" s="2">
        <v>0</v>
      </c>
      <c r="CL5" s="2">
        <v>-3</v>
      </c>
      <c r="CM5" s="2">
        <v>0</v>
      </c>
      <c r="CN5" s="2">
        <v>3</v>
      </c>
      <c r="CO5" s="2">
        <v>0</v>
      </c>
      <c r="CP5" s="2">
        <v>4</v>
      </c>
      <c r="CQ5" s="2">
        <v>0</v>
      </c>
      <c r="CR5" s="2">
        <v>2</v>
      </c>
      <c r="CS5" s="2">
        <v>2</v>
      </c>
      <c r="CT5" s="2">
        <v>1</v>
      </c>
      <c r="CU5" s="2">
        <v>1</v>
      </c>
      <c r="CV5" s="2">
        <v>2</v>
      </c>
      <c r="CW5" s="2">
        <v>4</v>
      </c>
      <c r="CX5" s="2">
        <v>0</v>
      </c>
      <c r="CY5" s="2">
        <v>1</v>
      </c>
      <c r="CZ5" s="2">
        <v>3</v>
      </c>
      <c r="DA5" s="2">
        <v>2</v>
      </c>
      <c r="DB5" s="2">
        <v>4</v>
      </c>
      <c r="DC5" s="2">
        <v>2</v>
      </c>
      <c r="DD5" s="2">
        <v>1</v>
      </c>
      <c r="DE5" s="2">
        <v>5</v>
      </c>
      <c r="DF5" s="2">
        <v>0</v>
      </c>
      <c r="DG5" s="2">
        <v>-2</v>
      </c>
      <c r="DH5" s="2">
        <v>3</v>
      </c>
      <c r="DI5" s="2">
        <v>-1</v>
      </c>
      <c r="DJ5" s="2">
        <v>1</v>
      </c>
      <c r="DK5" s="2">
        <v>1</v>
      </c>
      <c r="DL5" s="2">
        <v>0</v>
      </c>
      <c r="DM5" s="2">
        <v>3</v>
      </c>
      <c r="DN5" s="2">
        <v>0</v>
      </c>
      <c r="DO5" s="2">
        <v>0</v>
      </c>
      <c r="DP5" s="2">
        <v>2</v>
      </c>
      <c r="DQ5" s="2">
        <v>1</v>
      </c>
      <c r="DR5" s="2">
        <v>2</v>
      </c>
      <c r="DS5" s="2">
        <v>3</v>
      </c>
      <c r="DT5" s="2">
        <v>4</v>
      </c>
      <c r="DU5" s="2">
        <v>2</v>
      </c>
      <c r="DV5" s="2">
        <v>2</v>
      </c>
      <c r="DW5" s="2">
        <v>0</v>
      </c>
      <c r="DX5" s="2">
        <v>-2</v>
      </c>
      <c r="DY5" s="2">
        <v>5</v>
      </c>
      <c r="DZ5" s="2">
        <v>-2</v>
      </c>
      <c r="EA5" s="2">
        <v>0</v>
      </c>
      <c r="EB5" s="2">
        <v>-3</v>
      </c>
      <c r="EC5" s="2">
        <v>1</v>
      </c>
      <c r="ED5" s="2">
        <v>0</v>
      </c>
      <c r="EE5" s="2">
        <v>-1</v>
      </c>
      <c r="EF5" s="2">
        <v>2</v>
      </c>
      <c r="EG5" s="2">
        <v>2</v>
      </c>
      <c r="EH5" s="2">
        <v>8</v>
      </c>
      <c r="EI5" s="2">
        <v>4</v>
      </c>
      <c r="EJ5" s="2">
        <v>5</v>
      </c>
      <c r="EK5" s="2">
        <v>2</v>
      </c>
      <c r="EL5" s="2">
        <v>3</v>
      </c>
      <c r="EM5" s="2">
        <v>-3</v>
      </c>
      <c r="EN5" s="2">
        <v>-2</v>
      </c>
      <c r="EO5" s="2">
        <v>-3</v>
      </c>
      <c r="EP5" s="2">
        <v>-3</v>
      </c>
      <c r="EQ5" s="2">
        <v>-6</v>
      </c>
      <c r="ER5" s="2">
        <v>5</v>
      </c>
      <c r="ES5" s="2">
        <v>2</v>
      </c>
      <c r="ET5" s="2">
        <v>-1</v>
      </c>
      <c r="EU5" s="2">
        <v>5</v>
      </c>
      <c r="EV5" s="2">
        <v>2</v>
      </c>
      <c r="EW5" s="2">
        <v>2</v>
      </c>
      <c r="EX5" s="2">
        <v>0</v>
      </c>
      <c r="EY5" s="2">
        <v>0</v>
      </c>
      <c r="EZ5" s="2">
        <v>1</v>
      </c>
      <c r="FA5" s="2">
        <v>0</v>
      </c>
      <c r="FB5" s="2">
        <v>1</v>
      </c>
      <c r="FC5" s="2">
        <v>1</v>
      </c>
      <c r="FD5" s="2">
        <v>9</v>
      </c>
      <c r="FE5" s="2">
        <v>-14</v>
      </c>
      <c r="FF5" s="2">
        <v>-22</v>
      </c>
      <c r="FG5" s="2">
        <v>1</v>
      </c>
      <c r="FH5" s="2">
        <v>-13</v>
      </c>
      <c r="FI5" s="2">
        <v>-4</v>
      </c>
      <c r="FJ5" s="2">
        <v>5</v>
      </c>
      <c r="FK5" s="2">
        <v>11</v>
      </c>
      <c r="FL5" s="2">
        <v>5</v>
      </c>
      <c r="FM5" s="2">
        <v>14</v>
      </c>
      <c r="FN5" s="2">
        <v>6</v>
      </c>
      <c r="FO5" s="2">
        <v>12</v>
      </c>
      <c r="FP5" s="2">
        <v>-5</v>
      </c>
      <c r="FQ5" s="2">
        <v>3</v>
      </c>
      <c r="FR5" s="2">
        <v>8</v>
      </c>
      <c r="FS5" s="2">
        <v>8</v>
      </c>
      <c r="FT5" s="2">
        <v>-3</v>
      </c>
      <c r="FU5" s="2">
        <v>-2</v>
      </c>
      <c r="FV5" s="2">
        <v>-20</v>
      </c>
      <c r="FW5" s="2">
        <v>-19</v>
      </c>
      <c r="FX5" s="2">
        <v>-7</v>
      </c>
      <c r="FY5" s="2">
        <v>2</v>
      </c>
      <c r="FZ5" s="2">
        <v>-8</v>
      </c>
      <c r="GA5" s="2">
        <v>-4</v>
      </c>
      <c r="GB5" s="2">
        <v>2</v>
      </c>
      <c r="GC5" s="2">
        <v>6</v>
      </c>
      <c r="GD5" s="2">
        <v>-5</v>
      </c>
      <c r="GE5" s="2">
        <v>1</v>
      </c>
      <c r="GF5" s="2">
        <v>0</v>
      </c>
      <c r="GG5" s="2">
        <v>-4</v>
      </c>
      <c r="GH5" s="2">
        <v>0</v>
      </c>
      <c r="GI5" s="2">
        <v>0</v>
      </c>
      <c r="GJ5" s="2">
        <v>3</v>
      </c>
      <c r="GK5" s="2">
        <v>-2</v>
      </c>
      <c r="GL5" s="2">
        <v>-3</v>
      </c>
    </row>
    <row r="6" spans="1:194" x14ac:dyDescent="0.35">
      <c r="B6" t="s">
        <v>16</v>
      </c>
      <c r="C6" t="s">
        <v>13</v>
      </c>
      <c r="E6" s="2">
        <v>0</v>
      </c>
      <c r="F6" s="2">
        <v>0</v>
      </c>
      <c r="G6" s="2">
        <v>3</v>
      </c>
      <c r="H6" s="2">
        <v>3</v>
      </c>
      <c r="I6" s="2">
        <v>0</v>
      </c>
      <c r="J6" s="2">
        <v>0</v>
      </c>
      <c r="K6" s="2">
        <v>-10</v>
      </c>
      <c r="L6" s="2">
        <v>-2</v>
      </c>
      <c r="M6" s="2">
        <v>2</v>
      </c>
      <c r="N6" s="2">
        <v>1</v>
      </c>
      <c r="O6" s="2">
        <v>-20.5</v>
      </c>
      <c r="P6" s="2">
        <v>-5</v>
      </c>
      <c r="Q6" s="2">
        <v>-8</v>
      </c>
      <c r="R6" s="2">
        <v>3</v>
      </c>
      <c r="S6" s="2">
        <v>2</v>
      </c>
      <c r="T6" s="6">
        <v>-2</v>
      </c>
      <c r="U6" s="2">
        <v>3</v>
      </c>
      <c r="V6" s="2">
        <v>-1</v>
      </c>
      <c r="W6" s="2">
        <v>0</v>
      </c>
      <c r="X6" s="2">
        <v>2</v>
      </c>
      <c r="Y6" s="2">
        <v>-4</v>
      </c>
      <c r="Z6" s="2">
        <v>2</v>
      </c>
      <c r="AA6" s="2">
        <v>1</v>
      </c>
      <c r="AB6" s="2">
        <v>0</v>
      </c>
      <c r="AC6" s="2">
        <v>0</v>
      </c>
      <c r="AD6" s="2">
        <v>1</v>
      </c>
      <c r="AE6" s="2">
        <v>6</v>
      </c>
      <c r="AF6" s="2">
        <v>0</v>
      </c>
      <c r="AG6" s="2">
        <v>-2</v>
      </c>
      <c r="AH6" s="2">
        <v>0</v>
      </c>
      <c r="AI6" s="2">
        <v>2</v>
      </c>
      <c r="AJ6" s="2">
        <v>-2</v>
      </c>
      <c r="AK6" s="2">
        <v>-1</v>
      </c>
      <c r="AL6" s="2">
        <v>-1</v>
      </c>
      <c r="AM6" s="2">
        <v>-2</v>
      </c>
      <c r="AN6" s="2">
        <v>-1</v>
      </c>
      <c r="AO6" s="2">
        <v>2</v>
      </c>
      <c r="AP6" s="2">
        <v>-1</v>
      </c>
      <c r="AQ6" s="2">
        <v>0</v>
      </c>
      <c r="AR6" s="2">
        <v>3</v>
      </c>
      <c r="AS6" s="2">
        <v>1</v>
      </c>
      <c r="AT6" s="2">
        <v>0</v>
      </c>
      <c r="AU6" s="2">
        <v>1</v>
      </c>
      <c r="AV6" s="2">
        <v>-5</v>
      </c>
      <c r="AW6" s="2">
        <v>-2</v>
      </c>
      <c r="AX6" s="2">
        <v>-4</v>
      </c>
      <c r="AY6" s="2">
        <v>-2</v>
      </c>
      <c r="AZ6" s="2">
        <v>0</v>
      </c>
      <c r="BA6" s="2">
        <v>1</v>
      </c>
      <c r="BB6" s="2">
        <v>-5</v>
      </c>
      <c r="BC6" s="2">
        <v>-2</v>
      </c>
      <c r="BD6" s="2">
        <v>-15</v>
      </c>
      <c r="BE6" s="2">
        <v>-4</v>
      </c>
      <c r="BF6" s="2">
        <v>-1</v>
      </c>
      <c r="BG6" s="2">
        <v>-6</v>
      </c>
      <c r="BH6" s="2">
        <v>-1</v>
      </c>
      <c r="BI6" s="2">
        <v>-6</v>
      </c>
      <c r="BJ6" s="2">
        <v>0</v>
      </c>
      <c r="BK6" s="2">
        <v>4</v>
      </c>
      <c r="BL6" s="2">
        <v>5</v>
      </c>
      <c r="BM6" s="2">
        <v>-4</v>
      </c>
      <c r="BN6" s="2">
        <v>4</v>
      </c>
      <c r="BO6" s="2">
        <v>0</v>
      </c>
      <c r="BP6" s="2">
        <v>3</v>
      </c>
      <c r="BQ6" s="2">
        <v>2</v>
      </c>
      <c r="BR6" s="2">
        <v>3</v>
      </c>
      <c r="BS6" s="2">
        <v>0</v>
      </c>
      <c r="BT6" s="2">
        <v>0</v>
      </c>
      <c r="BU6" s="2">
        <v>2</v>
      </c>
      <c r="BV6" s="2">
        <v>0</v>
      </c>
      <c r="BW6" s="2">
        <v>0</v>
      </c>
      <c r="BX6" s="2">
        <v>0</v>
      </c>
      <c r="BY6" s="2">
        <v>-1</v>
      </c>
      <c r="BZ6" s="2">
        <v>-1</v>
      </c>
      <c r="CA6" s="2">
        <v>1</v>
      </c>
      <c r="CB6" s="2">
        <v>-1</v>
      </c>
      <c r="CC6" s="2">
        <v>0</v>
      </c>
      <c r="CD6" s="2">
        <v>-3</v>
      </c>
      <c r="CE6" s="2">
        <v>-5</v>
      </c>
      <c r="CF6" s="2">
        <v>0</v>
      </c>
      <c r="CG6" s="2">
        <v>1</v>
      </c>
      <c r="CH6" s="2">
        <v>0</v>
      </c>
      <c r="CI6" s="2">
        <v>2</v>
      </c>
      <c r="CJ6" s="2">
        <v>1</v>
      </c>
      <c r="CK6" s="2">
        <v>-1</v>
      </c>
      <c r="CL6" s="2">
        <v>-3</v>
      </c>
      <c r="CM6" s="2">
        <v>0</v>
      </c>
      <c r="CN6" s="2">
        <v>4</v>
      </c>
      <c r="CO6" s="2">
        <v>1</v>
      </c>
      <c r="CP6" s="2">
        <v>3</v>
      </c>
      <c r="CQ6" s="2">
        <v>0</v>
      </c>
      <c r="CR6" s="2">
        <v>2</v>
      </c>
      <c r="CS6" s="2">
        <v>2</v>
      </c>
      <c r="CT6" s="2">
        <v>0</v>
      </c>
      <c r="CU6" s="2">
        <v>0</v>
      </c>
      <c r="CV6" s="2">
        <v>0</v>
      </c>
      <c r="CW6" s="2">
        <v>4</v>
      </c>
      <c r="CX6" s="2">
        <v>0</v>
      </c>
      <c r="CY6" s="2">
        <v>0</v>
      </c>
      <c r="CZ6" s="2">
        <v>3</v>
      </c>
      <c r="DA6" s="2">
        <v>3</v>
      </c>
      <c r="DB6" s="2">
        <v>3</v>
      </c>
      <c r="DC6" s="2">
        <v>1</v>
      </c>
      <c r="DD6" s="2">
        <v>0</v>
      </c>
      <c r="DE6" s="2">
        <v>3</v>
      </c>
      <c r="DF6" s="2">
        <v>-1</v>
      </c>
      <c r="DG6" s="2">
        <v>-3</v>
      </c>
      <c r="DH6" s="2">
        <v>0</v>
      </c>
      <c r="DI6" s="2">
        <v>0</v>
      </c>
      <c r="DJ6" s="2">
        <v>1</v>
      </c>
      <c r="DK6" s="2">
        <v>0</v>
      </c>
      <c r="DL6" s="2">
        <v>0</v>
      </c>
      <c r="DM6" s="2">
        <v>3</v>
      </c>
      <c r="DN6" s="2">
        <v>1</v>
      </c>
      <c r="DO6" s="2">
        <v>0</v>
      </c>
      <c r="DP6" s="2">
        <v>1</v>
      </c>
      <c r="DQ6" s="2">
        <v>2</v>
      </c>
      <c r="DR6" s="2">
        <v>1</v>
      </c>
      <c r="DS6" s="2">
        <v>2</v>
      </c>
      <c r="DT6" s="2">
        <v>2</v>
      </c>
      <c r="DU6" s="2">
        <v>1</v>
      </c>
      <c r="DV6" s="2">
        <v>0</v>
      </c>
      <c r="DW6" s="2">
        <v>0</v>
      </c>
      <c r="DX6" s="2">
        <v>-2</v>
      </c>
      <c r="DY6" s="2">
        <v>4</v>
      </c>
      <c r="DZ6" s="2">
        <v>-1</v>
      </c>
      <c r="EA6" s="2">
        <v>-1</v>
      </c>
      <c r="EB6" s="2">
        <v>-1</v>
      </c>
      <c r="EC6" s="2">
        <v>2</v>
      </c>
      <c r="ED6" s="2">
        <v>2</v>
      </c>
      <c r="EE6" s="2">
        <v>-1</v>
      </c>
      <c r="EF6" s="2">
        <v>2</v>
      </c>
      <c r="EG6" s="2">
        <v>3</v>
      </c>
      <c r="EH6" s="2">
        <v>9</v>
      </c>
      <c r="EI6" s="2">
        <v>5</v>
      </c>
      <c r="EJ6" s="2">
        <v>4</v>
      </c>
      <c r="EK6" s="2">
        <v>-2</v>
      </c>
      <c r="EL6" s="2">
        <v>-1</v>
      </c>
      <c r="EM6" s="2">
        <v>-1</v>
      </c>
      <c r="EN6" s="2">
        <v>1</v>
      </c>
      <c r="EO6" s="2">
        <v>-3</v>
      </c>
      <c r="EP6" s="2">
        <v>-1</v>
      </c>
      <c r="EQ6" s="2">
        <v>-6</v>
      </c>
      <c r="ER6" s="2">
        <v>5</v>
      </c>
      <c r="ES6" s="2">
        <v>2</v>
      </c>
      <c r="ET6" s="2">
        <v>-1</v>
      </c>
      <c r="EU6" s="2">
        <v>5</v>
      </c>
      <c r="EV6" s="2">
        <v>3</v>
      </c>
      <c r="EW6" s="2">
        <v>5</v>
      </c>
      <c r="EX6" s="2">
        <v>5</v>
      </c>
      <c r="EY6" s="2">
        <v>4</v>
      </c>
      <c r="EZ6" s="2">
        <v>5</v>
      </c>
      <c r="FA6" s="2">
        <v>2</v>
      </c>
      <c r="FB6" s="2">
        <v>2</v>
      </c>
      <c r="FC6" s="2">
        <v>1</v>
      </c>
      <c r="FD6" s="2">
        <v>18</v>
      </c>
      <c r="FE6" s="2">
        <v>33</v>
      </c>
      <c r="FF6" s="2">
        <v>-31</v>
      </c>
      <c r="FG6" s="2">
        <v>19</v>
      </c>
      <c r="FH6" s="2">
        <v>-8</v>
      </c>
      <c r="FI6" s="2">
        <v>1</v>
      </c>
      <c r="FJ6" s="2">
        <v>8</v>
      </c>
      <c r="FK6" s="2">
        <v>11</v>
      </c>
      <c r="FL6" s="2">
        <v>4</v>
      </c>
      <c r="FM6" s="2">
        <v>14</v>
      </c>
      <c r="FN6" s="2">
        <v>-5</v>
      </c>
      <c r="FO6" s="2">
        <v>-7</v>
      </c>
      <c r="FP6" s="2">
        <v>-4</v>
      </c>
      <c r="FQ6" s="2">
        <v>17</v>
      </c>
      <c r="FR6" s="2">
        <v>18</v>
      </c>
      <c r="FS6" s="2">
        <v>13</v>
      </c>
      <c r="FT6" s="2">
        <v>0</v>
      </c>
      <c r="FU6" s="2">
        <v>-11</v>
      </c>
      <c r="FV6" s="2">
        <v>-21</v>
      </c>
      <c r="FW6" s="2">
        <v>-6</v>
      </c>
      <c r="FX6" s="2">
        <v>-10</v>
      </c>
      <c r="FY6" s="2">
        <v>-3</v>
      </c>
      <c r="FZ6" s="2">
        <v>-7</v>
      </c>
      <c r="GA6" s="2">
        <v>-7</v>
      </c>
      <c r="GB6" s="2">
        <v>7</v>
      </c>
      <c r="GC6" s="2">
        <v>22</v>
      </c>
      <c r="GD6" s="2">
        <v>-1</v>
      </c>
      <c r="GE6" s="2">
        <v>-3</v>
      </c>
      <c r="GF6" s="2">
        <v>-11</v>
      </c>
      <c r="GG6" s="2">
        <v>-2</v>
      </c>
      <c r="GH6" s="2">
        <v>1</v>
      </c>
      <c r="GI6" s="2">
        <v>15</v>
      </c>
      <c r="GJ6" s="2">
        <v>9</v>
      </c>
      <c r="GK6" s="2">
        <v>-5</v>
      </c>
      <c r="GL6" s="2">
        <v>-7</v>
      </c>
    </row>
    <row r="7" spans="1:194" x14ac:dyDescent="0.35">
      <c r="B7" t="s">
        <v>16</v>
      </c>
      <c r="C7" t="s">
        <v>14</v>
      </c>
      <c r="E7" s="2">
        <v>0</v>
      </c>
      <c r="F7" s="2">
        <v>0</v>
      </c>
      <c r="G7" s="2">
        <v>3</v>
      </c>
      <c r="H7" s="2">
        <v>3</v>
      </c>
      <c r="I7" s="2">
        <v>0</v>
      </c>
      <c r="J7" s="2">
        <v>0</v>
      </c>
      <c r="K7" s="2">
        <v>-10</v>
      </c>
      <c r="L7" s="2">
        <v>-2</v>
      </c>
      <c r="M7" s="2">
        <v>2</v>
      </c>
      <c r="N7" s="2">
        <v>1</v>
      </c>
      <c r="O7" s="2">
        <v>-14.5</v>
      </c>
      <c r="P7" s="2">
        <v>-5</v>
      </c>
      <c r="Q7" s="2">
        <v>-8</v>
      </c>
      <c r="R7" s="2">
        <v>3</v>
      </c>
      <c r="S7" s="2">
        <v>2</v>
      </c>
      <c r="T7" s="6">
        <v>-2</v>
      </c>
      <c r="U7" s="2">
        <v>3</v>
      </c>
      <c r="V7" s="2">
        <v>-1</v>
      </c>
      <c r="W7" s="2">
        <v>0</v>
      </c>
      <c r="X7" s="2">
        <v>2</v>
      </c>
      <c r="Y7" s="2">
        <v>-4</v>
      </c>
      <c r="Z7" s="2">
        <v>2</v>
      </c>
      <c r="AA7" s="2">
        <v>1</v>
      </c>
      <c r="AB7" s="2">
        <v>0</v>
      </c>
      <c r="AC7" s="2">
        <v>0</v>
      </c>
      <c r="AD7" s="2">
        <v>1</v>
      </c>
      <c r="AE7" s="2">
        <v>6</v>
      </c>
      <c r="AF7" s="2">
        <v>0</v>
      </c>
      <c r="AG7" s="2">
        <v>-2</v>
      </c>
      <c r="AH7" s="2">
        <v>0</v>
      </c>
      <c r="AI7" s="2">
        <v>2</v>
      </c>
      <c r="AJ7" s="2">
        <v>-2</v>
      </c>
      <c r="AK7" s="2">
        <v>-1</v>
      </c>
      <c r="AL7" s="2">
        <v>-1</v>
      </c>
      <c r="AM7" s="2">
        <v>-2</v>
      </c>
      <c r="AN7" s="2">
        <v>-1</v>
      </c>
      <c r="AO7" s="2">
        <v>2</v>
      </c>
      <c r="AP7" s="2">
        <v>-1</v>
      </c>
      <c r="AQ7" s="2">
        <v>0</v>
      </c>
      <c r="AR7" s="2">
        <v>3</v>
      </c>
      <c r="AS7" s="2">
        <v>1</v>
      </c>
      <c r="AT7" s="2">
        <v>0</v>
      </c>
      <c r="AU7" s="2">
        <v>1</v>
      </c>
      <c r="AV7" s="2">
        <v>-5</v>
      </c>
      <c r="AW7" s="2">
        <v>-2</v>
      </c>
      <c r="AX7" s="2">
        <v>-4</v>
      </c>
      <c r="AY7" s="2">
        <v>-2</v>
      </c>
      <c r="AZ7" s="2">
        <v>0</v>
      </c>
      <c r="BA7" s="2">
        <v>1</v>
      </c>
      <c r="BB7" s="2">
        <v>-5</v>
      </c>
      <c r="BC7" s="2">
        <v>-2</v>
      </c>
      <c r="BD7" s="2">
        <v>-15</v>
      </c>
      <c r="BE7" s="2">
        <v>-4</v>
      </c>
      <c r="BF7" s="2">
        <v>-1</v>
      </c>
      <c r="BG7" s="2">
        <v>-6</v>
      </c>
      <c r="BH7" s="2">
        <v>-1</v>
      </c>
      <c r="BI7" s="2">
        <v>-6</v>
      </c>
      <c r="BJ7" s="2">
        <v>0</v>
      </c>
      <c r="BK7" s="2">
        <v>4</v>
      </c>
      <c r="BL7" s="2">
        <v>5</v>
      </c>
      <c r="BM7" s="2">
        <v>-4</v>
      </c>
      <c r="BN7" s="2">
        <v>4</v>
      </c>
      <c r="BO7" s="2">
        <v>0</v>
      </c>
      <c r="BP7" s="2">
        <v>3</v>
      </c>
      <c r="BQ7" s="2">
        <v>2</v>
      </c>
      <c r="BR7" s="2">
        <v>3</v>
      </c>
      <c r="BS7" s="2">
        <v>0</v>
      </c>
      <c r="BT7" s="2">
        <v>0</v>
      </c>
      <c r="BU7" s="2">
        <v>2</v>
      </c>
      <c r="BV7" s="2">
        <v>0</v>
      </c>
      <c r="BW7" s="2">
        <v>0</v>
      </c>
      <c r="BX7" s="2">
        <v>0</v>
      </c>
      <c r="BY7" s="2">
        <v>-1</v>
      </c>
      <c r="BZ7" s="2">
        <v>-1</v>
      </c>
      <c r="CA7" s="2">
        <v>1</v>
      </c>
      <c r="CB7" s="2">
        <v>-1</v>
      </c>
      <c r="CC7" s="2">
        <v>0</v>
      </c>
      <c r="CD7" s="2">
        <v>-3</v>
      </c>
      <c r="CE7" s="2">
        <v>-5</v>
      </c>
      <c r="CF7" s="2">
        <v>0</v>
      </c>
      <c r="CG7" s="2">
        <v>1</v>
      </c>
      <c r="CH7" s="2">
        <v>0</v>
      </c>
      <c r="CI7" s="2">
        <v>2</v>
      </c>
      <c r="CJ7" s="2">
        <v>1</v>
      </c>
      <c r="CK7" s="2">
        <v>-1</v>
      </c>
      <c r="CL7" s="2">
        <v>-3</v>
      </c>
      <c r="CM7" s="2">
        <v>0</v>
      </c>
      <c r="CN7" s="2">
        <v>4</v>
      </c>
      <c r="CO7" s="2">
        <v>1</v>
      </c>
      <c r="CP7" s="2">
        <v>3</v>
      </c>
      <c r="CQ7" s="2">
        <v>0</v>
      </c>
      <c r="CR7" s="2">
        <v>2</v>
      </c>
      <c r="CS7" s="2">
        <v>2</v>
      </c>
      <c r="CT7" s="2">
        <v>0</v>
      </c>
      <c r="CU7" s="2">
        <v>0</v>
      </c>
      <c r="CV7" s="2">
        <v>0</v>
      </c>
      <c r="CW7" s="2">
        <v>4</v>
      </c>
      <c r="CX7" s="2">
        <v>0</v>
      </c>
      <c r="CY7" s="2">
        <v>0</v>
      </c>
      <c r="CZ7" s="2">
        <v>3</v>
      </c>
      <c r="DA7" s="2">
        <v>3</v>
      </c>
      <c r="DB7" s="2">
        <v>3</v>
      </c>
      <c r="DC7" s="2">
        <v>1</v>
      </c>
      <c r="DD7" s="2">
        <v>0</v>
      </c>
      <c r="DE7" s="2">
        <v>3</v>
      </c>
      <c r="DF7" s="2">
        <v>-1</v>
      </c>
      <c r="DG7" s="2">
        <v>-3</v>
      </c>
      <c r="DH7" s="2">
        <v>0</v>
      </c>
      <c r="DI7" s="2">
        <v>0</v>
      </c>
      <c r="DJ7" s="2">
        <v>1</v>
      </c>
      <c r="DK7" s="2">
        <v>0</v>
      </c>
      <c r="DL7" s="2">
        <v>0</v>
      </c>
      <c r="DM7" s="2">
        <v>3</v>
      </c>
      <c r="DN7" s="2">
        <v>1</v>
      </c>
      <c r="DO7" s="2">
        <v>0</v>
      </c>
      <c r="DP7" s="2">
        <v>1</v>
      </c>
      <c r="DQ7" s="2">
        <v>2</v>
      </c>
      <c r="DR7" s="2">
        <v>1</v>
      </c>
      <c r="DS7" s="2">
        <v>2</v>
      </c>
      <c r="DT7" s="2">
        <v>2</v>
      </c>
      <c r="DU7" s="2">
        <v>1</v>
      </c>
      <c r="DV7" s="2">
        <v>0</v>
      </c>
      <c r="DW7" s="2">
        <v>0</v>
      </c>
      <c r="DX7" s="2">
        <v>-2</v>
      </c>
      <c r="DY7" s="2">
        <v>4</v>
      </c>
      <c r="DZ7" s="2">
        <v>-1</v>
      </c>
      <c r="EA7" s="2">
        <v>-1</v>
      </c>
      <c r="EB7" s="2">
        <v>-1</v>
      </c>
      <c r="EC7" s="2">
        <v>2</v>
      </c>
      <c r="ED7" s="2">
        <v>2</v>
      </c>
      <c r="EE7" s="2">
        <v>-1</v>
      </c>
      <c r="EF7" s="2">
        <v>2</v>
      </c>
      <c r="EG7" s="2">
        <v>3</v>
      </c>
      <c r="EH7" s="2">
        <v>9</v>
      </c>
      <c r="EI7" s="2">
        <v>5</v>
      </c>
      <c r="EJ7" s="2">
        <v>4</v>
      </c>
      <c r="EK7" s="2">
        <v>-2</v>
      </c>
      <c r="EL7" s="2">
        <v>-1</v>
      </c>
      <c r="EM7" s="2">
        <v>-1</v>
      </c>
      <c r="EN7" s="2">
        <v>1</v>
      </c>
      <c r="EO7" s="2">
        <v>-3</v>
      </c>
      <c r="EP7" s="2">
        <v>-1</v>
      </c>
      <c r="EQ7" s="2">
        <v>-6</v>
      </c>
      <c r="ER7" s="2">
        <v>5</v>
      </c>
      <c r="ES7" s="2">
        <v>2</v>
      </c>
      <c r="ET7" s="2">
        <v>-1</v>
      </c>
      <c r="EU7" s="2">
        <v>5</v>
      </c>
      <c r="EV7" s="2">
        <v>3</v>
      </c>
      <c r="EW7" s="2">
        <v>5</v>
      </c>
      <c r="EX7" s="2">
        <v>5</v>
      </c>
      <c r="EY7" s="2">
        <v>4</v>
      </c>
      <c r="EZ7" s="2">
        <v>5</v>
      </c>
      <c r="FA7" s="2">
        <v>2</v>
      </c>
      <c r="FB7" s="2">
        <v>2</v>
      </c>
      <c r="FC7" s="2">
        <v>1</v>
      </c>
      <c r="FD7" s="2">
        <v>18</v>
      </c>
      <c r="FE7" s="2">
        <v>33</v>
      </c>
      <c r="FF7" s="2">
        <v>-31</v>
      </c>
      <c r="FG7" s="2">
        <v>19</v>
      </c>
      <c r="FH7" s="2">
        <v>-8</v>
      </c>
      <c r="FI7" s="2">
        <v>1</v>
      </c>
      <c r="FJ7" s="2">
        <v>8</v>
      </c>
      <c r="FK7" s="2">
        <v>11</v>
      </c>
      <c r="FL7" s="2">
        <v>4</v>
      </c>
      <c r="FM7" s="2">
        <v>14</v>
      </c>
      <c r="FN7" s="2">
        <v>-5</v>
      </c>
      <c r="FO7" s="2">
        <v>-7</v>
      </c>
      <c r="FP7" s="2">
        <v>-4</v>
      </c>
      <c r="FQ7" s="2">
        <v>17</v>
      </c>
      <c r="FR7" s="2">
        <v>18</v>
      </c>
      <c r="FS7" s="2">
        <v>13</v>
      </c>
      <c r="FT7" s="2">
        <v>0</v>
      </c>
      <c r="FU7" s="2">
        <v>-11</v>
      </c>
      <c r="FV7" s="2">
        <v>-21</v>
      </c>
      <c r="FW7" s="2">
        <v>-6</v>
      </c>
      <c r="FX7" s="2">
        <v>-10</v>
      </c>
      <c r="FY7" s="2">
        <v>-3</v>
      </c>
      <c r="FZ7" s="2">
        <v>-7</v>
      </c>
      <c r="GA7" s="2">
        <v>-7</v>
      </c>
      <c r="GB7" s="2">
        <v>7</v>
      </c>
      <c r="GC7" s="2">
        <v>22</v>
      </c>
      <c r="GD7" s="2">
        <v>-1</v>
      </c>
      <c r="GE7" s="2">
        <v>-3</v>
      </c>
      <c r="GF7" s="2">
        <v>-11</v>
      </c>
      <c r="GG7" s="2">
        <v>-2</v>
      </c>
      <c r="GH7" s="2">
        <v>1</v>
      </c>
      <c r="GI7" s="2">
        <v>15</v>
      </c>
      <c r="GJ7" s="2">
        <v>9</v>
      </c>
      <c r="GK7" s="2">
        <v>-5</v>
      </c>
      <c r="GL7" s="2">
        <v>-7</v>
      </c>
    </row>
    <row r="9" spans="1:194" x14ac:dyDescent="0.35">
      <c r="A9" t="str">
        <f>B9&amp;C9</f>
        <v>ZE 91 UnleadedCaltex Truckstop</v>
      </c>
      <c r="B9" t="s">
        <v>17</v>
      </c>
      <c r="C9" t="s">
        <v>18</v>
      </c>
      <c r="D9">
        <v>196.95650000000001</v>
      </c>
      <c r="E9">
        <f t="shared" ref="E9:J9" si="11">D9+(E2/1.15)</f>
        <v>199.56519565217391</v>
      </c>
      <c r="F9" s="4">
        <f t="shared" si="11"/>
        <v>202.17389130434782</v>
      </c>
      <c r="G9" s="4">
        <f t="shared" si="11"/>
        <v>203.04345652173913</v>
      </c>
      <c r="H9" s="4">
        <f t="shared" si="11"/>
        <v>205.65215217391304</v>
      </c>
      <c r="I9" s="4">
        <f t="shared" si="11"/>
        <v>208.26084782608694</v>
      </c>
      <c r="J9" s="4">
        <f t="shared" si="11"/>
        <v>210.86954347826085</v>
      </c>
      <c r="K9" s="4">
        <f t="shared" ref="K9:GL9" si="12">J9+(K2/1.15)</f>
        <v>202.17389130434782</v>
      </c>
      <c r="L9" s="4">
        <f t="shared" si="12"/>
        <v>200.43476086956522</v>
      </c>
      <c r="M9" s="4">
        <f t="shared" si="12"/>
        <v>202.17389130434782</v>
      </c>
      <c r="N9" s="4">
        <f t="shared" si="12"/>
        <v>203.04345652173913</v>
      </c>
      <c r="O9" s="4">
        <f t="shared" si="12"/>
        <v>185.21736956521738</v>
      </c>
      <c r="P9" s="4">
        <f t="shared" si="12"/>
        <v>180.86954347826085</v>
      </c>
      <c r="Q9" s="4">
        <f t="shared" si="12"/>
        <v>173.91302173913041</v>
      </c>
      <c r="R9" s="4">
        <f t="shared" si="12"/>
        <v>176.52171739130432</v>
      </c>
      <c r="S9" s="4">
        <f t="shared" si="12"/>
        <v>179.99997826086954</v>
      </c>
      <c r="T9" s="4">
        <f t="shared" si="12"/>
        <v>178.26084782608694</v>
      </c>
      <c r="U9" s="4">
        <f t="shared" si="12"/>
        <v>180.86954347826085</v>
      </c>
      <c r="V9" s="4">
        <f t="shared" si="12"/>
        <v>179.99997826086954</v>
      </c>
      <c r="W9" s="4">
        <f t="shared" si="12"/>
        <v>177.39128260869563</v>
      </c>
      <c r="X9" s="4">
        <f t="shared" si="12"/>
        <v>179.13041304347823</v>
      </c>
      <c r="Y9" s="4">
        <f t="shared" si="12"/>
        <v>177.39128260869563</v>
      </c>
      <c r="Z9" s="4">
        <f t="shared" si="12"/>
        <v>178.26084782608694</v>
      </c>
      <c r="AA9" s="7">
        <f t="shared" si="12"/>
        <v>178.26084782608694</v>
      </c>
      <c r="AB9" s="4">
        <f t="shared" si="12"/>
        <v>179.13041304347826</v>
      </c>
      <c r="AC9" s="4">
        <f t="shared" si="12"/>
        <v>178.26084782608694</v>
      </c>
      <c r="AD9" s="4">
        <f t="shared" si="12"/>
        <v>181.73910869565216</v>
      </c>
      <c r="AE9" s="4">
        <f t="shared" si="12"/>
        <v>188.6956304347826</v>
      </c>
      <c r="AF9" s="4">
        <f t="shared" si="12"/>
        <v>185.21736956521738</v>
      </c>
      <c r="AG9" s="4">
        <f t="shared" si="12"/>
        <v>183.47823913043479</v>
      </c>
      <c r="AH9" s="4">
        <f t="shared" si="12"/>
        <v>184.3478043478261</v>
      </c>
      <c r="AI9" s="4">
        <f t="shared" si="12"/>
        <v>185.21736956521741</v>
      </c>
      <c r="AJ9" s="4">
        <f t="shared" si="12"/>
        <v>182.6086739130435</v>
      </c>
      <c r="AK9" s="7">
        <f t="shared" si="12"/>
        <v>182.6086739130435</v>
      </c>
      <c r="AL9" s="4">
        <f t="shared" si="12"/>
        <v>185.21736956521741</v>
      </c>
      <c r="AM9" s="4">
        <f t="shared" si="12"/>
        <v>187.82606521739132</v>
      </c>
      <c r="AN9" s="4">
        <f t="shared" si="12"/>
        <v>186.95650000000001</v>
      </c>
      <c r="AO9" s="4">
        <f t="shared" si="12"/>
        <v>187.82606521739132</v>
      </c>
      <c r="AP9" s="4">
        <f t="shared" si="12"/>
        <v>185.21736956521741</v>
      </c>
      <c r="AQ9" s="7">
        <f t="shared" si="12"/>
        <v>185.21736956521741</v>
      </c>
      <c r="AR9" s="7">
        <f t="shared" si="12"/>
        <v>185.21736956521741</v>
      </c>
      <c r="AS9" s="4">
        <f t="shared" si="12"/>
        <v>186.95650000000001</v>
      </c>
      <c r="AT9" s="4">
        <f t="shared" si="12"/>
        <v>186.08693478260869</v>
      </c>
      <c r="AU9" s="4">
        <f t="shared" si="12"/>
        <v>186.95650000000001</v>
      </c>
      <c r="AV9" s="4">
        <f t="shared" si="12"/>
        <v>185.21736956521741</v>
      </c>
      <c r="AW9" s="4">
        <f t="shared" si="12"/>
        <v>184.3478043478261</v>
      </c>
      <c r="AX9" s="4">
        <f t="shared" si="12"/>
        <v>180.86954347826088</v>
      </c>
      <c r="AY9" s="4">
        <f t="shared" si="12"/>
        <v>179.99997826086957</v>
      </c>
      <c r="AZ9" s="4">
        <f t="shared" si="12"/>
        <v>181.73910869565216</v>
      </c>
      <c r="BA9" s="4">
        <f t="shared" si="12"/>
        <v>182.60867391304348</v>
      </c>
      <c r="BB9" s="4">
        <f t="shared" si="12"/>
        <v>179.13041304347826</v>
      </c>
      <c r="BC9" s="4">
        <f t="shared" si="12"/>
        <v>176.52171739130435</v>
      </c>
      <c r="BD9" s="4">
        <f t="shared" si="12"/>
        <v>163.47823913043479</v>
      </c>
      <c r="BE9" s="4">
        <f t="shared" si="12"/>
        <v>153.04345652173913</v>
      </c>
      <c r="BF9" s="4">
        <f t="shared" si="12"/>
        <v>146.95650000000001</v>
      </c>
      <c r="BG9" s="4">
        <f t="shared" si="12"/>
        <v>144.3478043478261</v>
      </c>
      <c r="BH9" s="4">
        <f t="shared" si="12"/>
        <v>145.21736956521741</v>
      </c>
      <c r="BI9" s="4">
        <f t="shared" si="12"/>
        <v>142.6086739130435</v>
      </c>
      <c r="BJ9" s="4">
        <f t="shared" si="12"/>
        <v>146.08693478260872</v>
      </c>
      <c r="BK9" s="4">
        <f t="shared" si="12"/>
        <v>152.17389130434785</v>
      </c>
      <c r="BL9" s="4">
        <f t="shared" si="12"/>
        <v>158.26084782608697</v>
      </c>
      <c r="BM9" s="7">
        <f t="shared" si="12"/>
        <v>158.26084782608697</v>
      </c>
      <c r="BN9" s="4">
        <f t="shared" si="12"/>
        <v>161.73910869565219</v>
      </c>
      <c r="BO9" s="4">
        <f t="shared" si="12"/>
        <v>160.86954347826088</v>
      </c>
      <c r="BP9" s="4">
        <f t="shared" si="12"/>
        <v>166.08693478260869</v>
      </c>
      <c r="BQ9" s="4">
        <f t="shared" si="12"/>
        <v>168.6956304347826</v>
      </c>
      <c r="BR9" s="4">
        <f t="shared" si="12"/>
        <v>171.30432608695651</v>
      </c>
      <c r="BS9" s="4">
        <f t="shared" si="12"/>
        <v>173.0434565217391</v>
      </c>
      <c r="BT9" s="4">
        <f t="shared" si="12"/>
        <v>176.52171739130432</v>
      </c>
      <c r="BU9" s="7">
        <f t="shared" si="12"/>
        <v>176.52171739130432</v>
      </c>
      <c r="BV9" s="4">
        <f t="shared" si="12"/>
        <v>178.26084782608692</v>
      </c>
      <c r="BW9" s="7">
        <f t="shared" si="12"/>
        <v>178.26084782608692</v>
      </c>
      <c r="BX9" s="7">
        <f t="shared" si="12"/>
        <v>178.26084782608692</v>
      </c>
      <c r="BY9" s="7">
        <f t="shared" si="12"/>
        <v>178.26084782608692</v>
      </c>
      <c r="BZ9" s="4">
        <f t="shared" si="12"/>
        <v>179.99997826086951</v>
      </c>
      <c r="CA9" s="4">
        <f t="shared" si="12"/>
        <v>182.60867391304342</v>
      </c>
      <c r="CB9" s="4">
        <f t="shared" si="12"/>
        <v>183.47823913043473</v>
      </c>
      <c r="CC9" s="4">
        <f t="shared" si="12"/>
        <v>184.34780434782604</v>
      </c>
      <c r="CD9" s="4">
        <f t="shared" si="12"/>
        <v>182.60867391304345</v>
      </c>
      <c r="CE9" s="4">
        <f t="shared" si="12"/>
        <v>179.99997826086954</v>
      </c>
      <c r="CF9" s="4">
        <f t="shared" si="12"/>
        <v>181.73910869565213</v>
      </c>
      <c r="CG9" s="4">
        <f t="shared" si="12"/>
        <v>183.47823913043473</v>
      </c>
      <c r="CH9" s="4">
        <f t="shared" si="12"/>
        <v>184.34780434782604</v>
      </c>
      <c r="CI9" s="7">
        <f t="shared" si="12"/>
        <v>184.34780434782604</v>
      </c>
      <c r="CJ9" s="4">
        <f t="shared" si="12"/>
        <v>183.47823913043473</v>
      </c>
      <c r="CK9" s="7">
        <f t="shared" si="12"/>
        <v>183.47823913043473</v>
      </c>
      <c r="CL9" s="4">
        <f t="shared" si="12"/>
        <v>180.86954347826082</v>
      </c>
      <c r="CM9" s="7">
        <f t="shared" si="12"/>
        <v>180.86954347826082</v>
      </c>
      <c r="CN9" s="4">
        <f t="shared" si="12"/>
        <v>183.47823913043473</v>
      </c>
      <c r="CO9" s="7">
        <f t="shared" si="12"/>
        <v>183.47823913043473</v>
      </c>
      <c r="CP9" s="4">
        <f t="shared" si="12"/>
        <v>186.95649999999995</v>
      </c>
      <c r="CQ9" s="7">
        <f t="shared" si="12"/>
        <v>186.95649999999995</v>
      </c>
      <c r="CR9" s="4">
        <f t="shared" si="12"/>
        <v>188.69563043478254</v>
      </c>
      <c r="CS9" s="4">
        <f t="shared" si="12"/>
        <v>190.43476086956514</v>
      </c>
      <c r="CT9" s="4">
        <f t="shared" si="12"/>
        <v>191.30432608695645</v>
      </c>
      <c r="CU9" s="4">
        <f t="shared" si="12"/>
        <v>192.17389130434776</v>
      </c>
      <c r="CV9" s="4">
        <f t="shared" si="12"/>
        <v>193.91302173913036</v>
      </c>
      <c r="CW9" s="4">
        <f t="shared" si="12"/>
        <v>197.39128260869558</v>
      </c>
      <c r="CX9" s="7">
        <f t="shared" si="12"/>
        <v>197.39128260869558</v>
      </c>
      <c r="CY9" s="4">
        <f t="shared" si="12"/>
        <v>198.26084782608689</v>
      </c>
      <c r="CZ9" s="4">
        <f t="shared" si="12"/>
        <v>200.86954347826079</v>
      </c>
      <c r="DA9" s="4">
        <f t="shared" si="12"/>
        <v>202.60867391304339</v>
      </c>
      <c r="DB9" s="4">
        <f t="shared" si="12"/>
        <v>206.08693478260861</v>
      </c>
      <c r="DC9" s="4">
        <f t="shared" si="12"/>
        <v>207.8260652173912</v>
      </c>
      <c r="DD9" s="4">
        <f t="shared" si="12"/>
        <v>208.69563043478252</v>
      </c>
      <c r="DE9" s="4">
        <f t="shared" si="12"/>
        <v>213.04345652173905</v>
      </c>
      <c r="DF9" s="7">
        <f t="shared" si="12"/>
        <v>213.04345652173905</v>
      </c>
      <c r="DG9" s="4">
        <f t="shared" si="12"/>
        <v>211.30432608695645</v>
      </c>
      <c r="DH9" s="4">
        <f t="shared" si="12"/>
        <v>213.91302173913036</v>
      </c>
      <c r="DI9" s="4">
        <f t="shared" si="12"/>
        <v>213.04345652173905</v>
      </c>
      <c r="DJ9" s="4">
        <f t="shared" si="12"/>
        <v>213.91302173913036</v>
      </c>
      <c r="DK9" s="4">
        <f t="shared" si="12"/>
        <v>214.78258695652167</v>
      </c>
      <c r="DL9" s="7">
        <f t="shared" si="12"/>
        <v>214.78258695652167</v>
      </c>
      <c r="DM9" s="4">
        <f t="shared" si="12"/>
        <v>217.39128260869558</v>
      </c>
      <c r="DN9" s="7">
        <f t="shared" si="12"/>
        <v>217.39128260869558</v>
      </c>
      <c r="DO9" s="7">
        <f t="shared" si="12"/>
        <v>217.39128260869558</v>
      </c>
      <c r="DP9" s="4">
        <f t="shared" si="12"/>
        <v>219.13041304347817</v>
      </c>
      <c r="DQ9" s="4">
        <f t="shared" si="12"/>
        <v>219.99997826086948</v>
      </c>
      <c r="DR9" s="4">
        <f t="shared" si="12"/>
        <v>221.73910869565208</v>
      </c>
      <c r="DS9" s="4">
        <f t="shared" si="12"/>
        <v>224.34780434782598</v>
      </c>
      <c r="DT9" s="4">
        <f t="shared" si="12"/>
        <v>227.8260652173912</v>
      </c>
      <c r="DU9" s="4">
        <f t="shared" si="12"/>
        <v>229.5651956521738</v>
      </c>
      <c r="DV9" s="3">
        <f t="shared" si="12"/>
        <v>231.30432608695639</v>
      </c>
      <c r="DW9" s="3">
        <f t="shared" si="12"/>
        <v>231.30432608695639</v>
      </c>
      <c r="DX9" s="3">
        <f t="shared" si="12"/>
        <v>229.5651956521738</v>
      </c>
      <c r="DY9" s="3">
        <f t="shared" si="12"/>
        <v>233.91302173913033</v>
      </c>
      <c r="DZ9" s="3">
        <f t="shared" si="12"/>
        <v>232.17389130434773</v>
      </c>
      <c r="EA9" s="3">
        <f t="shared" si="12"/>
        <v>232.17389130434773</v>
      </c>
      <c r="EB9" s="3">
        <f t="shared" si="12"/>
        <v>229.56519565217383</v>
      </c>
      <c r="EC9" s="3">
        <f t="shared" si="12"/>
        <v>230.43476086956514</v>
      </c>
      <c r="ED9" s="3">
        <f t="shared" si="12"/>
        <v>230.43476086956514</v>
      </c>
      <c r="EE9" s="3">
        <f t="shared" si="12"/>
        <v>229.56519565217383</v>
      </c>
      <c r="EF9" s="3">
        <f t="shared" si="12"/>
        <v>231.30432608695642</v>
      </c>
      <c r="EG9" s="3">
        <f t="shared" si="12"/>
        <v>233.04345652173902</v>
      </c>
      <c r="EH9" s="3">
        <f t="shared" si="12"/>
        <v>239.99997826086945</v>
      </c>
      <c r="EI9" s="3">
        <f t="shared" si="12"/>
        <v>243.47823913043467</v>
      </c>
      <c r="EJ9" s="3">
        <f t="shared" si="12"/>
        <v>247.8260652173912</v>
      </c>
      <c r="EK9" s="3">
        <f t="shared" si="12"/>
        <v>247.8260652173912</v>
      </c>
      <c r="EL9" s="3">
        <f t="shared" si="12"/>
        <v>250.43476086956511</v>
      </c>
      <c r="EM9" s="3">
        <f t="shared" si="12"/>
        <v>247.8260652173912</v>
      </c>
      <c r="EN9" s="3">
        <f t="shared" si="12"/>
        <v>246.08693478260861</v>
      </c>
      <c r="EO9" s="3">
        <f t="shared" si="12"/>
        <v>243.4782391304347</v>
      </c>
      <c r="EP9" s="3">
        <f t="shared" si="12"/>
        <v>240.86954347826079</v>
      </c>
      <c r="EQ9" s="3">
        <f t="shared" si="12"/>
        <v>235.65215217391298</v>
      </c>
      <c r="ER9" s="3">
        <f t="shared" si="12"/>
        <v>239.99997826086951</v>
      </c>
      <c r="ES9" s="3">
        <f t="shared" si="12"/>
        <v>241.73910869565211</v>
      </c>
      <c r="ET9" s="3">
        <f t="shared" si="12"/>
        <v>241.73910869565211</v>
      </c>
      <c r="EU9" s="3">
        <f t="shared" si="12"/>
        <v>245.21736956521733</v>
      </c>
      <c r="EV9" s="3">
        <f t="shared" si="12"/>
        <v>246.95649999999992</v>
      </c>
      <c r="EW9" s="3">
        <f t="shared" si="12"/>
        <v>248.69563043478252</v>
      </c>
      <c r="EX9" s="3">
        <f t="shared" si="12"/>
        <v>248.69563043478252</v>
      </c>
      <c r="EY9" s="3">
        <f t="shared" si="12"/>
        <v>248.69563043478252</v>
      </c>
      <c r="EZ9" s="3">
        <f t="shared" si="12"/>
        <v>249.56519565217383</v>
      </c>
      <c r="FA9" s="3">
        <f t="shared" si="12"/>
        <v>250.43476086956514</v>
      </c>
      <c r="FB9" s="3">
        <f t="shared" si="12"/>
        <v>250.43476086956514</v>
      </c>
      <c r="FC9" s="3">
        <f t="shared" si="12"/>
        <v>251.30432608695645</v>
      </c>
      <c r="FD9" s="3">
        <f t="shared" si="12"/>
        <v>258.26084782608689</v>
      </c>
      <c r="FE9" s="3">
        <f t="shared" si="12"/>
        <v>245.21736956521733</v>
      </c>
      <c r="FF9" s="3">
        <f t="shared" si="12"/>
        <v>226.95649999999992</v>
      </c>
      <c r="FG9" s="3">
        <f t="shared" si="12"/>
        <v>228.69563043478252</v>
      </c>
      <c r="FH9" s="3">
        <f t="shared" si="12"/>
        <v>218.26084782608686</v>
      </c>
      <c r="FI9" s="3">
        <f t="shared" si="12"/>
        <v>215.65215217391295</v>
      </c>
      <c r="FJ9" s="3">
        <f t="shared" si="12"/>
        <v>219.13041304347817</v>
      </c>
      <c r="FK9" s="3">
        <f t="shared" si="12"/>
        <v>226.95649999999992</v>
      </c>
      <c r="FL9" s="3">
        <f t="shared" si="12"/>
        <v>230.43476086956514</v>
      </c>
      <c r="FM9" s="3">
        <f t="shared" si="12"/>
        <v>241.73910869565211</v>
      </c>
      <c r="FN9" s="3">
        <f t="shared" si="12"/>
        <v>246.08693478260864</v>
      </c>
      <c r="FO9" s="3">
        <f t="shared" si="12"/>
        <v>254.78258695652167</v>
      </c>
      <c r="FP9" s="3">
        <f t="shared" si="12"/>
        <v>246.08693478260864</v>
      </c>
      <c r="FQ9" s="3">
        <f t="shared" si="12"/>
        <v>251.30432608695645</v>
      </c>
      <c r="FR9" s="3">
        <f t="shared" si="12"/>
        <v>259.1304130434782</v>
      </c>
      <c r="FS9" s="3">
        <f t="shared" si="12"/>
        <v>264.34780434782601</v>
      </c>
      <c r="FT9" s="3">
        <f t="shared" si="12"/>
        <v>261.73910869565208</v>
      </c>
      <c r="FU9" s="3">
        <f t="shared" si="12"/>
        <v>259.13041304347814</v>
      </c>
      <c r="FV9" s="3">
        <f t="shared" si="12"/>
        <v>241.73910869565205</v>
      </c>
      <c r="FW9" s="3">
        <f t="shared" si="12"/>
        <v>228.69563043478249</v>
      </c>
      <c r="FX9" s="3">
        <f t="shared" si="12"/>
        <v>223.47823913043467</v>
      </c>
      <c r="FY9" s="3">
        <f t="shared" si="12"/>
        <v>225.21736956521727</v>
      </c>
      <c r="FZ9" s="3">
        <f t="shared" si="12"/>
        <v>217.39128260869552</v>
      </c>
      <c r="GA9" s="3">
        <f t="shared" si="12"/>
        <v>214.78258695652161</v>
      </c>
      <c r="GB9" s="3">
        <f t="shared" si="12"/>
        <v>215.65215217391292</v>
      </c>
      <c r="GC9" s="3">
        <f t="shared" si="12"/>
        <v>221.73910869565205</v>
      </c>
      <c r="GD9" s="3">
        <f t="shared" si="12"/>
        <v>217.39128260869552</v>
      </c>
      <c r="GE9" s="3">
        <f t="shared" si="12"/>
        <v>216.52171739130421</v>
      </c>
      <c r="GF9" s="3">
        <f t="shared" si="12"/>
        <v>217.39128260869552</v>
      </c>
      <c r="GG9" s="3">
        <f t="shared" si="12"/>
        <v>213.9130217391303</v>
      </c>
      <c r="GH9" s="3">
        <f t="shared" si="12"/>
        <v>213.9130217391303</v>
      </c>
      <c r="GI9" s="3">
        <f t="shared" si="12"/>
        <v>214.78258695652161</v>
      </c>
      <c r="GJ9" s="3">
        <f t="shared" si="12"/>
        <v>217.39128260869552</v>
      </c>
      <c r="GK9" s="3">
        <f t="shared" si="12"/>
        <v>214.78258695652161</v>
      </c>
      <c r="GL9" s="3">
        <f t="shared" si="12"/>
        <v>211.30432608695639</v>
      </c>
    </row>
    <row r="10" spans="1:194" x14ac:dyDescent="0.35">
      <c r="A10" t="str">
        <f t="shared" ref="A10:A24" si="13">B10&amp;C10</f>
        <v>ZE 91 UnleadedZ Truckstop</v>
      </c>
      <c r="B10" t="s">
        <v>17</v>
      </c>
      <c r="C10" t="s">
        <v>19</v>
      </c>
      <c r="D10">
        <v>196.95650000000001</v>
      </c>
      <c r="E10">
        <f t="shared" ref="E10:G11" si="14">D10+(E2/1.15)</f>
        <v>199.56519565217391</v>
      </c>
      <c r="F10" s="4">
        <f t="shared" si="14"/>
        <v>202.17389130434782</v>
      </c>
      <c r="G10" s="4">
        <f t="shared" si="14"/>
        <v>203.04345652173913</v>
      </c>
      <c r="H10" s="4">
        <f t="shared" ref="H10:GL10" si="15">G10+(H2/1.15)</f>
        <v>205.65215217391304</v>
      </c>
      <c r="I10" s="4">
        <f t="shared" si="15"/>
        <v>208.26084782608694</v>
      </c>
      <c r="J10" s="4">
        <f t="shared" si="15"/>
        <v>210.86954347826085</v>
      </c>
      <c r="K10" s="4">
        <f t="shared" si="15"/>
        <v>202.17389130434782</v>
      </c>
      <c r="L10" s="4">
        <f t="shared" si="15"/>
        <v>200.43476086956522</v>
      </c>
      <c r="M10" s="4">
        <f t="shared" si="15"/>
        <v>202.17389130434782</v>
      </c>
      <c r="N10" s="4">
        <f t="shared" si="15"/>
        <v>203.04345652173913</v>
      </c>
      <c r="O10" s="4">
        <f t="shared" si="15"/>
        <v>185.21736956521738</v>
      </c>
      <c r="P10" s="4">
        <f t="shared" si="15"/>
        <v>180.86954347826085</v>
      </c>
      <c r="Q10" s="4">
        <f t="shared" si="15"/>
        <v>173.91302173913041</v>
      </c>
      <c r="R10" s="4">
        <f t="shared" si="15"/>
        <v>176.52171739130432</v>
      </c>
      <c r="S10" s="4">
        <f t="shared" si="15"/>
        <v>179.99997826086954</v>
      </c>
      <c r="T10" s="4">
        <f t="shared" si="15"/>
        <v>178.26084782608694</v>
      </c>
      <c r="U10" s="4">
        <f t="shared" si="15"/>
        <v>180.86954347826085</v>
      </c>
      <c r="V10" s="4">
        <f t="shared" si="15"/>
        <v>179.99997826086954</v>
      </c>
      <c r="W10" s="4">
        <f t="shared" si="15"/>
        <v>177.39128260869563</v>
      </c>
      <c r="X10" s="4">
        <f t="shared" si="15"/>
        <v>179.13041304347823</v>
      </c>
      <c r="Y10" s="4">
        <f t="shared" si="15"/>
        <v>177.39128260869563</v>
      </c>
      <c r="Z10" s="4">
        <f t="shared" si="15"/>
        <v>178.26084782608694</v>
      </c>
      <c r="AA10" s="7">
        <f t="shared" si="15"/>
        <v>178.26084782608694</v>
      </c>
      <c r="AB10" s="4">
        <f t="shared" si="15"/>
        <v>179.13041304347826</v>
      </c>
      <c r="AC10" s="4">
        <f t="shared" si="15"/>
        <v>178.26084782608694</v>
      </c>
      <c r="AD10" s="4">
        <f t="shared" si="15"/>
        <v>181.73910869565216</v>
      </c>
      <c r="AE10" s="4">
        <f t="shared" si="15"/>
        <v>188.6956304347826</v>
      </c>
      <c r="AF10" s="4">
        <f t="shared" si="15"/>
        <v>185.21736956521738</v>
      </c>
      <c r="AG10" s="4">
        <f t="shared" si="15"/>
        <v>183.47823913043479</v>
      </c>
      <c r="AH10" s="4">
        <f t="shared" si="15"/>
        <v>184.3478043478261</v>
      </c>
      <c r="AI10" s="4">
        <f t="shared" si="15"/>
        <v>185.21736956521741</v>
      </c>
      <c r="AJ10" s="4">
        <f t="shared" si="15"/>
        <v>182.6086739130435</v>
      </c>
      <c r="AK10" s="7">
        <f t="shared" si="15"/>
        <v>182.6086739130435</v>
      </c>
      <c r="AL10" s="4">
        <f t="shared" si="15"/>
        <v>185.21736956521741</v>
      </c>
      <c r="AM10" s="4">
        <f t="shared" si="15"/>
        <v>187.82606521739132</v>
      </c>
      <c r="AN10" s="4">
        <f t="shared" si="15"/>
        <v>186.95650000000001</v>
      </c>
      <c r="AO10" s="4">
        <f t="shared" si="15"/>
        <v>187.82606521739132</v>
      </c>
      <c r="AP10" s="4">
        <f t="shared" si="15"/>
        <v>185.21736956521741</v>
      </c>
      <c r="AQ10" s="7">
        <f t="shared" si="15"/>
        <v>185.21736956521741</v>
      </c>
      <c r="AR10" s="7">
        <f t="shared" si="15"/>
        <v>185.21736956521741</v>
      </c>
      <c r="AS10" s="4">
        <f t="shared" si="15"/>
        <v>186.95650000000001</v>
      </c>
      <c r="AT10" s="4">
        <f t="shared" si="15"/>
        <v>186.08693478260869</v>
      </c>
      <c r="AU10" s="4">
        <f t="shared" si="15"/>
        <v>186.95650000000001</v>
      </c>
      <c r="AV10" s="4">
        <f t="shared" si="15"/>
        <v>185.21736956521741</v>
      </c>
      <c r="AW10" s="4">
        <f t="shared" si="15"/>
        <v>184.3478043478261</v>
      </c>
      <c r="AX10" s="4">
        <f t="shared" si="15"/>
        <v>180.86954347826088</v>
      </c>
      <c r="AY10" s="4">
        <f t="shared" si="15"/>
        <v>179.99997826086957</v>
      </c>
      <c r="AZ10" s="4">
        <f t="shared" si="15"/>
        <v>181.73910869565216</v>
      </c>
      <c r="BA10" s="4">
        <f t="shared" si="15"/>
        <v>182.60867391304348</v>
      </c>
      <c r="BB10" s="4">
        <f t="shared" si="15"/>
        <v>179.13041304347826</v>
      </c>
      <c r="BC10" s="4">
        <f t="shared" si="15"/>
        <v>176.52171739130435</v>
      </c>
      <c r="BD10" s="4">
        <f t="shared" si="15"/>
        <v>163.47823913043479</v>
      </c>
      <c r="BE10" s="4">
        <f t="shared" si="15"/>
        <v>153.04345652173913</v>
      </c>
      <c r="BF10" s="4">
        <f t="shared" si="15"/>
        <v>146.95650000000001</v>
      </c>
      <c r="BG10" s="4">
        <f t="shared" si="15"/>
        <v>144.3478043478261</v>
      </c>
      <c r="BH10" s="4">
        <f t="shared" si="15"/>
        <v>145.21736956521741</v>
      </c>
      <c r="BI10" s="4">
        <f t="shared" si="15"/>
        <v>142.6086739130435</v>
      </c>
      <c r="BJ10" s="4">
        <f t="shared" si="15"/>
        <v>146.08693478260872</v>
      </c>
      <c r="BK10" s="4">
        <f t="shared" si="15"/>
        <v>152.17389130434785</v>
      </c>
      <c r="BL10" s="4">
        <f t="shared" si="15"/>
        <v>158.26084782608697</v>
      </c>
      <c r="BM10" s="7">
        <f t="shared" si="15"/>
        <v>158.26084782608697</v>
      </c>
      <c r="BN10" s="4">
        <f t="shared" si="15"/>
        <v>161.73910869565219</v>
      </c>
      <c r="BO10" s="4">
        <f t="shared" si="15"/>
        <v>160.86954347826088</v>
      </c>
      <c r="BP10" s="4">
        <f t="shared" si="15"/>
        <v>166.08693478260869</v>
      </c>
      <c r="BQ10" s="4">
        <f t="shared" si="15"/>
        <v>168.6956304347826</v>
      </c>
      <c r="BR10" s="4">
        <f t="shared" si="15"/>
        <v>171.30432608695651</v>
      </c>
      <c r="BS10" s="4">
        <f t="shared" si="15"/>
        <v>173.0434565217391</v>
      </c>
      <c r="BT10" s="4">
        <f t="shared" si="15"/>
        <v>176.52171739130432</v>
      </c>
      <c r="BU10" s="7">
        <f t="shared" si="15"/>
        <v>176.52171739130432</v>
      </c>
      <c r="BV10" s="4">
        <f t="shared" si="15"/>
        <v>178.26084782608692</v>
      </c>
      <c r="BW10" s="7">
        <f t="shared" si="15"/>
        <v>178.26084782608692</v>
      </c>
      <c r="BX10" s="7">
        <f t="shared" si="15"/>
        <v>178.26084782608692</v>
      </c>
      <c r="BY10" s="7">
        <f t="shared" si="15"/>
        <v>178.26084782608692</v>
      </c>
      <c r="BZ10" s="4">
        <f t="shared" si="15"/>
        <v>179.99997826086951</v>
      </c>
      <c r="CA10" s="4">
        <f t="shared" si="15"/>
        <v>182.60867391304342</v>
      </c>
      <c r="CB10" s="4">
        <f t="shared" si="15"/>
        <v>183.47823913043473</v>
      </c>
      <c r="CC10" s="4">
        <f t="shared" si="15"/>
        <v>184.34780434782604</v>
      </c>
      <c r="CD10" s="4">
        <f t="shared" si="15"/>
        <v>182.60867391304345</v>
      </c>
      <c r="CE10" s="4">
        <f t="shared" si="15"/>
        <v>179.99997826086954</v>
      </c>
      <c r="CF10" s="4">
        <f t="shared" si="15"/>
        <v>181.73910869565213</v>
      </c>
      <c r="CG10" s="4">
        <f t="shared" si="15"/>
        <v>183.47823913043473</v>
      </c>
      <c r="CH10" s="4">
        <f t="shared" si="15"/>
        <v>184.34780434782604</v>
      </c>
      <c r="CI10" s="7">
        <f t="shared" si="15"/>
        <v>184.34780434782604</v>
      </c>
      <c r="CJ10" s="4">
        <f t="shared" si="15"/>
        <v>183.47823913043473</v>
      </c>
      <c r="CK10" s="7">
        <f t="shared" si="15"/>
        <v>183.47823913043473</v>
      </c>
      <c r="CL10" s="4">
        <f t="shared" si="15"/>
        <v>180.86954347826082</v>
      </c>
      <c r="CM10" s="7">
        <f t="shared" si="15"/>
        <v>180.86954347826082</v>
      </c>
      <c r="CN10" s="4">
        <f t="shared" si="15"/>
        <v>183.47823913043473</v>
      </c>
      <c r="CO10" s="7">
        <f t="shared" si="15"/>
        <v>183.47823913043473</v>
      </c>
      <c r="CP10" s="4">
        <f t="shared" si="15"/>
        <v>186.95649999999995</v>
      </c>
      <c r="CQ10" s="7">
        <f t="shared" si="15"/>
        <v>186.95649999999995</v>
      </c>
      <c r="CR10" s="4">
        <f t="shared" si="15"/>
        <v>188.69563043478254</v>
      </c>
      <c r="CS10" s="4">
        <f t="shared" si="15"/>
        <v>190.43476086956514</v>
      </c>
      <c r="CT10" s="4">
        <f t="shared" si="15"/>
        <v>191.30432608695645</v>
      </c>
      <c r="CU10" s="4">
        <f t="shared" si="15"/>
        <v>192.17389130434776</v>
      </c>
      <c r="CV10" s="4">
        <f t="shared" si="15"/>
        <v>193.91302173913036</v>
      </c>
      <c r="CW10" s="4">
        <f t="shared" si="15"/>
        <v>197.39128260869558</v>
      </c>
      <c r="CX10" s="7">
        <f t="shared" si="15"/>
        <v>197.39128260869558</v>
      </c>
      <c r="CY10" s="4">
        <f t="shared" si="15"/>
        <v>198.26084782608689</v>
      </c>
      <c r="CZ10" s="4">
        <f t="shared" si="15"/>
        <v>200.86954347826079</v>
      </c>
      <c r="DA10" s="4">
        <f t="shared" si="15"/>
        <v>202.60867391304339</v>
      </c>
      <c r="DB10" s="4">
        <f t="shared" si="15"/>
        <v>206.08693478260861</v>
      </c>
      <c r="DC10" s="4">
        <f t="shared" si="15"/>
        <v>207.8260652173912</v>
      </c>
      <c r="DD10" s="4">
        <f t="shared" si="15"/>
        <v>208.69563043478252</v>
      </c>
      <c r="DE10" s="4">
        <f t="shared" si="15"/>
        <v>213.04345652173905</v>
      </c>
      <c r="DF10" s="7">
        <f t="shared" si="15"/>
        <v>213.04345652173905</v>
      </c>
      <c r="DG10" s="4">
        <f t="shared" si="15"/>
        <v>211.30432608695645</v>
      </c>
      <c r="DH10" s="4">
        <f t="shared" si="15"/>
        <v>213.91302173913036</v>
      </c>
      <c r="DI10" s="4">
        <f t="shared" si="15"/>
        <v>213.04345652173905</v>
      </c>
      <c r="DJ10" s="4">
        <f t="shared" si="15"/>
        <v>213.91302173913036</v>
      </c>
      <c r="DK10" s="4">
        <f t="shared" si="15"/>
        <v>214.78258695652167</v>
      </c>
      <c r="DL10" s="7">
        <f t="shared" si="15"/>
        <v>214.78258695652167</v>
      </c>
      <c r="DM10" s="4">
        <f t="shared" si="15"/>
        <v>217.39128260869558</v>
      </c>
      <c r="DN10" s="7">
        <f t="shared" si="15"/>
        <v>217.39128260869558</v>
      </c>
      <c r="DO10" s="7">
        <f t="shared" si="15"/>
        <v>217.39128260869558</v>
      </c>
      <c r="DP10" s="4">
        <f t="shared" si="15"/>
        <v>219.13041304347817</v>
      </c>
      <c r="DQ10" s="4">
        <f t="shared" si="15"/>
        <v>219.99997826086948</v>
      </c>
      <c r="DR10" s="4">
        <f t="shared" si="15"/>
        <v>221.73910869565208</v>
      </c>
      <c r="DS10" s="4">
        <f t="shared" si="15"/>
        <v>224.34780434782598</v>
      </c>
      <c r="DT10" s="4">
        <f t="shared" si="15"/>
        <v>227.8260652173912</v>
      </c>
      <c r="DU10" s="4">
        <f t="shared" si="15"/>
        <v>229.5651956521738</v>
      </c>
      <c r="DV10" s="3">
        <f t="shared" si="15"/>
        <v>231.30432608695639</v>
      </c>
      <c r="DW10" s="3">
        <f t="shared" si="15"/>
        <v>231.30432608695639</v>
      </c>
      <c r="DX10" s="3">
        <f t="shared" si="15"/>
        <v>229.5651956521738</v>
      </c>
      <c r="DY10" s="3">
        <f t="shared" si="15"/>
        <v>233.91302173913033</v>
      </c>
      <c r="DZ10" s="3">
        <f t="shared" si="15"/>
        <v>232.17389130434773</v>
      </c>
      <c r="EA10" s="3">
        <f t="shared" si="15"/>
        <v>232.17389130434773</v>
      </c>
      <c r="EB10" s="3">
        <f t="shared" si="15"/>
        <v>229.56519565217383</v>
      </c>
      <c r="EC10" s="3">
        <f t="shared" si="15"/>
        <v>230.43476086956514</v>
      </c>
      <c r="ED10" s="3">
        <f t="shared" si="15"/>
        <v>230.43476086956514</v>
      </c>
      <c r="EE10" s="3">
        <f t="shared" si="15"/>
        <v>229.56519565217383</v>
      </c>
      <c r="EF10" s="3">
        <f t="shared" si="15"/>
        <v>231.30432608695642</v>
      </c>
      <c r="EG10" s="3">
        <f t="shared" si="15"/>
        <v>233.04345652173902</v>
      </c>
      <c r="EH10" s="3">
        <f t="shared" si="15"/>
        <v>239.99997826086945</v>
      </c>
      <c r="EI10" s="3">
        <f t="shared" si="15"/>
        <v>243.47823913043467</v>
      </c>
      <c r="EJ10" s="3">
        <f t="shared" si="15"/>
        <v>247.8260652173912</v>
      </c>
      <c r="EK10" s="3">
        <f t="shared" si="15"/>
        <v>247.8260652173912</v>
      </c>
      <c r="EL10" s="3">
        <f t="shared" si="15"/>
        <v>250.43476086956511</v>
      </c>
      <c r="EM10" s="3">
        <f t="shared" si="15"/>
        <v>247.8260652173912</v>
      </c>
      <c r="EN10" s="3">
        <f t="shared" si="15"/>
        <v>246.08693478260861</v>
      </c>
      <c r="EO10" s="3">
        <f t="shared" si="15"/>
        <v>243.4782391304347</v>
      </c>
      <c r="EP10" s="3">
        <f t="shared" si="15"/>
        <v>240.86954347826079</v>
      </c>
      <c r="EQ10" s="3">
        <f t="shared" si="15"/>
        <v>235.65215217391298</v>
      </c>
      <c r="ER10" s="3">
        <f t="shared" si="15"/>
        <v>239.99997826086951</v>
      </c>
      <c r="ES10" s="3">
        <f t="shared" si="15"/>
        <v>241.73910869565211</v>
      </c>
      <c r="ET10" s="3">
        <f t="shared" si="15"/>
        <v>241.73910869565211</v>
      </c>
      <c r="EU10" s="3">
        <f t="shared" si="15"/>
        <v>245.21736956521733</v>
      </c>
      <c r="EV10" s="3">
        <f t="shared" si="15"/>
        <v>246.95649999999992</v>
      </c>
      <c r="EW10" s="3">
        <f t="shared" si="15"/>
        <v>248.69563043478252</v>
      </c>
      <c r="EX10" s="3">
        <f t="shared" si="15"/>
        <v>248.69563043478252</v>
      </c>
      <c r="EY10" s="3">
        <f t="shared" si="15"/>
        <v>248.69563043478252</v>
      </c>
      <c r="EZ10" s="3">
        <f t="shared" si="15"/>
        <v>249.56519565217383</v>
      </c>
      <c r="FA10" s="3">
        <f t="shared" si="15"/>
        <v>250.43476086956514</v>
      </c>
      <c r="FB10" s="3">
        <f t="shared" si="15"/>
        <v>250.43476086956514</v>
      </c>
      <c r="FC10" s="3">
        <f t="shared" si="15"/>
        <v>251.30432608695645</v>
      </c>
      <c r="FD10" s="3">
        <f t="shared" si="15"/>
        <v>258.26084782608689</v>
      </c>
      <c r="FE10" s="3">
        <f t="shared" si="15"/>
        <v>245.21736956521733</v>
      </c>
      <c r="FF10" s="3">
        <f t="shared" si="15"/>
        <v>226.95649999999992</v>
      </c>
      <c r="FG10" s="3">
        <f t="shared" si="15"/>
        <v>228.69563043478252</v>
      </c>
      <c r="FH10" s="3">
        <f t="shared" si="15"/>
        <v>218.26084782608686</v>
      </c>
      <c r="FI10" s="3">
        <f t="shared" si="15"/>
        <v>215.65215217391295</v>
      </c>
      <c r="FJ10" s="3">
        <f t="shared" si="15"/>
        <v>219.13041304347817</v>
      </c>
      <c r="FK10" s="3">
        <f t="shared" si="15"/>
        <v>226.95649999999992</v>
      </c>
      <c r="FL10" s="3">
        <f t="shared" si="15"/>
        <v>230.43476086956514</v>
      </c>
      <c r="FM10" s="3">
        <f t="shared" si="15"/>
        <v>241.73910869565211</v>
      </c>
      <c r="FN10" s="3">
        <f t="shared" si="15"/>
        <v>246.08693478260864</v>
      </c>
      <c r="FO10" s="3">
        <f t="shared" si="15"/>
        <v>254.78258695652167</v>
      </c>
      <c r="FP10" s="3">
        <f t="shared" si="15"/>
        <v>246.08693478260864</v>
      </c>
      <c r="FQ10" s="3">
        <f t="shared" si="15"/>
        <v>251.30432608695645</v>
      </c>
      <c r="FR10" s="3">
        <f t="shared" si="15"/>
        <v>259.1304130434782</v>
      </c>
      <c r="FS10" s="3">
        <f t="shared" si="15"/>
        <v>264.34780434782601</v>
      </c>
      <c r="FT10" s="3">
        <f t="shared" si="15"/>
        <v>261.73910869565208</v>
      </c>
      <c r="FU10" s="3">
        <f t="shared" si="15"/>
        <v>259.13041304347814</v>
      </c>
      <c r="FV10" s="3">
        <f t="shared" si="15"/>
        <v>241.73910869565205</v>
      </c>
      <c r="FW10" s="3">
        <f t="shared" si="15"/>
        <v>228.69563043478249</v>
      </c>
      <c r="FX10" s="3">
        <f t="shared" si="15"/>
        <v>223.47823913043467</v>
      </c>
      <c r="FY10" s="3">
        <f t="shared" si="15"/>
        <v>225.21736956521727</v>
      </c>
      <c r="FZ10" s="3">
        <f t="shared" si="15"/>
        <v>217.39128260869552</v>
      </c>
      <c r="GA10" s="3">
        <f t="shared" si="15"/>
        <v>214.78258695652161</v>
      </c>
      <c r="GB10" s="3">
        <f t="shared" si="15"/>
        <v>215.65215217391292</v>
      </c>
      <c r="GC10" s="3">
        <f t="shared" si="15"/>
        <v>221.73910869565205</v>
      </c>
      <c r="GD10" s="3">
        <f t="shared" si="15"/>
        <v>217.39128260869552</v>
      </c>
      <c r="GE10" s="3">
        <f t="shared" si="15"/>
        <v>216.52171739130421</v>
      </c>
      <c r="GF10" s="3">
        <f t="shared" si="15"/>
        <v>217.39128260869552</v>
      </c>
      <c r="GG10" s="3">
        <f t="shared" si="15"/>
        <v>213.9130217391303</v>
      </c>
      <c r="GH10" s="3">
        <f t="shared" si="15"/>
        <v>213.9130217391303</v>
      </c>
      <c r="GI10" s="3">
        <f t="shared" si="15"/>
        <v>214.78258695652161</v>
      </c>
      <c r="GJ10" s="3">
        <f t="shared" si="15"/>
        <v>217.39128260869552</v>
      </c>
      <c r="GK10" s="3">
        <f t="shared" si="15"/>
        <v>214.78258695652161</v>
      </c>
      <c r="GL10" s="3">
        <f t="shared" si="15"/>
        <v>211.30432608695639</v>
      </c>
    </row>
    <row r="11" spans="1:194" x14ac:dyDescent="0.35">
      <c r="A11" t="str">
        <f t="shared" si="13"/>
        <v>ZE 91 UnleadedCaltex Service Station</v>
      </c>
      <c r="B11" t="s">
        <v>17</v>
      </c>
      <c r="C11" t="s">
        <v>20</v>
      </c>
      <c r="D11">
        <v>195.5652</v>
      </c>
      <c r="E11">
        <f t="shared" si="14"/>
        <v>198.17389565217391</v>
      </c>
      <c r="F11" s="4">
        <f t="shared" si="14"/>
        <v>200.78259130434782</v>
      </c>
      <c r="G11" s="4">
        <f t="shared" si="14"/>
        <v>201.65215652173913</v>
      </c>
      <c r="H11" s="4">
        <f t="shared" ref="H11:GL11" si="16">G11+(H3/1.15)</f>
        <v>204.26085217391304</v>
      </c>
      <c r="I11" s="4">
        <f t="shared" si="16"/>
        <v>206.86954782608694</v>
      </c>
      <c r="J11" s="4">
        <f t="shared" si="16"/>
        <v>209.47824347826085</v>
      </c>
      <c r="K11" s="4">
        <f t="shared" si="16"/>
        <v>200.78259130434782</v>
      </c>
      <c r="L11" s="4">
        <f t="shared" si="16"/>
        <v>199.04346086956522</v>
      </c>
      <c r="M11" s="4">
        <f t="shared" si="16"/>
        <v>200.78259130434782</v>
      </c>
      <c r="N11" s="4">
        <f t="shared" si="16"/>
        <v>201.65215652173913</v>
      </c>
      <c r="O11" s="4">
        <f t="shared" si="16"/>
        <v>189.13041739130435</v>
      </c>
      <c r="P11" s="4">
        <f t="shared" si="16"/>
        <v>184.78259130434782</v>
      </c>
      <c r="Q11" s="4">
        <f t="shared" si="16"/>
        <v>177.82606956521738</v>
      </c>
      <c r="R11" s="4">
        <f t="shared" si="16"/>
        <v>180.43476521739129</v>
      </c>
      <c r="S11" s="4">
        <f t="shared" si="16"/>
        <v>183.91302608695651</v>
      </c>
      <c r="T11" s="4">
        <f t="shared" si="16"/>
        <v>182.17389565217391</v>
      </c>
      <c r="U11" s="4">
        <f t="shared" si="16"/>
        <v>184.78259130434782</v>
      </c>
      <c r="V11" s="4">
        <f t="shared" si="16"/>
        <v>183.91302608695651</v>
      </c>
      <c r="W11" s="4">
        <f t="shared" si="16"/>
        <v>181.3043304347826</v>
      </c>
      <c r="X11" s="4">
        <f t="shared" si="16"/>
        <v>183.04346086956519</v>
      </c>
      <c r="Y11" s="4">
        <f t="shared" si="16"/>
        <v>181.3043304347826</v>
      </c>
      <c r="Z11" s="4">
        <f t="shared" si="16"/>
        <v>182.17389565217391</v>
      </c>
      <c r="AA11" s="7">
        <f t="shared" si="16"/>
        <v>182.17389565217391</v>
      </c>
      <c r="AB11" s="4">
        <f t="shared" si="16"/>
        <v>183.04346086956522</v>
      </c>
      <c r="AC11" s="4">
        <f t="shared" si="16"/>
        <v>182.17389565217391</v>
      </c>
      <c r="AD11" s="4">
        <f t="shared" si="16"/>
        <v>185.65215652173913</v>
      </c>
      <c r="AE11" s="4">
        <f t="shared" si="16"/>
        <v>192.60867826086957</v>
      </c>
      <c r="AF11" s="4">
        <f t="shared" si="16"/>
        <v>189.13041739130435</v>
      </c>
      <c r="AG11" s="4">
        <f t="shared" si="16"/>
        <v>187.39128695652175</v>
      </c>
      <c r="AH11" s="4">
        <f t="shared" si="16"/>
        <v>188.26085217391307</v>
      </c>
      <c r="AI11" s="4">
        <f t="shared" si="16"/>
        <v>189.13041739130438</v>
      </c>
      <c r="AJ11" s="4">
        <f t="shared" si="16"/>
        <v>186.52172173913047</v>
      </c>
      <c r="AK11" s="7">
        <f t="shared" si="16"/>
        <v>186.52172173913047</v>
      </c>
      <c r="AL11" s="4">
        <f t="shared" si="16"/>
        <v>189.13041739130438</v>
      </c>
      <c r="AM11" s="4">
        <f t="shared" si="16"/>
        <v>191.73911304347828</v>
      </c>
      <c r="AN11" s="4">
        <f t="shared" si="16"/>
        <v>190.86954782608697</v>
      </c>
      <c r="AO11" s="4">
        <f t="shared" si="16"/>
        <v>191.73911304347828</v>
      </c>
      <c r="AP11" s="4">
        <f t="shared" si="16"/>
        <v>189.13041739130438</v>
      </c>
      <c r="AQ11" s="7">
        <f t="shared" si="16"/>
        <v>189.13041739130438</v>
      </c>
      <c r="AR11" s="7">
        <f t="shared" si="16"/>
        <v>189.13041739130438</v>
      </c>
      <c r="AS11" s="4">
        <f t="shared" si="16"/>
        <v>190.86954782608697</v>
      </c>
      <c r="AT11" s="4">
        <f t="shared" si="16"/>
        <v>189.99998260869566</v>
      </c>
      <c r="AU11" s="4">
        <f t="shared" si="16"/>
        <v>190.86954782608697</v>
      </c>
      <c r="AV11" s="4">
        <f t="shared" si="16"/>
        <v>189.13041739130438</v>
      </c>
      <c r="AW11" s="4">
        <f t="shared" si="16"/>
        <v>188.26085217391307</v>
      </c>
      <c r="AX11" s="4">
        <f t="shared" si="16"/>
        <v>184.78259130434785</v>
      </c>
      <c r="AY11" s="4">
        <f t="shared" si="16"/>
        <v>183.91302608695653</v>
      </c>
      <c r="AZ11" s="4">
        <f t="shared" si="16"/>
        <v>185.65215652173913</v>
      </c>
      <c r="BA11" s="4">
        <f t="shared" si="16"/>
        <v>186.52172173913044</v>
      </c>
      <c r="BB11" s="4">
        <f t="shared" si="16"/>
        <v>183.04346086956522</v>
      </c>
      <c r="BC11" s="4">
        <f t="shared" si="16"/>
        <v>180.43476521739132</v>
      </c>
      <c r="BD11" s="4">
        <f t="shared" si="16"/>
        <v>167.39128695652175</v>
      </c>
      <c r="BE11" s="4">
        <f t="shared" si="16"/>
        <v>156.9565043478261</v>
      </c>
      <c r="BF11" s="4">
        <f t="shared" si="16"/>
        <v>150.86954782608697</v>
      </c>
      <c r="BG11" s="4">
        <f t="shared" si="16"/>
        <v>148.26085217391307</v>
      </c>
      <c r="BH11" s="4">
        <f t="shared" si="16"/>
        <v>149.13041739130438</v>
      </c>
      <c r="BI11" s="4">
        <f t="shared" si="16"/>
        <v>146.52172173913047</v>
      </c>
      <c r="BJ11" s="4">
        <f t="shared" si="16"/>
        <v>149.99998260869569</v>
      </c>
      <c r="BK11" s="4">
        <f t="shared" si="16"/>
        <v>156.08693913043481</v>
      </c>
      <c r="BL11" s="4">
        <f t="shared" si="16"/>
        <v>162.17389565217394</v>
      </c>
      <c r="BM11" s="7">
        <f t="shared" si="16"/>
        <v>162.17389565217394</v>
      </c>
      <c r="BN11" s="4">
        <f t="shared" si="16"/>
        <v>165.65215652173916</v>
      </c>
      <c r="BO11" s="4">
        <f t="shared" si="16"/>
        <v>164.78259130434785</v>
      </c>
      <c r="BP11" s="4">
        <f t="shared" si="16"/>
        <v>169.99998260869566</v>
      </c>
      <c r="BQ11" s="4">
        <f t="shared" si="16"/>
        <v>172.60867826086957</v>
      </c>
      <c r="BR11" s="4">
        <f t="shared" si="16"/>
        <v>175.21737391304347</v>
      </c>
      <c r="BS11" s="4">
        <f t="shared" si="16"/>
        <v>176.95650434782607</v>
      </c>
      <c r="BT11" s="4">
        <f t="shared" si="16"/>
        <v>180.43476521739129</v>
      </c>
      <c r="BU11" s="7">
        <f t="shared" si="16"/>
        <v>180.43476521739129</v>
      </c>
      <c r="BV11" s="4">
        <f t="shared" si="16"/>
        <v>182.17389565217388</v>
      </c>
      <c r="BW11" s="7">
        <f t="shared" si="16"/>
        <v>182.17389565217388</v>
      </c>
      <c r="BX11" s="7">
        <f t="shared" si="16"/>
        <v>182.17389565217388</v>
      </c>
      <c r="BY11" s="7">
        <f t="shared" si="16"/>
        <v>182.17389565217388</v>
      </c>
      <c r="BZ11" s="4">
        <f t="shared" si="16"/>
        <v>183.91302608695648</v>
      </c>
      <c r="CA11" s="4">
        <f t="shared" si="16"/>
        <v>186.52172173913038</v>
      </c>
      <c r="CB11" s="4">
        <f t="shared" si="16"/>
        <v>187.3912869565217</v>
      </c>
      <c r="CC11" s="4">
        <f t="shared" si="16"/>
        <v>188.26085217391301</v>
      </c>
      <c r="CD11" s="4">
        <f t="shared" si="16"/>
        <v>186.52172173913041</v>
      </c>
      <c r="CE11" s="4">
        <f t="shared" si="16"/>
        <v>183.91302608695651</v>
      </c>
      <c r="CF11" s="4">
        <f t="shared" si="16"/>
        <v>185.6521565217391</v>
      </c>
      <c r="CG11" s="4">
        <f t="shared" si="16"/>
        <v>187.3912869565217</v>
      </c>
      <c r="CH11" s="4">
        <f t="shared" si="16"/>
        <v>188.26085217391301</v>
      </c>
      <c r="CI11" s="7">
        <f t="shared" si="16"/>
        <v>188.26085217391301</v>
      </c>
      <c r="CJ11" s="4">
        <f t="shared" si="16"/>
        <v>187.3912869565217</v>
      </c>
      <c r="CK11" s="7">
        <f t="shared" si="16"/>
        <v>187.3912869565217</v>
      </c>
      <c r="CL11" s="4">
        <f t="shared" si="16"/>
        <v>184.78259130434779</v>
      </c>
      <c r="CM11" s="7">
        <f t="shared" si="16"/>
        <v>184.78259130434779</v>
      </c>
      <c r="CN11" s="4">
        <f t="shared" si="16"/>
        <v>187.3912869565217</v>
      </c>
      <c r="CO11" s="7">
        <f t="shared" si="16"/>
        <v>187.3912869565217</v>
      </c>
      <c r="CP11" s="4">
        <f t="shared" si="16"/>
        <v>190.86954782608692</v>
      </c>
      <c r="CQ11" s="7">
        <f t="shared" si="16"/>
        <v>190.86954782608692</v>
      </c>
      <c r="CR11" s="4">
        <f t="shared" si="16"/>
        <v>192.60867826086951</v>
      </c>
      <c r="CS11" s="4">
        <f t="shared" si="16"/>
        <v>194.34780869565211</v>
      </c>
      <c r="CT11" s="4">
        <f t="shared" si="16"/>
        <v>195.21737391304342</v>
      </c>
      <c r="CU11" s="4">
        <f t="shared" si="16"/>
        <v>196.08693913043473</v>
      </c>
      <c r="CV11" s="4">
        <f t="shared" si="16"/>
        <v>197.82606956521732</v>
      </c>
      <c r="CW11" s="4">
        <f t="shared" si="16"/>
        <v>201.30433043478254</v>
      </c>
      <c r="CX11" s="7">
        <f t="shared" si="16"/>
        <v>201.30433043478254</v>
      </c>
      <c r="CY11" s="4">
        <f t="shared" si="16"/>
        <v>202.17389565217385</v>
      </c>
      <c r="CZ11" s="4">
        <f t="shared" si="16"/>
        <v>204.78259130434776</v>
      </c>
      <c r="DA11" s="4">
        <f t="shared" si="16"/>
        <v>206.52172173913036</v>
      </c>
      <c r="DB11" s="4">
        <f t="shared" si="16"/>
        <v>209.99998260869557</v>
      </c>
      <c r="DC11" s="4">
        <f t="shared" si="16"/>
        <v>211.73911304347817</v>
      </c>
      <c r="DD11" s="4">
        <f t="shared" si="16"/>
        <v>212.60867826086948</v>
      </c>
      <c r="DE11" s="4">
        <f t="shared" si="16"/>
        <v>216.95650434782601</v>
      </c>
      <c r="DF11" s="7">
        <f t="shared" si="16"/>
        <v>216.95650434782601</v>
      </c>
      <c r="DG11" s="4">
        <f t="shared" si="16"/>
        <v>215.21737391304342</v>
      </c>
      <c r="DH11" s="4">
        <f t="shared" si="16"/>
        <v>217.82606956521732</v>
      </c>
      <c r="DI11" s="4">
        <f t="shared" si="16"/>
        <v>216.95650434782601</v>
      </c>
      <c r="DJ11" s="4">
        <f t="shared" si="16"/>
        <v>217.82606956521732</v>
      </c>
      <c r="DK11" s="4">
        <f t="shared" si="16"/>
        <v>218.69563478260864</v>
      </c>
      <c r="DL11" s="7">
        <f t="shared" si="16"/>
        <v>218.69563478260864</v>
      </c>
      <c r="DM11" s="4">
        <f t="shared" si="16"/>
        <v>221.30433043478254</v>
      </c>
      <c r="DN11" s="7">
        <f t="shared" si="16"/>
        <v>221.30433043478254</v>
      </c>
      <c r="DO11" s="7">
        <f t="shared" si="16"/>
        <v>221.30433043478254</v>
      </c>
      <c r="DP11" s="4">
        <f t="shared" si="16"/>
        <v>223.04346086956514</v>
      </c>
      <c r="DQ11" s="4">
        <f t="shared" si="16"/>
        <v>223.91302608695645</v>
      </c>
      <c r="DR11" s="4">
        <f t="shared" si="16"/>
        <v>225.65215652173904</v>
      </c>
      <c r="DS11" s="4">
        <f t="shared" si="16"/>
        <v>228.26085217391295</v>
      </c>
      <c r="DT11" s="4">
        <f t="shared" si="16"/>
        <v>231.73911304347817</v>
      </c>
      <c r="DU11" s="4">
        <f t="shared" si="16"/>
        <v>233.47824347826077</v>
      </c>
      <c r="DV11" s="3">
        <f t="shared" si="16"/>
        <v>235.21737391304336</v>
      </c>
      <c r="DW11" s="3">
        <f t="shared" si="16"/>
        <v>235.21737391304336</v>
      </c>
      <c r="DX11" s="3">
        <f t="shared" si="16"/>
        <v>233.47824347826077</v>
      </c>
      <c r="DY11" s="3">
        <f t="shared" si="16"/>
        <v>237.8260695652173</v>
      </c>
      <c r="DZ11" s="3">
        <f t="shared" si="16"/>
        <v>236.0869391304347</v>
      </c>
      <c r="EA11" s="3">
        <f t="shared" si="16"/>
        <v>236.0869391304347</v>
      </c>
      <c r="EB11" s="3">
        <f t="shared" si="16"/>
        <v>233.47824347826079</v>
      </c>
      <c r="EC11" s="3">
        <f t="shared" si="16"/>
        <v>234.34780869565211</v>
      </c>
      <c r="ED11" s="3">
        <f t="shared" si="16"/>
        <v>234.34780869565211</v>
      </c>
      <c r="EE11" s="3">
        <f t="shared" si="16"/>
        <v>233.47824347826079</v>
      </c>
      <c r="EF11" s="3">
        <f t="shared" si="16"/>
        <v>235.21737391304339</v>
      </c>
      <c r="EG11" s="3">
        <f t="shared" si="16"/>
        <v>236.95650434782598</v>
      </c>
      <c r="EH11" s="3">
        <f t="shared" si="16"/>
        <v>243.91302608695642</v>
      </c>
      <c r="EI11" s="3">
        <f t="shared" si="16"/>
        <v>247.39128695652164</v>
      </c>
      <c r="EJ11" s="3">
        <f t="shared" si="16"/>
        <v>251.73911304347817</v>
      </c>
      <c r="EK11" s="3">
        <f t="shared" si="16"/>
        <v>251.73911304347817</v>
      </c>
      <c r="EL11" s="3">
        <f t="shared" si="16"/>
        <v>254.34780869565208</v>
      </c>
      <c r="EM11" s="3">
        <f t="shared" si="16"/>
        <v>251.73911304347817</v>
      </c>
      <c r="EN11" s="3">
        <f t="shared" si="16"/>
        <v>249.99998260869557</v>
      </c>
      <c r="EO11" s="3">
        <f t="shared" si="16"/>
        <v>247.39128695652167</v>
      </c>
      <c r="EP11" s="3">
        <f t="shared" si="16"/>
        <v>244.78259130434776</v>
      </c>
      <c r="EQ11" s="3">
        <f t="shared" si="16"/>
        <v>239.56519999999995</v>
      </c>
      <c r="ER11" s="3">
        <f t="shared" si="16"/>
        <v>243.91302608695648</v>
      </c>
      <c r="ES11" s="3">
        <f t="shared" si="16"/>
        <v>245.65215652173907</v>
      </c>
      <c r="ET11" s="3">
        <f t="shared" si="16"/>
        <v>245.65215652173907</v>
      </c>
      <c r="EU11" s="3">
        <f t="shared" si="16"/>
        <v>249.13041739130429</v>
      </c>
      <c r="EV11" s="3">
        <f t="shared" si="16"/>
        <v>250.86954782608689</v>
      </c>
      <c r="EW11" s="3">
        <f t="shared" si="16"/>
        <v>252.60867826086948</v>
      </c>
      <c r="EX11" s="3">
        <f t="shared" si="16"/>
        <v>252.60867826086948</v>
      </c>
      <c r="EY11" s="3">
        <f t="shared" si="16"/>
        <v>252.60867826086948</v>
      </c>
      <c r="EZ11" s="3">
        <f t="shared" si="16"/>
        <v>253.47824347826079</v>
      </c>
      <c r="FA11" s="3">
        <f t="shared" si="16"/>
        <v>254.34780869565211</v>
      </c>
      <c r="FB11" s="3">
        <f t="shared" si="16"/>
        <v>254.34780869565211</v>
      </c>
      <c r="FC11" s="3">
        <f t="shared" si="16"/>
        <v>255.21737391304342</v>
      </c>
      <c r="FD11" s="3">
        <f t="shared" si="16"/>
        <v>262.17389565217383</v>
      </c>
      <c r="FE11" s="3">
        <f t="shared" si="16"/>
        <v>249.13041739130426</v>
      </c>
      <c r="FF11" s="3">
        <f t="shared" si="16"/>
        <v>230.86954782608686</v>
      </c>
      <c r="FG11" s="3">
        <f t="shared" si="16"/>
        <v>232.60867826086945</v>
      </c>
      <c r="FH11" s="3">
        <f t="shared" si="16"/>
        <v>222.1738956521738</v>
      </c>
      <c r="FI11" s="3">
        <f t="shared" si="16"/>
        <v>219.56519999999989</v>
      </c>
      <c r="FJ11" s="3">
        <f t="shared" si="16"/>
        <v>223.04346086956511</v>
      </c>
      <c r="FK11" s="3">
        <f t="shared" si="16"/>
        <v>230.86954782608686</v>
      </c>
      <c r="FL11" s="3">
        <f t="shared" si="16"/>
        <v>234.34780869565208</v>
      </c>
      <c r="FM11" s="3">
        <f t="shared" si="16"/>
        <v>245.65215652173904</v>
      </c>
      <c r="FN11" s="3">
        <f t="shared" si="16"/>
        <v>249.99998260869557</v>
      </c>
      <c r="FO11" s="3">
        <f t="shared" si="16"/>
        <v>258.69563478260864</v>
      </c>
      <c r="FP11" s="3">
        <f t="shared" si="16"/>
        <v>249.9999826086956</v>
      </c>
      <c r="FQ11" s="3">
        <f t="shared" si="16"/>
        <v>255.21737391304342</v>
      </c>
      <c r="FR11" s="3">
        <f t="shared" si="16"/>
        <v>263.04346086956514</v>
      </c>
      <c r="FS11" s="3">
        <f t="shared" si="16"/>
        <v>268.26085217391295</v>
      </c>
      <c r="FT11" s="3">
        <f t="shared" si="16"/>
        <v>265.65215652173902</v>
      </c>
      <c r="FU11" s="3">
        <f t="shared" si="16"/>
        <v>263.04346086956508</v>
      </c>
      <c r="FV11" s="3">
        <f t="shared" si="16"/>
        <v>245.65215652173899</v>
      </c>
      <c r="FW11" s="3">
        <f t="shared" si="16"/>
        <v>232.60867826086943</v>
      </c>
      <c r="FX11" s="3">
        <f t="shared" si="16"/>
        <v>227.39128695652161</v>
      </c>
      <c r="FY11" s="3">
        <f t="shared" si="16"/>
        <v>229.13041739130421</v>
      </c>
      <c r="FZ11" s="3">
        <f t="shared" si="16"/>
        <v>221.30433043478246</v>
      </c>
      <c r="GA11" s="3">
        <f t="shared" si="16"/>
        <v>218.69563478260855</v>
      </c>
      <c r="GB11" s="3">
        <f t="shared" si="16"/>
        <v>219.56519999999986</v>
      </c>
      <c r="GC11" s="3">
        <f t="shared" si="16"/>
        <v>225.65215652173899</v>
      </c>
      <c r="GD11" s="3">
        <f t="shared" si="16"/>
        <v>221.30433043478246</v>
      </c>
      <c r="GE11" s="3">
        <f t="shared" si="16"/>
        <v>220.43476521739115</v>
      </c>
      <c r="GF11" s="3">
        <f t="shared" si="16"/>
        <v>221.30433043478246</v>
      </c>
      <c r="GG11" s="3">
        <f t="shared" si="16"/>
        <v>217.82606956521724</v>
      </c>
      <c r="GH11" s="3">
        <f t="shared" si="16"/>
        <v>217.82606956521724</v>
      </c>
      <c r="GI11" s="3">
        <f t="shared" si="16"/>
        <v>218.69563478260855</v>
      </c>
      <c r="GJ11" s="3">
        <f t="shared" si="16"/>
        <v>221.30433043478246</v>
      </c>
      <c r="GK11" s="3">
        <f t="shared" si="16"/>
        <v>218.69563478260855</v>
      </c>
      <c r="GL11" s="3">
        <f t="shared" si="16"/>
        <v>215.21737391304333</v>
      </c>
    </row>
    <row r="12" spans="1:194" x14ac:dyDescent="0.35">
      <c r="A12" t="str">
        <f t="shared" si="13"/>
        <v>ZE 91 UnleadedZ Service Station</v>
      </c>
      <c r="B12" t="s">
        <v>17</v>
      </c>
      <c r="C12" t="s">
        <v>21</v>
      </c>
      <c r="D12">
        <v>195.5652</v>
      </c>
      <c r="E12">
        <f t="shared" ref="E12:G13" si="17">D12+(E3/1.15)</f>
        <v>198.17389565217391</v>
      </c>
      <c r="F12" s="4">
        <f t="shared" si="17"/>
        <v>200.78259130434782</v>
      </c>
      <c r="G12" s="4">
        <f t="shared" si="17"/>
        <v>201.65215652173913</v>
      </c>
      <c r="H12" s="4">
        <f t="shared" ref="H12:GL12" si="18">G12+(H3/1.15)</f>
        <v>204.26085217391304</v>
      </c>
      <c r="I12" s="4">
        <f t="shared" si="18"/>
        <v>206.86954782608694</v>
      </c>
      <c r="J12" s="4">
        <f t="shared" si="18"/>
        <v>209.47824347826085</v>
      </c>
      <c r="K12" s="4">
        <f t="shared" si="18"/>
        <v>200.78259130434782</v>
      </c>
      <c r="L12" s="4">
        <f t="shared" si="18"/>
        <v>199.04346086956522</v>
      </c>
      <c r="M12" s="4">
        <f t="shared" si="18"/>
        <v>200.78259130434782</v>
      </c>
      <c r="N12" s="4">
        <f t="shared" si="18"/>
        <v>201.65215652173913</v>
      </c>
      <c r="O12" s="4">
        <f t="shared" si="18"/>
        <v>189.13041739130435</v>
      </c>
      <c r="P12" s="4">
        <f t="shared" si="18"/>
        <v>184.78259130434782</v>
      </c>
      <c r="Q12" s="4">
        <f t="shared" si="18"/>
        <v>177.82606956521738</v>
      </c>
      <c r="R12" s="4">
        <f t="shared" si="18"/>
        <v>180.43476521739129</v>
      </c>
      <c r="S12" s="4">
        <f t="shared" si="18"/>
        <v>183.91302608695651</v>
      </c>
      <c r="T12" s="4">
        <f t="shared" si="18"/>
        <v>182.17389565217391</v>
      </c>
      <c r="U12" s="4">
        <f t="shared" si="18"/>
        <v>184.78259130434782</v>
      </c>
      <c r="V12" s="4">
        <f t="shared" si="18"/>
        <v>183.91302608695651</v>
      </c>
      <c r="W12" s="4">
        <f t="shared" si="18"/>
        <v>181.3043304347826</v>
      </c>
      <c r="X12" s="4">
        <f t="shared" si="18"/>
        <v>183.04346086956519</v>
      </c>
      <c r="Y12" s="4">
        <f t="shared" si="18"/>
        <v>181.3043304347826</v>
      </c>
      <c r="Z12" s="4">
        <f t="shared" si="18"/>
        <v>182.17389565217391</v>
      </c>
      <c r="AA12" s="7">
        <f t="shared" si="18"/>
        <v>182.17389565217391</v>
      </c>
      <c r="AB12" s="4">
        <f t="shared" si="18"/>
        <v>183.04346086956522</v>
      </c>
      <c r="AC12" s="4">
        <f t="shared" si="18"/>
        <v>182.17389565217391</v>
      </c>
      <c r="AD12" s="4">
        <f t="shared" si="18"/>
        <v>185.65215652173913</v>
      </c>
      <c r="AE12" s="4">
        <f t="shared" si="18"/>
        <v>192.60867826086957</v>
      </c>
      <c r="AF12" s="4">
        <f t="shared" si="18"/>
        <v>189.13041739130435</v>
      </c>
      <c r="AG12" s="4">
        <f t="shared" si="18"/>
        <v>187.39128695652175</v>
      </c>
      <c r="AH12" s="4">
        <f t="shared" si="18"/>
        <v>188.26085217391307</v>
      </c>
      <c r="AI12" s="4">
        <f t="shared" si="18"/>
        <v>189.13041739130438</v>
      </c>
      <c r="AJ12" s="4">
        <f t="shared" si="18"/>
        <v>186.52172173913047</v>
      </c>
      <c r="AK12" s="7">
        <f t="shared" si="18"/>
        <v>186.52172173913047</v>
      </c>
      <c r="AL12" s="4">
        <f t="shared" si="18"/>
        <v>189.13041739130438</v>
      </c>
      <c r="AM12" s="4">
        <f t="shared" si="18"/>
        <v>191.73911304347828</v>
      </c>
      <c r="AN12" s="4">
        <f t="shared" si="18"/>
        <v>190.86954782608697</v>
      </c>
      <c r="AO12" s="4">
        <f t="shared" si="18"/>
        <v>191.73911304347828</v>
      </c>
      <c r="AP12" s="4">
        <f t="shared" si="18"/>
        <v>189.13041739130438</v>
      </c>
      <c r="AQ12" s="7">
        <f t="shared" si="18"/>
        <v>189.13041739130438</v>
      </c>
      <c r="AR12" s="7">
        <f t="shared" si="18"/>
        <v>189.13041739130438</v>
      </c>
      <c r="AS12" s="4">
        <f t="shared" si="18"/>
        <v>190.86954782608697</v>
      </c>
      <c r="AT12" s="4">
        <f t="shared" si="18"/>
        <v>189.99998260869566</v>
      </c>
      <c r="AU12" s="4">
        <f t="shared" si="18"/>
        <v>190.86954782608697</v>
      </c>
      <c r="AV12" s="4">
        <f t="shared" si="18"/>
        <v>189.13041739130438</v>
      </c>
      <c r="AW12" s="4">
        <f t="shared" si="18"/>
        <v>188.26085217391307</v>
      </c>
      <c r="AX12" s="4">
        <f t="shared" si="18"/>
        <v>184.78259130434785</v>
      </c>
      <c r="AY12" s="4">
        <f t="shared" si="18"/>
        <v>183.91302608695653</v>
      </c>
      <c r="AZ12" s="4">
        <f t="shared" si="18"/>
        <v>185.65215652173913</v>
      </c>
      <c r="BA12" s="4">
        <f t="shared" si="18"/>
        <v>186.52172173913044</v>
      </c>
      <c r="BB12" s="4">
        <f t="shared" si="18"/>
        <v>183.04346086956522</v>
      </c>
      <c r="BC12" s="4">
        <f t="shared" si="18"/>
        <v>180.43476521739132</v>
      </c>
      <c r="BD12" s="4">
        <f t="shared" si="18"/>
        <v>167.39128695652175</v>
      </c>
      <c r="BE12" s="4">
        <f t="shared" si="18"/>
        <v>156.9565043478261</v>
      </c>
      <c r="BF12" s="4">
        <f t="shared" si="18"/>
        <v>150.86954782608697</v>
      </c>
      <c r="BG12" s="4">
        <f t="shared" si="18"/>
        <v>148.26085217391307</v>
      </c>
      <c r="BH12" s="4">
        <f t="shared" si="18"/>
        <v>149.13041739130438</v>
      </c>
      <c r="BI12" s="4">
        <f t="shared" si="18"/>
        <v>146.52172173913047</v>
      </c>
      <c r="BJ12" s="4">
        <f t="shared" si="18"/>
        <v>149.99998260869569</v>
      </c>
      <c r="BK12" s="4">
        <f t="shared" si="18"/>
        <v>156.08693913043481</v>
      </c>
      <c r="BL12" s="4">
        <f t="shared" si="18"/>
        <v>162.17389565217394</v>
      </c>
      <c r="BM12" s="7">
        <f t="shared" si="18"/>
        <v>162.17389565217394</v>
      </c>
      <c r="BN12" s="4">
        <f t="shared" si="18"/>
        <v>165.65215652173916</v>
      </c>
      <c r="BO12" s="4">
        <f t="shared" si="18"/>
        <v>164.78259130434785</v>
      </c>
      <c r="BP12" s="4">
        <f t="shared" si="18"/>
        <v>169.99998260869566</v>
      </c>
      <c r="BQ12" s="4">
        <f t="shared" si="18"/>
        <v>172.60867826086957</v>
      </c>
      <c r="BR12" s="4">
        <f t="shared" si="18"/>
        <v>175.21737391304347</v>
      </c>
      <c r="BS12" s="4">
        <f t="shared" si="18"/>
        <v>176.95650434782607</v>
      </c>
      <c r="BT12" s="4">
        <f t="shared" si="18"/>
        <v>180.43476521739129</v>
      </c>
      <c r="BU12" s="7">
        <f t="shared" si="18"/>
        <v>180.43476521739129</v>
      </c>
      <c r="BV12" s="4">
        <f t="shared" si="18"/>
        <v>182.17389565217388</v>
      </c>
      <c r="BW12" s="7">
        <f t="shared" si="18"/>
        <v>182.17389565217388</v>
      </c>
      <c r="BX12" s="7">
        <f t="shared" si="18"/>
        <v>182.17389565217388</v>
      </c>
      <c r="BY12" s="7">
        <f t="shared" si="18"/>
        <v>182.17389565217388</v>
      </c>
      <c r="BZ12" s="4">
        <f t="shared" si="18"/>
        <v>183.91302608695648</v>
      </c>
      <c r="CA12" s="4">
        <f t="shared" si="18"/>
        <v>186.52172173913038</v>
      </c>
      <c r="CB12" s="4">
        <f t="shared" si="18"/>
        <v>187.3912869565217</v>
      </c>
      <c r="CC12" s="4">
        <f t="shared" si="18"/>
        <v>188.26085217391301</v>
      </c>
      <c r="CD12" s="4">
        <f t="shared" si="18"/>
        <v>186.52172173913041</v>
      </c>
      <c r="CE12" s="4">
        <f t="shared" si="18"/>
        <v>183.91302608695651</v>
      </c>
      <c r="CF12" s="4">
        <f t="shared" si="18"/>
        <v>185.6521565217391</v>
      </c>
      <c r="CG12" s="4">
        <f t="shared" si="18"/>
        <v>187.3912869565217</v>
      </c>
      <c r="CH12" s="4">
        <f t="shared" si="18"/>
        <v>188.26085217391301</v>
      </c>
      <c r="CI12" s="7">
        <f t="shared" si="18"/>
        <v>188.26085217391301</v>
      </c>
      <c r="CJ12" s="4">
        <f t="shared" si="18"/>
        <v>187.3912869565217</v>
      </c>
      <c r="CK12" s="7">
        <f t="shared" si="18"/>
        <v>187.3912869565217</v>
      </c>
      <c r="CL12" s="4">
        <f t="shared" si="18"/>
        <v>184.78259130434779</v>
      </c>
      <c r="CM12" s="7">
        <f t="shared" si="18"/>
        <v>184.78259130434779</v>
      </c>
      <c r="CN12" s="4">
        <f t="shared" si="18"/>
        <v>187.3912869565217</v>
      </c>
      <c r="CO12" s="7">
        <f t="shared" si="18"/>
        <v>187.3912869565217</v>
      </c>
      <c r="CP12" s="4">
        <f t="shared" si="18"/>
        <v>190.86954782608692</v>
      </c>
      <c r="CQ12" s="7">
        <f t="shared" si="18"/>
        <v>190.86954782608692</v>
      </c>
      <c r="CR12" s="4">
        <f t="shared" si="18"/>
        <v>192.60867826086951</v>
      </c>
      <c r="CS12" s="4">
        <f t="shared" si="18"/>
        <v>194.34780869565211</v>
      </c>
      <c r="CT12" s="4">
        <f t="shared" si="18"/>
        <v>195.21737391304342</v>
      </c>
      <c r="CU12" s="4">
        <f t="shared" si="18"/>
        <v>196.08693913043473</v>
      </c>
      <c r="CV12" s="4">
        <f t="shared" si="18"/>
        <v>197.82606956521732</v>
      </c>
      <c r="CW12" s="4">
        <f t="shared" si="18"/>
        <v>201.30433043478254</v>
      </c>
      <c r="CX12" s="7">
        <f t="shared" si="18"/>
        <v>201.30433043478254</v>
      </c>
      <c r="CY12" s="4">
        <f t="shared" si="18"/>
        <v>202.17389565217385</v>
      </c>
      <c r="CZ12" s="4">
        <f t="shared" si="18"/>
        <v>204.78259130434776</v>
      </c>
      <c r="DA12" s="4">
        <f t="shared" si="18"/>
        <v>206.52172173913036</v>
      </c>
      <c r="DB12" s="4">
        <f t="shared" si="18"/>
        <v>209.99998260869557</v>
      </c>
      <c r="DC12" s="4">
        <f t="shared" si="18"/>
        <v>211.73911304347817</v>
      </c>
      <c r="DD12" s="4">
        <f t="shared" si="18"/>
        <v>212.60867826086948</v>
      </c>
      <c r="DE12" s="4">
        <f t="shared" si="18"/>
        <v>216.95650434782601</v>
      </c>
      <c r="DF12" s="7">
        <f t="shared" si="18"/>
        <v>216.95650434782601</v>
      </c>
      <c r="DG12" s="4">
        <f t="shared" si="18"/>
        <v>215.21737391304342</v>
      </c>
      <c r="DH12" s="4">
        <f t="shared" si="18"/>
        <v>217.82606956521732</v>
      </c>
      <c r="DI12" s="4">
        <f t="shared" si="18"/>
        <v>216.95650434782601</v>
      </c>
      <c r="DJ12" s="4">
        <f t="shared" si="18"/>
        <v>217.82606956521732</v>
      </c>
      <c r="DK12" s="4">
        <f t="shared" si="18"/>
        <v>218.69563478260864</v>
      </c>
      <c r="DL12" s="7">
        <f t="shared" si="18"/>
        <v>218.69563478260864</v>
      </c>
      <c r="DM12" s="4">
        <f t="shared" si="18"/>
        <v>221.30433043478254</v>
      </c>
      <c r="DN12" s="7">
        <f t="shared" si="18"/>
        <v>221.30433043478254</v>
      </c>
      <c r="DO12" s="7">
        <f t="shared" si="18"/>
        <v>221.30433043478254</v>
      </c>
      <c r="DP12" s="4">
        <f t="shared" si="18"/>
        <v>223.04346086956514</v>
      </c>
      <c r="DQ12" s="4">
        <f t="shared" si="18"/>
        <v>223.91302608695645</v>
      </c>
      <c r="DR12" s="4">
        <f t="shared" si="18"/>
        <v>225.65215652173904</v>
      </c>
      <c r="DS12" s="4">
        <f t="shared" si="18"/>
        <v>228.26085217391295</v>
      </c>
      <c r="DT12" s="4">
        <f t="shared" si="18"/>
        <v>231.73911304347817</v>
      </c>
      <c r="DU12" s="4">
        <f t="shared" si="18"/>
        <v>233.47824347826077</v>
      </c>
      <c r="DV12" s="3">
        <f t="shared" si="18"/>
        <v>235.21737391304336</v>
      </c>
      <c r="DW12" s="3">
        <f t="shared" si="18"/>
        <v>235.21737391304336</v>
      </c>
      <c r="DX12" s="3">
        <f t="shared" si="18"/>
        <v>233.47824347826077</v>
      </c>
      <c r="DY12" s="3">
        <f t="shared" si="18"/>
        <v>237.8260695652173</v>
      </c>
      <c r="DZ12" s="3">
        <f t="shared" si="18"/>
        <v>236.0869391304347</v>
      </c>
      <c r="EA12" s="3">
        <f t="shared" si="18"/>
        <v>236.0869391304347</v>
      </c>
      <c r="EB12" s="3">
        <f t="shared" si="18"/>
        <v>233.47824347826079</v>
      </c>
      <c r="EC12" s="3">
        <f t="shared" si="18"/>
        <v>234.34780869565211</v>
      </c>
      <c r="ED12" s="3">
        <f t="shared" si="18"/>
        <v>234.34780869565211</v>
      </c>
      <c r="EE12" s="3">
        <f t="shared" si="18"/>
        <v>233.47824347826079</v>
      </c>
      <c r="EF12" s="3">
        <f t="shared" si="18"/>
        <v>235.21737391304339</v>
      </c>
      <c r="EG12" s="3">
        <f t="shared" si="18"/>
        <v>236.95650434782598</v>
      </c>
      <c r="EH12" s="3">
        <f t="shared" si="18"/>
        <v>243.91302608695642</v>
      </c>
      <c r="EI12" s="3">
        <f t="shared" si="18"/>
        <v>247.39128695652164</v>
      </c>
      <c r="EJ12" s="3">
        <f t="shared" si="18"/>
        <v>251.73911304347817</v>
      </c>
      <c r="EK12" s="3">
        <f t="shared" si="18"/>
        <v>251.73911304347817</v>
      </c>
      <c r="EL12" s="3">
        <f t="shared" si="18"/>
        <v>254.34780869565208</v>
      </c>
      <c r="EM12" s="3">
        <f t="shared" si="18"/>
        <v>251.73911304347817</v>
      </c>
      <c r="EN12" s="3">
        <f t="shared" si="18"/>
        <v>249.99998260869557</v>
      </c>
      <c r="EO12" s="3">
        <f t="shared" si="18"/>
        <v>247.39128695652167</v>
      </c>
      <c r="EP12" s="3">
        <f t="shared" si="18"/>
        <v>244.78259130434776</v>
      </c>
      <c r="EQ12" s="3">
        <f t="shared" si="18"/>
        <v>239.56519999999995</v>
      </c>
      <c r="ER12" s="3">
        <f t="shared" si="18"/>
        <v>243.91302608695648</v>
      </c>
      <c r="ES12" s="3">
        <f t="shared" si="18"/>
        <v>245.65215652173907</v>
      </c>
      <c r="ET12" s="3">
        <f t="shared" si="18"/>
        <v>245.65215652173907</v>
      </c>
      <c r="EU12" s="3">
        <f t="shared" si="18"/>
        <v>249.13041739130429</v>
      </c>
      <c r="EV12" s="3">
        <f t="shared" si="18"/>
        <v>250.86954782608689</v>
      </c>
      <c r="EW12" s="3">
        <f t="shared" si="18"/>
        <v>252.60867826086948</v>
      </c>
      <c r="EX12" s="3">
        <f t="shared" si="18"/>
        <v>252.60867826086948</v>
      </c>
      <c r="EY12" s="3">
        <f t="shared" si="18"/>
        <v>252.60867826086948</v>
      </c>
      <c r="EZ12" s="3">
        <f t="shared" si="18"/>
        <v>253.47824347826079</v>
      </c>
      <c r="FA12" s="3">
        <f t="shared" si="18"/>
        <v>254.34780869565211</v>
      </c>
      <c r="FB12" s="3">
        <f t="shared" si="18"/>
        <v>254.34780869565211</v>
      </c>
      <c r="FC12" s="3">
        <f t="shared" si="18"/>
        <v>255.21737391304342</v>
      </c>
      <c r="FD12" s="3">
        <f t="shared" si="18"/>
        <v>262.17389565217383</v>
      </c>
      <c r="FE12" s="3">
        <f t="shared" si="18"/>
        <v>249.13041739130426</v>
      </c>
      <c r="FF12" s="3">
        <f t="shared" si="18"/>
        <v>230.86954782608686</v>
      </c>
      <c r="FG12" s="3">
        <f t="shared" si="18"/>
        <v>232.60867826086945</v>
      </c>
      <c r="FH12" s="3">
        <f t="shared" si="18"/>
        <v>222.1738956521738</v>
      </c>
      <c r="FI12" s="3">
        <f t="shared" si="18"/>
        <v>219.56519999999989</v>
      </c>
      <c r="FJ12" s="3">
        <f t="shared" si="18"/>
        <v>223.04346086956511</v>
      </c>
      <c r="FK12" s="3">
        <f t="shared" si="18"/>
        <v>230.86954782608686</v>
      </c>
      <c r="FL12" s="3">
        <f t="shared" si="18"/>
        <v>234.34780869565208</v>
      </c>
      <c r="FM12" s="3">
        <f t="shared" si="18"/>
        <v>245.65215652173904</v>
      </c>
      <c r="FN12" s="3">
        <f t="shared" si="18"/>
        <v>249.99998260869557</v>
      </c>
      <c r="FO12" s="3">
        <f t="shared" si="18"/>
        <v>258.69563478260864</v>
      </c>
      <c r="FP12" s="3">
        <f t="shared" si="18"/>
        <v>249.9999826086956</v>
      </c>
      <c r="FQ12" s="3">
        <f t="shared" si="18"/>
        <v>255.21737391304342</v>
      </c>
      <c r="FR12" s="3">
        <f t="shared" si="18"/>
        <v>263.04346086956514</v>
      </c>
      <c r="FS12" s="3">
        <f t="shared" si="18"/>
        <v>268.26085217391295</v>
      </c>
      <c r="FT12" s="3">
        <f t="shared" si="18"/>
        <v>265.65215652173902</v>
      </c>
      <c r="FU12" s="3">
        <f t="shared" si="18"/>
        <v>263.04346086956508</v>
      </c>
      <c r="FV12" s="3">
        <f t="shared" si="18"/>
        <v>245.65215652173899</v>
      </c>
      <c r="FW12" s="3">
        <f t="shared" si="18"/>
        <v>232.60867826086943</v>
      </c>
      <c r="FX12" s="3">
        <f t="shared" si="18"/>
        <v>227.39128695652161</v>
      </c>
      <c r="FY12" s="3">
        <f t="shared" si="18"/>
        <v>229.13041739130421</v>
      </c>
      <c r="FZ12" s="3">
        <f t="shared" si="18"/>
        <v>221.30433043478246</v>
      </c>
      <c r="GA12" s="3">
        <f t="shared" si="18"/>
        <v>218.69563478260855</v>
      </c>
      <c r="GB12" s="3">
        <f t="shared" si="18"/>
        <v>219.56519999999986</v>
      </c>
      <c r="GC12" s="3">
        <f t="shared" si="18"/>
        <v>225.65215652173899</v>
      </c>
      <c r="GD12" s="3">
        <f t="shared" si="18"/>
        <v>221.30433043478246</v>
      </c>
      <c r="GE12" s="3">
        <f t="shared" si="18"/>
        <v>220.43476521739115</v>
      </c>
      <c r="GF12" s="3">
        <f t="shared" si="18"/>
        <v>221.30433043478246</v>
      </c>
      <c r="GG12" s="3">
        <f t="shared" si="18"/>
        <v>217.82606956521724</v>
      </c>
      <c r="GH12" s="3">
        <f t="shared" si="18"/>
        <v>217.82606956521724</v>
      </c>
      <c r="GI12" s="3">
        <f t="shared" si="18"/>
        <v>218.69563478260855</v>
      </c>
      <c r="GJ12" s="3">
        <f t="shared" si="18"/>
        <v>221.30433043478246</v>
      </c>
      <c r="GK12" s="3">
        <f t="shared" si="18"/>
        <v>218.69563478260855</v>
      </c>
      <c r="GL12" s="3">
        <f t="shared" si="18"/>
        <v>215.21737391304333</v>
      </c>
    </row>
    <row r="13" spans="1:194" x14ac:dyDescent="0.35">
      <c r="A13" t="str">
        <f t="shared" si="13"/>
        <v>ZE PremiumCaltex Truckstop</v>
      </c>
      <c r="B13" t="s">
        <v>22</v>
      </c>
      <c r="C13" t="s">
        <v>18</v>
      </c>
      <c r="D13">
        <v>203.04349999999999</v>
      </c>
      <c r="E13">
        <f t="shared" si="17"/>
        <v>205.6521956521739</v>
      </c>
      <c r="F13" s="4">
        <f t="shared" si="17"/>
        <v>208.26089130434781</v>
      </c>
      <c r="G13" s="4">
        <f t="shared" si="17"/>
        <v>209.13045652173912</v>
      </c>
      <c r="H13" s="4">
        <f t="shared" ref="H13:GL13" si="19">G13+(H4/1.15)</f>
        <v>211.73915217391303</v>
      </c>
      <c r="I13" s="4">
        <f t="shared" si="19"/>
        <v>214.34784782608693</v>
      </c>
      <c r="J13" s="4">
        <f t="shared" si="19"/>
        <v>216.95654347826084</v>
      </c>
      <c r="K13" s="4">
        <f t="shared" si="19"/>
        <v>208.26089130434781</v>
      </c>
      <c r="L13" s="4">
        <f t="shared" si="19"/>
        <v>206.52176086956521</v>
      </c>
      <c r="M13" s="4">
        <f t="shared" si="19"/>
        <v>208.26089130434781</v>
      </c>
      <c r="N13" s="4">
        <f t="shared" si="19"/>
        <v>209.13045652173912</v>
      </c>
      <c r="O13" s="4">
        <f t="shared" si="19"/>
        <v>191.30436956521737</v>
      </c>
      <c r="P13" s="4">
        <f t="shared" si="19"/>
        <v>186.95654347826084</v>
      </c>
      <c r="Q13" s="4">
        <f t="shared" si="19"/>
        <v>180.0000217391304</v>
      </c>
      <c r="R13" s="4">
        <f t="shared" si="19"/>
        <v>182.60871739130431</v>
      </c>
      <c r="S13" s="4">
        <f t="shared" si="19"/>
        <v>186.08697826086953</v>
      </c>
      <c r="T13" s="4">
        <f t="shared" si="19"/>
        <v>184.34784782608693</v>
      </c>
      <c r="U13" s="4">
        <f t="shared" si="19"/>
        <v>186.95654347826084</v>
      </c>
      <c r="V13" s="4">
        <f t="shared" si="19"/>
        <v>186.08697826086953</v>
      </c>
      <c r="W13" s="4">
        <f t="shared" si="19"/>
        <v>183.47828260869562</v>
      </c>
      <c r="X13" s="4">
        <f t="shared" si="19"/>
        <v>185.21741304347822</v>
      </c>
      <c r="Y13" s="4">
        <f t="shared" si="19"/>
        <v>183.47828260869562</v>
      </c>
      <c r="Z13" s="4">
        <f t="shared" si="19"/>
        <v>184.34784782608693</v>
      </c>
      <c r="AA13" s="7">
        <f t="shared" si="19"/>
        <v>184.34784782608693</v>
      </c>
      <c r="AB13" s="4">
        <f t="shared" si="19"/>
        <v>185.21741304347825</v>
      </c>
      <c r="AC13" s="4">
        <f t="shared" si="19"/>
        <v>184.34784782608693</v>
      </c>
      <c r="AD13" s="4">
        <f t="shared" si="19"/>
        <v>188.69567391304346</v>
      </c>
      <c r="AE13" s="4">
        <f t="shared" si="19"/>
        <v>197.3913260869565</v>
      </c>
      <c r="AF13" s="4">
        <f t="shared" si="19"/>
        <v>193.91306521739128</v>
      </c>
      <c r="AG13" s="4">
        <f t="shared" si="19"/>
        <v>190.43480434782606</v>
      </c>
      <c r="AH13" s="4">
        <f t="shared" si="19"/>
        <v>193.91306521739128</v>
      </c>
      <c r="AI13" s="7">
        <f t="shared" si="19"/>
        <v>193.91306521739128</v>
      </c>
      <c r="AJ13" s="4">
        <f t="shared" si="19"/>
        <v>190.43480434782606</v>
      </c>
      <c r="AK13" s="4">
        <f t="shared" si="19"/>
        <v>188.69567391304346</v>
      </c>
      <c r="AL13" s="4">
        <f t="shared" si="19"/>
        <v>193.04349999999999</v>
      </c>
      <c r="AM13" s="4">
        <f t="shared" si="19"/>
        <v>194.78263043478259</v>
      </c>
      <c r="AN13" s="4">
        <f t="shared" si="19"/>
        <v>193.91306521739128</v>
      </c>
      <c r="AO13" s="7">
        <f t="shared" si="19"/>
        <v>193.91306521739128</v>
      </c>
      <c r="AP13" s="4">
        <f t="shared" si="19"/>
        <v>192.17393478260868</v>
      </c>
      <c r="AQ13" s="4">
        <f t="shared" si="19"/>
        <v>191.30436956521737</v>
      </c>
      <c r="AR13" s="7">
        <f t="shared" si="19"/>
        <v>191.30436956521737</v>
      </c>
      <c r="AS13" s="4">
        <f t="shared" si="19"/>
        <v>193.04349999999997</v>
      </c>
      <c r="AT13" s="4">
        <f t="shared" si="19"/>
        <v>191.30436956521737</v>
      </c>
      <c r="AU13" s="4">
        <f t="shared" si="19"/>
        <v>192.17393478260868</v>
      </c>
      <c r="AV13" s="4">
        <f t="shared" si="19"/>
        <v>189.56523913043478</v>
      </c>
      <c r="AW13" s="4">
        <f t="shared" si="19"/>
        <v>188.69567391304346</v>
      </c>
      <c r="AX13" s="4">
        <f t="shared" si="19"/>
        <v>185.21741304347825</v>
      </c>
      <c r="AY13" s="4">
        <f t="shared" si="19"/>
        <v>184.34784782608693</v>
      </c>
      <c r="AZ13" s="4">
        <f t="shared" si="19"/>
        <v>186.08697826086953</v>
      </c>
      <c r="BA13" s="4">
        <f t="shared" si="19"/>
        <v>187.82610869565212</v>
      </c>
      <c r="BB13" s="4">
        <f t="shared" si="19"/>
        <v>184.34784782608691</v>
      </c>
      <c r="BC13" s="4">
        <f t="shared" si="19"/>
        <v>181.739152173913</v>
      </c>
      <c r="BD13" s="4">
        <f t="shared" si="19"/>
        <v>168.69567391304344</v>
      </c>
      <c r="BE13" s="4">
        <f t="shared" si="19"/>
        <v>158.26089130434778</v>
      </c>
      <c r="BF13" s="4">
        <f t="shared" si="19"/>
        <v>152.17393478260865</v>
      </c>
      <c r="BG13" s="4">
        <f t="shared" si="19"/>
        <v>149.56523913043475</v>
      </c>
      <c r="BH13" s="4">
        <f t="shared" si="19"/>
        <v>150.43480434782606</v>
      </c>
      <c r="BI13" s="4">
        <f t="shared" si="19"/>
        <v>148.69567391304346</v>
      </c>
      <c r="BJ13" s="4">
        <f t="shared" si="19"/>
        <v>153.04349999999999</v>
      </c>
      <c r="BK13" s="4">
        <f t="shared" si="19"/>
        <v>159.13045652173912</v>
      </c>
      <c r="BL13" s="4">
        <f t="shared" si="19"/>
        <v>165.21741304347825</v>
      </c>
      <c r="BM13" s="4">
        <f t="shared" si="19"/>
        <v>166.08697826086956</v>
      </c>
      <c r="BN13" s="4">
        <f t="shared" si="19"/>
        <v>169.56523913043478</v>
      </c>
      <c r="BO13" s="4">
        <f t="shared" si="19"/>
        <v>168.69567391304346</v>
      </c>
      <c r="BP13" s="4">
        <f t="shared" si="19"/>
        <v>173.91306521739128</v>
      </c>
      <c r="BQ13" s="4">
        <f t="shared" si="19"/>
        <v>176.52176086956518</v>
      </c>
      <c r="BR13" s="4">
        <f t="shared" si="19"/>
        <v>179.13045652173909</v>
      </c>
      <c r="BS13" s="4">
        <f t="shared" si="19"/>
        <v>180.86958695652169</v>
      </c>
      <c r="BT13" s="4">
        <f t="shared" si="19"/>
        <v>184.34784782608691</v>
      </c>
      <c r="BU13" s="7">
        <f t="shared" si="19"/>
        <v>184.34784782608691</v>
      </c>
      <c r="BV13" s="4">
        <f t="shared" si="19"/>
        <v>186.0869782608695</v>
      </c>
      <c r="BW13" s="7">
        <f t="shared" si="19"/>
        <v>186.0869782608695</v>
      </c>
      <c r="BX13" s="7">
        <f t="shared" si="19"/>
        <v>186.0869782608695</v>
      </c>
      <c r="BY13" s="7">
        <f t="shared" si="19"/>
        <v>186.0869782608695</v>
      </c>
      <c r="BZ13" s="4">
        <f t="shared" si="19"/>
        <v>187.8261086956521</v>
      </c>
      <c r="CA13" s="4">
        <f t="shared" si="19"/>
        <v>190.434804347826</v>
      </c>
      <c r="CB13" s="4">
        <f t="shared" si="19"/>
        <v>191.30436956521731</v>
      </c>
      <c r="CC13" s="4">
        <f t="shared" si="19"/>
        <v>192.17393478260863</v>
      </c>
      <c r="CD13" s="4">
        <f t="shared" si="19"/>
        <v>190.43480434782603</v>
      </c>
      <c r="CE13" s="4">
        <f t="shared" si="19"/>
        <v>187.82610869565212</v>
      </c>
      <c r="CF13" s="4">
        <f t="shared" si="19"/>
        <v>189.56523913043472</v>
      </c>
      <c r="CG13" s="4">
        <f t="shared" si="19"/>
        <v>191.30436956521731</v>
      </c>
      <c r="CH13" s="4">
        <f t="shared" si="19"/>
        <v>192.17393478260863</v>
      </c>
      <c r="CI13" s="7">
        <f t="shared" si="19"/>
        <v>192.17393478260863</v>
      </c>
      <c r="CJ13" s="4">
        <f t="shared" si="19"/>
        <v>191.30436956521731</v>
      </c>
      <c r="CK13" s="7">
        <f t="shared" si="19"/>
        <v>191.30436956521731</v>
      </c>
      <c r="CL13" s="4">
        <f t="shared" si="19"/>
        <v>188.69567391304341</v>
      </c>
      <c r="CM13" s="7">
        <f t="shared" si="19"/>
        <v>188.69567391304341</v>
      </c>
      <c r="CN13" s="4">
        <f t="shared" si="19"/>
        <v>191.30436956521731</v>
      </c>
      <c r="CO13" s="7">
        <f t="shared" si="19"/>
        <v>191.30436956521731</v>
      </c>
      <c r="CP13" s="4">
        <f t="shared" si="19"/>
        <v>194.78263043478253</v>
      </c>
      <c r="CQ13" s="7">
        <f t="shared" si="19"/>
        <v>194.78263043478253</v>
      </c>
      <c r="CR13" s="4">
        <f t="shared" si="19"/>
        <v>196.52176086956513</v>
      </c>
      <c r="CS13" s="4">
        <f t="shared" si="19"/>
        <v>198.26089130434772</v>
      </c>
      <c r="CT13" s="4">
        <f t="shared" si="19"/>
        <v>199.13045652173903</v>
      </c>
      <c r="CU13" s="4">
        <f t="shared" si="19"/>
        <v>200.00002173913035</v>
      </c>
      <c r="CV13" s="4">
        <f t="shared" si="19"/>
        <v>201.73915217391294</v>
      </c>
      <c r="CW13" s="4">
        <f t="shared" si="19"/>
        <v>205.21741304347816</v>
      </c>
      <c r="CX13" s="7">
        <f t="shared" si="19"/>
        <v>205.21741304347816</v>
      </c>
      <c r="CY13" s="4">
        <f t="shared" si="19"/>
        <v>206.08697826086947</v>
      </c>
      <c r="CZ13" s="4">
        <f t="shared" si="19"/>
        <v>208.69567391304338</v>
      </c>
      <c r="DA13" s="4">
        <f t="shared" si="19"/>
        <v>210.43480434782597</v>
      </c>
      <c r="DB13" s="4">
        <f t="shared" si="19"/>
        <v>213.91306521739119</v>
      </c>
      <c r="DC13" s="4">
        <f t="shared" si="19"/>
        <v>215.65219565217379</v>
      </c>
      <c r="DD13" s="4">
        <f t="shared" si="19"/>
        <v>216.5217608695651</v>
      </c>
      <c r="DE13" s="4">
        <f t="shared" si="19"/>
        <v>220.86958695652163</v>
      </c>
      <c r="DF13" s="7">
        <f t="shared" si="19"/>
        <v>220.86958695652163</v>
      </c>
      <c r="DG13" s="4">
        <f t="shared" si="19"/>
        <v>219.13045652173903</v>
      </c>
      <c r="DH13" s="4">
        <f t="shared" si="19"/>
        <v>221.73915217391294</v>
      </c>
      <c r="DI13" s="4">
        <f t="shared" si="19"/>
        <v>220.86958695652163</v>
      </c>
      <c r="DJ13" s="4">
        <f t="shared" si="19"/>
        <v>221.73915217391294</v>
      </c>
      <c r="DK13" s="4">
        <f t="shared" si="19"/>
        <v>222.60871739130425</v>
      </c>
      <c r="DL13" s="7">
        <f t="shared" si="19"/>
        <v>222.60871739130425</v>
      </c>
      <c r="DM13" s="4">
        <f t="shared" si="19"/>
        <v>225.21741304347816</v>
      </c>
      <c r="DN13" s="7">
        <f t="shared" si="19"/>
        <v>225.21741304347816</v>
      </c>
      <c r="DO13" s="7">
        <f t="shared" si="19"/>
        <v>225.21741304347816</v>
      </c>
      <c r="DP13" s="4">
        <f t="shared" si="19"/>
        <v>226.95654347826076</v>
      </c>
      <c r="DQ13" s="4">
        <f t="shared" si="19"/>
        <v>227.82610869565207</v>
      </c>
      <c r="DR13" s="4">
        <f t="shared" si="19"/>
        <v>229.56523913043466</v>
      </c>
      <c r="DS13" s="4">
        <f t="shared" si="19"/>
        <v>232.17393478260857</v>
      </c>
      <c r="DT13" s="4">
        <f t="shared" si="19"/>
        <v>235.65219565217379</v>
      </c>
      <c r="DU13" s="4">
        <f t="shared" si="19"/>
        <v>237.39132608695638</v>
      </c>
      <c r="DV13" s="3">
        <f t="shared" si="19"/>
        <v>239.13045652173898</v>
      </c>
      <c r="DW13" s="3">
        <f t="shared" si="19"/>
        <v>239.13045652173898</v>
      </c>
      <c r="DX13" s="3">
        <f t="shared" si="19"/>
        <v>237.39132608695638</v>
      </c>
      <c r="DY13" s="3">
        <f t="shared" si="19"/>
        <v>241.73915217391291</v>
      </c>
      <c r="DZ13" s="3">
        <f t="shared" si="19"/>
        <v>240.00002173913032</v>
      </c>
      <c r="EA13" s="3">
        <f t="shared" si="19"/>
        <v>240.00002173913032</v>
      </c>
      <c r="EB13" s="3">
        <f t="shared" si="19"/>
        <v>237.39132608695641</v>
      </c>
      <c r="EC13" s="3">
        <f t="shared" si="19"/>
        <v>238.26089130434772</v>
      </c>
      <c r="ED13" s="3">
        <f t="shared" si="19"/>
        <v>238.26089130434772</v>
      </c>
      <c r="EE13" s="3">
        <f t="shared" si="19"/>
        <v>237.39132608695641</v>
      </c>
      <c r="EF13" s="3">
        <f t="shared" si="19"/>
        <v>239.13045652173901</v>
      </c>
      <c r="EG13" s="3">
        <f t="shared" si="19"/>
        <v>240.8695869565216</v>
      </c>
      <c r="EH13" s="3">
        <f t="shared" si="19"/>
        <v>247.82610869565204</v>
      </c>
      <c r="EI13" s="3">
        <f t="shared" si="19"/>
        <v>251.30436956521726</v>
      </c>
      <c r="EJ13" s="3">
        <f t="shared" si="19"/>
        <v>255.65219565217379</v>
      </c>
      <c r="EK13" s="3">
        <f t="shared" si="19"/>
        <v>257.39132608695638</v>
      </c>
      <c r="EL13" s="3">
        <f t="shared" si="19"/>
        <v>260.00002173913032</v>
      </c>
      <c r="EM13" s="3">
        <f t="shared" si="19"/>
        <v>257.39132608695638</v>
      </c>
      <c r="EN13" s="3">
        <f t="shared" si="19"/>
        <v>255.65219565217379</v>
      </c>
      <c r="EO13" s="3">
        <f t="shared" si="19"/>
        <v>253.04349999999988</v>
      </c>
      <c r="EP13" s="3">
        <f t="shared" si="19"/>
        <v>250.43480434782597</v>
      </c>
      <c r="EQ13" s="3">
        <f t="shared" si="19"/>
        <v>245.21741304347816</v>
      </c>
      <c r="ER13" s="3">
        <f t="shared" si="19"/>
        <v>249.56523913043469</v>
      </c>
      <c r="ES13" s="3">
        <f t="shared" si="19"/>
        <v>251.30436956521729</v>
      </c>
      <c r="ET13" s="3">
        <f t="shared" si="19"/>
        <v>250.43480434782597</v>
      </c>
      <c r="EU13" s="3">
        <f t="shared" si="19"/>
        <v>254.7826304347825</v>
      </c>
      <c r="EV13" s="3">
        <f t="shared" si="19"/>
        <v>256.52176086956513</v>
      </c>
      <c r="EW13" s="3">
        <f t="shared" si="19"/>
        <v>258.26089130434775</v>
      </c>
      <c r="EX13" s="3">
        <f t="shared" si="19"/>
        <v>258.26089130434775</v>
      </c>
      <c r="EY13" s="3">
        <f t="shared" si="19"/>
        <v>258.26089130434775</v>
      </c>
      <c r="EZ13" s="3">
        <f t="shared" si="19"/>
        <v>259.13045652173906</v>
      </c>
      <c r="FA13" s="3">
        <f t="shared" si="19"/>
        <v>259.13045652173906</v>
      </c>
      <c r="FB13" s="3">
        <f t="shared" si="19"/>
        <v>260.00002173913037</v>
      </c>
      <c r="FC13" s="3">
        <f t="shared" si="19"/>
        <v>260.86958695652169</v>
      </c>
      <c r="FD13" s="3">
        <f t="shared" si="19"/>
        <v>268.69567391304344</v>
      </c>
      <c r="FE13" s="3">
        <f t="shared" si="19"/>
        <v>256.52176086956518</v>
      </c>
      <c r="FF13" s="3">
        <f t="shared" si="19"/>
        <v>237.3913260869565</v>
      </c>
      <c r="FG13" s="3">
        <f t="shared" si="19"/>
        <v>238.26089130434781</v>
      </c>
      <c r="FH13" s="3">
        <f t="shared" si="19"/>
        <v>226.95654347826084</v>
      </c>
      <c r="FI13" s="3">
        <f t="shared" si="19"/>
        <v>223.47828260869562</v>
      </c>
      <c r="FJ13" s="3">
        <f t="shared" si="19"/>
        <v>227.82610869565215</v>
      </c>
      <c r="FK13" s="3">
        <f t="shared" si="19"/>
        <v>237.3913260869565</v>
      </c>
      <c r="FL13" s="3">
        <f t="shared" si="19"/>
        <v>241.73915217391303</v>
      </c>
      <c r="FM13" s="3">
        <f t="shared" si="19"/>
        <v>253.91306521739128</v>
      </c>
      <c r="FN13" s="3">
        <f t="shared" si="19"/>
        <v>259.13045652173912</v>
      </c>
      <c r="FO13" s="3">
        <f t="shared" si="19"/>
        <v>269.56523913043475</v>
      </c>
      <c r="FP13" s="3">
        <f t="shared" si="19"/>
        <v>265.21741304347825</v>
      </c>
      <c r="FQ13" s="3">
        <f t="shared" si="19"/>
        <v>267.82610869565218</v>
      </c>
      <c r="FR13" s="3">
        <f t="shared" si="19"/>
        <v>274.78263043478262</v>
      </c>
      <c r="FS13" s="3">
        <f t="shared" si="19"/>
        <v>281.73915217391306</v>
      </c>
      <c r="FT13" s="3">
        <f t="shared" si="19"/>
        <v>279.13045652173912</v>
      </c>
      <c r="FU13" s="3">
        <f t="shared" si="19"/>
        <v>277.3913260869565</v>
      </c>
      <c r="FV13" s="3">
        <f t="shared" si="19"/>
        <v>260.00002173913043</v>
      </c>
      <c r="FW13" s="3">
        <f t="shared" si="19"/>
        <v>243.47828260869565</v>
      </c>
      <c r="FX13" s="3">
        <f t="shared" si="19"/>
        <v>237.39132608695652</v>
      </c>
      <c r="FY13" s="3">
        <f t="shared" si="19"/>
        <v>239.13045652173912</v>
      </c>
      <c r="FZ13" s="3">
        <f t="shared" si="19"/>
        <v>232.17393478260868</v>
      </c>
      <c r="GA13" s="3">
        <f t="shared" si="19"/>
        <v>228.69567391304346</v>
      </c>
      <c r="GB13" s="3">
        <f t="shared" si="19"/>
        <v>230.43480434782606</v>
      </c>
      <c r="GC13" s="3">
        <f t="shared" si="19"/>
        <v>235.65219565217387</v>
      </c>
      <c r="GD13" s="3">
        <f t="shared" si="19"/>
        <v>231.30436956521734</v>
      </c>
      <c r="GE13" s="3">
        <f t="shared" si="19"/>
        <v>232.17393478260865</v>
      </c>
      <c r="GF13" s="3">
        <f t="shared" si="19"/>
        <v>232.17393478260865</v>
      </c>
      <c r="GG13" s="3">
        <f t="shared" si="19"/>
        <v>228.69567391304344</v>
      </c>
      <c r="GH13" s="3">
        <f t="shared" si="19"/>
        <v>228.69567391304344</v>
      </c>
      <c r="GI13" s="3">
        <f t="shared" si="19"/>
        <v>228.69567391304344</v>
      </c>
      <c r="GJ13" s="3">
        <f t="shared" si="19"/>
        <v>231.30436956521734</v>
      </c>
      <c r="GK13" s="3">
        <f t="shared" si="19"/>
        <v>229.56523913043475</v>
      </c>
      <c r="GL13" s="3">
        <f t="shared" si="19"/>
        <v>226.95654347826084</v>
      </c>
    </row>
    <row r="14" spans="1:194" x14ac:dyDescent="0.35">
      <c r="A14" t="str">
        <f t="shared" si="13"/>
        <v>ZE PremiumZ Truckstop</v>
      </c>
      <c r="B14" t="s">
        <v>22</v>
      </c>
      <c r="C14" t="s">
        <v>19</v>
      </c>
      <c r="D14">
        <v>203.04349999999999</v>
      </c>
      <c r="E14">
        <f t="shared" ref="E14:G15" si="20">D14+(E4/1.15)</f>
        <v>205.6521956521739</v>
      </c>
      <c r="F14" s="4">
        <f t="shared" si="20"/>
        <v>208.26089130434781</v>
      </c>
      <c r="G14" s="4">
        <f t="shared" si="20"/>
        <v>209.13045652173912</v>
      </c>
      <c r="H14" s="4">
        <f t="shared" ref="H14:GL14" si="21">G14+(H4/1.15)</f>
        <v>211.73915217391303</v>
      </c>
      <c r="I14" s="4">
        <f t="shared" si="21"/>
        <v>214.34784782608693</v>
      </c>
      <c r="J14" s="4">
        <f t="shared" si="21"/>
        <v>216.95654347826084</v>
      </c>
      <c r="K14" s="4">
        <f t="shared" si="21"/>
        <v>208.26089130434781</v>
      </c>
      <c r="L14" s="4">
        <f t="shared" si="21"/>
        <v>206.52176086956521</v>
      </c>
      <c r="M14" s="4">
        <f t="shared" si="21"/>
        <v>208.26089130434781</v>
      </c>
      <c r="N14" s="4">
        <f t="shared" si="21"/>
        <v>209.13045652173912</v>
      </c>
      <c r="O14" s="4">
        <f t="shared" si="21"/>
        <v>191.30436956521737</v>
      </c>
      <c r="P14" s="4">
        <f t="shared" si="21"/>
        <v>186.95654347826084</v>
      </c>
      <c r="Q14" s="4">
        <f t="shared" si="21"/>
        <v>180.0000217391304</v>
      </c>
      <c r="R14" s="4">
        <f t="shared" si="21"/>
        <v>182.60871739130431</v>
      </c>
      <c r="S14" s="4">
        <f t="shared" si="21"/>
        <v>186.08697826086953</v>
      </c>
      <c r="T14" s="4">
        <f t="shared" si="21"/>
        <v>184.34784782608693</v>
      </c>
      <c r="U14" s="4">
        <f t="shared" si="21"/>
        <v>186.95654347826084</v>
      </c>
      <c r="V14" s="4">
        <f t="shared" si="21"/>
        <v>186.08697826086953</v>
      </c>
      <c r="W14" s="4">
        <f t="shared" si="21"/>
        <v>183.47828260869562</v>
      </c>
      <c r="X14" s="4">
        <f t="shared" si="21"/>
        <v>185.21741304347822</v>
      </c>
      <c r="Y14" s="4">
        <f t="shared" si="21"/>
        <v>183.47828260869562</v>
      </c>
      <c r="Z14" s="4">
        <f t="shared" si="21"/>
        <v>184.34784782608693</v>
      </c>
      <c r="AA14" s="7">
        <f t="shared" si="21"/>
        <v>184.34784782608693</v>
      </c>
      <c r="AB14" s="4">
        <f t="shared" si="21"/>
        <v>185.21741304347825</v>
      </c>
      <c r="AC14" s="4">
        <f t="shared" si="21"/>
        <v>184.34784782608693</v>
      </c>
      <c r="AD14" s="4">
        <f t="shared" si="21"/>
        <v>188.69567391304346</v>
      </c>
      <c r="AE14" s="4">
        <f t="shared" si="21"/>
        <v>197.3913260869565</v>
      </c>
      <c r="AF14" s="4">
        <f t="shared" si="21"/>
        <v>193.91306521739128</v>
      </c>
      <c r="AG14" s="4">
        <f t="shared" si="21"/>
        <v>190.43480434782606</v>
      </c>
      <c r="AH14" s="4">
        <f t="shared" si="21"/>
        <v>193.91306521739128</v>
      </c>
      <c r="AI14" s="7">
        <f t="shared" si="21"/>
        <v>193.91306521739128</v>
      </c>
      <c r="AJ14" s="4">
        <f t="shared" si="21"/>
        <v>190.43480434782606</v>
      </c>
      <c r="AK14" s="4">
        <f t="shared" si="21"/>
        <v>188.69567391304346</v>
      </c>
      <c r="AL14" s="4">
        <f t="shared" si="21"/>
        <v>193.04349999999999</v>
      </c>
      <c r="AM14" s="4">
        <f t="shared" si="21"/>
        <v>194.78263043478259</v>
      </c>
      <c r="AN14" s="4">
        <f t="shared" si="21"/>
        <v>193.91306521739128</v>
      </c>
      <c r="AO14" s="7">
        <f t="shared" si="21"/>
        <v>193.91306521739128</v>
      </c>
      <c r="AP14" s="4">
        <f t="shared" si="21"/>
        <v>192.17393478260868</v>
      </c>
      <c r="AQ14" s="4">
        <f t="shared" si="21"/>
        <v>191.30436956521737</v>
      </c>
      <c r="AR14" s="7">
        <f t="shared" si="21"/>
        <v>191.30436956521737</v>
      </c>
      <c r="AS14" s="4">
        <f t="shared" si="21"/>
        <v>193.04349999999997</v>
      </c>
      <c r="AT14" s="4">
        <f t="shared" si="21"/>
        <v>191.30436956521737</v>
      </c>
      <c r="AU14" s="4">
        <f t="shared" si="21"/>
        <v>192.17393478260868</v>
      </c>
      <c r="AV14" s="4">
        <f t="shared" si="21"/>
        <v>189.56523913043478</v>
      </c>
      <c r="AW14" s="4">
        <f t="shared" si="21"/>
        <v>188.69567391304346</v>
      </c>
      <c r="AX14" s="4">
        <f t="shared" si="21"/>
        <v>185.21741304347825</v>
      </c>
      <c r="AY14" s="4">
        <f t="shared" si="21"/>
        <v>184.34784782608693</v>
      </c>
      <c r="AZ14" s="4">
        <f t="shared" si="21"/>
        <v>186.08697826086953</v>
      </c>
      <c r="BA14" s="4">
        <f t="shared" si="21"/>
        <v>187.82610869565212</v>
      </c>
      <c r="BB14" s="4">
        <f t="shared" si="21"/>
        <v>184.34784782608691</v>
      </c>
      <c r="BC14" s="4">
        <f t="shared" si="21"/>
        <v>181.739152173913</v>
      </c>
      <c r="BD14" s="4">
        <f t="shared" si="21"/>
        <v>168.69567391304344</v>
      </c>
      <c r="BE14" s="4">
        <f t="shared" si="21"/>
        <v>158.26089130434778</v>
      </c>
      <c r="BF14" s="4">
        <f t="shared" si="21"/>
        <v>152.17393478260865</v>
      </c>
      <c r="BG14" s="4">
        <f t="shared" si="21"/>
        <v>149.56523913043475</v>
      </c>
      <c r="BH14" s="4">
        <f t="shared" si="21"/>
        <v>150.43480434782606</v>
      </c>
      <c r="BI14" s="4">
        <f t="shared" si="21"/>
        <v>148.69567391304346</v>
      </c>
      <c r="BJ14" s="4">
        <f t="shared" si="21"/>
        <v>153.04349999999999</v>
      </c>
      <c r="BK14" s="4">
        <f t="shared" si="21"/>
        <v>159.13045652173912</v>
      </c>
      <c r="BL14" s="4">
        <f t="shared" si="21"/>
        <v>165.21741304347825</v>
      </c>
      <c r="BM14" s="4">
        <f t="shared" si="21"/>
        <v>166.08697826086956</v>
      </c>
      <c r="BN14" s="4">
        <f t="shared" si="21"/>
        <v>169.56523913043478</v>
      </c>
      <c r="BO14" s="4">
        <f t="shared" si="21"/>
        <v>168.69567391304346</v>
      </c>
      <c r="BP14" s="4">
        <f t="shared" si="21"/>
        <v>173.91306521739128</v>
      </c>
      <c r="BQ14" s="4">
        <f t="shared" si="21"/>
        <v>176.52176086956518</v>
      </c>
      <c r="BR14" s="4">
        <f t="shared" si="21"/>
        <v>179.13045652173909</v>
      </c>
      <c r="BS14" s="4">
        <f t="shared" si="21"/>
        <v>180.86958695652169</v>
      </c>
      <c r="BT14" s="4">
        <f t="shared" si="21"/>
        <v>184.34784782608691</v>
      </c>
      <c r="BU14" s="7">
        <f t="shared" si="21"/>
        <v>184.34784782608691</v>
      </c>
      <c r="BV14" s="4">
        <f t="shared" si="21"/>
        <v>186.0869782608695</v>
      </c>
      <c r="BW14" s="7">
        <f t="shared" si="21"/>
        <v>186.0869782608695</v>
      </c>
      <c r="BX14" s="7">
        <f t="shared" si="21"/>
        <v>186.0869782608695</v>
      </c>
      <c r="BY14" s="7">
        <f t="shared" si="21"/>
        <v>186.0869782608695</v>
      </c>
      <c r="BZ14" s="4">
        <f t="shared" si="21"/>
        <v>187.8261086956521</v>
      </c>
      <c r="CA14" s="4">
        <f t="shared" si="21"/>
        <v>190.434804347826</v>
      </c>
      <c r="CB14" s="4">
        <f t="shared" si="21"/>
        <v>191.30436956521731</v>
      </c>
      <c r="CC14" s="4">
        <f t="shared" si="21"/>
        <v>192.17393478260863</v>
      </c>
      <c r="CD14" s="4">
        <f t="shared" si="21"/>
        <v>190.43480434782603</v>
      </c>
      <c r="CE14" s="4">
        <f t="shared" si="21"/>
        <v>187.82610869565212</v>
      </c>
      <c r="CF14" s="4">
        <f t="shared" si="21"/>
        <v>189.56523913043472</v>
      </c>
      <c r="CG14" s="4">
        <f t="shared" si="21"/>
        <v>191.30436956521731</v>
      </c>
      <c r="CH14" s="4">
        <f t="shared" si="21"/>
        <v>192.17393478260863</v>
      </c>
      <c r="CI14" s="7">
        <f t="shared" si="21"/>
        <v>192.17393478260863</v>
      </c>
      <c r="CJ14" s="4">
        <f t="shared" si="21"/>
        <v>191.30436956521731</v>
      </c>
      <c r="CK14" s="7">
        <f t="shared" si="21"/>
        <v>191.30436956521731</v>
      </c>
      <c r="CL14" s="4">
        <f t="shared" si="21"/>
        <v>188.69567391304341</v>
      </c>
      <c r="CM14" s="7">
        <f t="shared" si="21"/>
        <v>188.69567391304341</v>
      </c>
      <c r="CN14" s="4">
        <f t="shared" si="21"/>
        <v>191.30436956521731</v>
      </c>
      <c r="CO14" s="7">
        <f t="shared" si="21"/>
        <v>191.30436956521731</v>
      </c>
      <c r="CP14" s="4">
        <f t="shared" si="21"/>
        <v>194.78263043478253</v>
      </c>
      <c r="CQ14" s="7">
        <f t="shared" si="21"/>
        <v>194.78263043478253</v>
      </c>
      <c r="CR14" s="4">
        <f t="shared" si="21"/>
        <v>196.52176086956513</v>
      </c>
      <c r="CS14" s="4">
        <f t="shared" si="21"/>
        <v>198.26089130434772</v>
      </c>
      <c r="CT14" s="4">
        <f t="shared" si="21"/>
        <v>199.13045652173903</v>
      </c>
      <c r="CU14" s="4">
        <f t="shared" si="21"/>
        <v>200.00002173913035</v>
      </c>
      <c r="CV14" s="4">
        <f t="shared" si="21"/>
        <v>201.73915217391294</v>
      </c>
      <c r="CW14" s="4">
        <f t="shared" si="21"/>
        <v>205.21741304347816</v>
      </c>
      <c r="CX14" s="7">
        <f t="shared" si="21"/>
        <v>205.21741304347816</v>
      </c>
      <c r="CY14" s="4">
        <f t="shared" si="21"/>
        <v>206.08697826086947</v>
      </c>
      <c r="CZ14" s="4">
        <f t="shared" si="21"/>
        <v>208.69567391304338</v>
      </c>
      <c r="DA14" s="4">
        <f t="shared" si="21"/>
        <v>210.43480434782597</v>
      </c>
      <c r="DB14" s="4">
        <f t="shared" si="21"/>
        <v>213.91306521739119</v>
      </c>
      <c r="DC14" s="4">
        <f t="shared" si="21"/>
        <v>215.65219565217379</v>
      </c>
      <c r="DD14" s="4">
        <f t="shared" si="21"/>
        <v>216.5217608695651</v>
      </c>
      <c r="DE14" s="4">
        <f t="shared" si="21"/>
        <v>220.86958695652163</v>
      </c>
      <c r="DF14" s="7">
        <f t="shared" si="21"/>
        <v>220.86958695652163</v>
      </c>
      <c r="DG14" s="4">
        <f t="shared" si="21"/>
        <v>219.13045652173903</v>
      </c>
      <c r="DH14" s="4">
        <f t="shared" si="21"/>
        <v>221.73915217391294</v>
      </c>
      <c r="DI14" s="4">
        <f t="shared" si="21"/>
        <v>220.86958695652163</v>
      </c>
      <c r="DJ14" s="4">
        <f t="shared" si="21"/>
        <v>221.73915217391294</v>
      </c>
      <c r="DK14" s="4">
        <f t="shared" si="21"/>
        <v>222.60871739130425</v>
      </c>
      <c r="DL14" s="7">
        <f t="shared" si="21"/>
        <v>222.60871739130425</v>
      </c>
      <c r="DM14" s="4">
        <f t="shared" si="21"/>
        <v>225.21741304347816</v>
      </c>
      <c r="DN14" s="7">
        <f t="shared" si="21"/>
        <v>225.21741304347816</v>
      </c>
      <c r="DO14" s="7">
        <f t="shared" si="21"/>
        <v>225.21741304347816</v>
      </c>
      <c r="DP14" s="4">
        <f t="shared" si="21"/>
        <v>226.95654347826076</v>
      </c>
      <c r="DQ14" s="4">
        <f t="shared" si="21"/>
        <v>227.82610869565207</v>
      </c>
      <c r="DR14" s="4">
        <f t="shared" si="21"/>
        <v>229.56523913043466</v>
      </c>
      <c r="DS14" s="4">
        <f t="shared" si="21"/>
        <v>232.17393478260857</v>
      </c>
      <c r="DT14" s="4">
        <f t="shared" si="21"/>
        <v>235.65219565217379</v>
      </c>
      <c r="DU14" s="4">
        <f t="shared" si="21"/>
        <v>237.39132608695638</v>
      </c>
      <c r="DV14" s="3">
        <f t="shared" si="21"/>
        <v>239.13045652173898</v>
      </c>
      <c r="DW14" s="3">
        <f t="shared" si="21"/>
        <v>239.13045652173898</v>
      </c>
      <c r="DX14" s="3">
        <f t="shared" si="21"/>
        <v>237.39132608695638</v>
      </c>
      <c r="DY14" s="3">
        <f t="shared" si="21"/>
        <v>241.73915217391291</v>
      </c>
      <c r="DZ14" s="3">
        <f t="shared" si="21"/>
        <v>240.00002173913032</v>
      </c>
      <c r="EA14" s="3">
        <f t="shared" si="21"/>
        <v>240.00002173913032</v>
      </c>
      <c r="EB14" s="3">
        <f t="shared" si="21"/>
        <v>237.39132608695641</v>
      </c>
      <c r="EC14" s="3">
        <f t="shared" si="21"/>
        <v>238.26089130434772</v>
      </c>
      <c r="ED14" s="3">
        <f t="shared" si="21"/>
        <v>238.26089130434772</v>
      </c>
      <c r="EE14" s="3">
        <f t="shared" si="21"/>
        <v>237.39132608695641</v>
      </c>
      <c r="EF14" s="3">
        <f t="shared" si="21"/>
        <v>239.13045652173901</v>
      </c>
      <c r="EG14" s="3">
        <f t="shared" si="21"/>
        <v>240.8695869565216</v>
      </c>
      <c r="EH14" s="3">
        <f t="shared" si="21"/>
        <v>247.82610869565204</v>
      </c>
      <c r="EI14" s="3">
        <f t="shared" si="21"/>
        <v>251.30436956521726</v>
      </c>
      <c r="EJ14" s="3">
        <f t="shared" si="21"/>
        <v>255.65219565217379</v>
      </c>
      <c r="EK14" s="3">
        <f t="shared" si="21"/>
        <v>257.39132608695638</v>
      </c>
      <c r="EL14" s="3">
        <f t="shared" si="21"/>
        <v>260.00002173913032</v>
      </c>
      <c r="EM14" s="3">
        <f t="shared" si="21"/>
        <v>257.39132608695638</v>
      </c>
      <c r="EN14" s="3">
        <f t="shared" si="21"/>
        <v>255.65219565217379</v>
      </c>
      <c r="EO14" s="3">
        <f t="shared" si="21"/>
        <v>253.04349999999988</v>
      </c>
      <c r="EP14" s="3">
        <f t="shared" si="21"/>
        <v>250.43480434782597</v>
      </c>
      <c r="EQ14" s="3">
        <f t="shared" si="21"/>
        <v>245.21741304347816</v>
      </c>
      <c r="ER14" s="3">
        <f t="shared" si="21"/>
        <v>249.56523913043469</v>
      </c>
      <c r="ES14" s="3">
        <f t="shared" si="21"/>
        <v>251.30436956521729</v>
      </c>
      <c r="ET14" s="3">
        <f t="shared" si="21"/>
        <v>250.43480434782597</v>
      </c>
      <c r="EU14" s="3">
        <f t="shared" si="21"/>
        <v>254.7826304347825</v>
      </c>
      <c r="EV14" s="3">
        <f t="shared" si="21"/>
        <v>256.52176086956513</v>
      </c>
      <c r="EW14" s="3">
        <f t="shared" si="21"/>
        <v>258.26089130434775</v>
      </c>
      <c r="EX14" s="3">
        <f t="shared" si="21"/>
        <v>258.26089130434775</v>
      </c>
      <c r="EY14" s="3">
        <f t="shared" si="21"/>
        <v>258.26089130434775</v>
      </c>
      <c r="EZ14" s="3">
        <f t="shared" si="21"/>
        <v>259.13045652173906</v>
      </c>
      <c r="FA14" s="3">
        <f t="shared" si="21"/>
        <v>259.13045652173906</v>
      </c>
      <c r="FB14" s="3">
        <f t="shared" si="21"/>
        <v>260.00002173913037</v>
      </c>
      <c r="FC14" s="3">
        <f t="shared" si="21"/>
        <v>260.86958695652169</v>
      </c>
      <c r="FD14" s="3">
        <f t="shared" si="21"/>
        <v>268.69567391304344</v>
      </c>
      <c r="FE14" s="3">
        <f t="shared" si="21"/>
        <v>256.52176086956518</v>
      </c>
      <c r="FF14" s="3">
        <f t="shared" si="21"/>
        <v>237.3913260869565</v>
      </c>
      <c r="FG14" s="3">
        <f t="shared" si="21"/>
        <v>238.26089130434781</v>
      </c>
      <c r="FH14" s="3">
        <f t="shared" si="21"/>
        <v>226.95654347826084</v>
      </c>
      <c r="FI14" s="3">
        <f t="shared" si="21"/>
        <v>223.47828260869562</v>
      </c>
      <c r="FJ14" s="3">
        <f t="shared" si="21"/>
        <v>227.82610869565215</v>
      </c>
      <c r="FK14" s="3">
        <f t="shared" si="21"/>
        <v>237.3913260869565</v>
      </c>
      <c r="FL14" s="3">
        <f t="shared" si="21"/>
        <v>241.73915217391303</v>
      </c>
      <c r="FM14" s="3">
        <f t="shared" si="21"/>
        <v>253.91306521739128</v>
      </c>
      <c r="FN14" s="3">
        <f t="shared" si="21"/>
        <v>259.13045652173912</v>
      </c>
      <c r="FO14" s="3">
        <f t="shared" si="21"/>
        <v>269.56523913043475</v>
      </c>
      <c r="FP14" s="3">
        <f t="shared" si="21"/>
        <v>265.21741304347825</v>
      </c>
      <c r="FQ14" s="3">
        <f t="shared" si="21"/>
        <v>267.82610869565218</v>
      </c>
      <c r="FR14" s="3">
        <f t="shared" si="21"/>
        <v>274.78263043478262</v>
      </c>
      <c r="FS14" s="3">
        <f t="shared" si="21"/>
        <v>281.73915217391306</v>
      </c>
      <c r="FT14" s="3">
        <f t="shared" si="21"/>
        <v>279.13045652173912</v>
      </c>
      <c r="FU14" s="3">
        <f t="shared" si="21"/>
        <v>277.3913260869565</v>
      </c>
      <c r="FV14" s="3">
        <f t="shared" si="21"/>
        <v>260.00002173913043</v>
      </c>
      <c r="FW14" s="3">
        <f t="shared" si="21"/>
        <v>243.47828260869565</v>
      </c>
      <c r="FX14" s="3">
        <f t="shared" si="21"/>
        <v>237.39132608695652</v>
      </c>
      <c r="FY14" s="3">
        <f t="shared" si="21"/>
        <v>239.13045652173912</v>
      </c>
      <c r="FZ14" s="3">
        <f t="shared" si="21"/>
        <v>232.17393478260868</v>
      </c>
      <c r="GA14" s="3">
        <f t="shared" si="21"/>
        <v>228.69567391304346</v>
      </c>
      <c r="GB14" s="3">
        <f t="shared" si="21"/>
        <v>230.43480434782606</v>
      </c>
      <c r="GC14" s="3">
        <f t="shared" si="21"/>
        <v>235.65219565217387</v>
      </c>
      <c r="GD14" s="3">
        <f t="shared" si="21"/>
        <v>231.30436956521734</v>
      </c>
      <c r="GE14" s="3">
        <f t="shared" si="21"/>
        <v>232.17393478260865</v>
      </c>
      <c r="GF14" s="3">
        <f t="shared" si="21"/>
        <v>232.17393478260865</v>
      </c>
      <c r="GG14" s="3">
        <f t="shared" si="21"/>
        <v>228.69567391304344</v>
      </c>
      <c r="GH14" s="3">
        <f t="shared" si="21"/>
        <v>228.69567391304344</v>
      </c>
      <c r="GI14" s="3">
        <f t="shared" si="21"/>
        <v>228.69567391304344</v>
      </c>
      <c r="GJ14" s="3">
        <f t="shared" si="21"/>
        <v>231.30436956521734</v>
      </c>
      <c r="GK14" s="3">
        <f t="shared" si="21"/>
        <v>229.56523913043475</v>
      </c>
      <c r="GL14" s="3">
        <f t="shared" si="21"/>
        <v>226.95654347826084</v>
      </c>
    </row>
    <row r="15" spans="1:194" x14ac:dyDescent="0.35">
      <c r="A15" t="str">
        <f t="shared" si="13"/>
        <v>ZE PremiumCaltex Service Station</v>
      </c>
      <c r="B15" t="s">
        <v>22</v>
      </c>
      <c r="C15" t="s">
        <v>20</v>
      </c>
      <c r="D15">
        <v>203.3913</v>
      </c>
      <c r="E15" s="3">
        <f t="shared" si="20"/>
        <v>205.99999565217391</v>
      </c>
      <c r="F15" s="4">
        <f t="shared" si="20"/>
        <v>208.60869130434781</v>
      </c>
      <c r="G15" s="4">
        <f t="shared" si="20"/>
        <v>209.47825652173913</v>
      </c>
      <c r="H15" s="4">
        <f t="shared" ref="H15:GL15" si="22">G15+(H5/1.15)</f>
        <v>212.08695217391303</v>
      </c>
      <c r="I15" s="4">
        <f t="shared" si="22"/>
        <v>214.69564782608694</v>
      </c>
      <c r="J15" s="4">
        <f t="shared" si="22"/>
        <v>217.30434347826085</v>
      </c>
      <c r="K15" s="4">
        <f t="shared" si="22"/>
        <v>208.60869130434781</v>
      </c>
      <c r="L15" s="4">
        <f t="shared" si="22"/>
        <v>206.86956086956522</v>
      </c>
      <c r="M15" s="4">
        <f t="shared" si="22"/>
        <v>208.60869130434781</v>
      </c>
      <c r="N15" s="4">
        <f t="shared" si="22"/>
        <v>209.47825652173913</v>
      </c>
      <c r="O15" s="4">
        <f t="shared" si="22"/>
        <v>196.95651739130435</v>
      </c>
      <c r="P15" s="4">
        <f t="shared" si="22"/>
        <v>192.60869130434781</v>
      </c>
      <c r="Q15" s="4">
        <f t="shared" si="22"/>
        <v>185.65216956521738</v>
      </c>
      <c r="R15" s="4">
        <f t="shared" si="22"/>
        <v>188.26086521739128</v>
      </c>
      <c r="S15" s="4">
        <f t="shared" si="22"/>
        <v>191.7391260869565</v>
      </c>
      <c r="T15" s="4">
        <f t="shared" si="22"/>
        <v>189.99999565217391</v>
      </c>
      <c r="U15" s="4">
        <f t="shared" si="22"/>
        <v>192.60869130434781</v>
      </c>
      <c r="V15" s="4">
        <f t="shared" si="22"/>
        <v>191.7391260869565</v>
      </c>
      <c r="W15" s="4">
        <f t="shared" si="22"/>
        <v>189.1304304347826</v>
      </c>
      <c r="X15" s="4">
        <f t="shared" si="22"/>
        <v>190.86956086956519</v>
      </c>
      <c r="Y15" s="4">
        <f t="shared" si="22"/>
        <v>189.1304304347826</v>
      </c>
      <c r="Z15" s="4">
        <f t="shared" si="22"/>
        <v>189.99999565217391</v>
      </c>
      <c r="AA15" s="7">
        <f t="shared" si="22"/>
        <v>189.99999565217391</v>
      </c>
      <c r="AB15" s="4">
        <f t="shared" si="22"/>
        <v>190.86956086956522</v>
      </c>
      <c r="AC15" s="4">
        <f t="shared" si="22"/>
        <v>189.99999565217391</v>
      </c>
      <c r="AD15" s="4">
        <f t="shared" si="22"/>
        <v>194.34782173913044</v>
      </c>
      <c r="AE15" s="4">
        <f t="shared" si="22"/>
        <v>203.04347391304347</v>
      </c>
      <c r="AF15" s="4">
        <f t="shared" si="22"/>
        <v>199.56521304347825</v>
      </c>
      <c r="AG15" s="4">
        <f t="shared" si="22"/>
        <v>196.08695217391303</v>
      </c>
      <c r="AH15" s="4">
        <f t="shared" si="22"/>
        <v>199.56521304347825</v>
      </c>
      <c r="AI15" s="7">
        <f t="shared" si="22"/>
        <v>199.56521304347825</v>
      </c>
      <c r="AJ15" s="4">
        <f t="shared" si="22"/>
        <v>196.08695217391303</v>
      </c>
      <c r="AK15" s="4">
        <f t="shared" si="22"/>
        <v>194.34782173913044</v>
      </c>
      <c r="AL15" s="4">
        <f t="shared" si="22"/>
        <v>198.69564782608697</v>
      </c>
      <c r="AM15" s="4">
        <f t="shared" si="22"/>
        <v>200.43477826086956</v>
      </c>
      <c r="AN15" s="4">
        <f t="shared" si="22"/>
        <v>199.56521304347825</v>
      </c>
      <c r="AO15" s="7">
        <f t="shared" si="22"/>
        <v>199.56521304347825</v>
      </c>
      <c r="AP15" s="4">
        <f t="shared" si="22"/>
        <v>197.82608260869566</v>
      </c>
      <c r="AQ15" s="4">
        <f t="shared" si="22"/>
        <v>196.95651739130435</v>
      </c>
      <c r="AR15" s="7">
        <f t="shared" si="22"/>
        <v>196.95651739130435</v>
      </c>
      <c r="AS15" s="4">
        <f t="shared" si="22"/>
        <v>198.69564782608694</v>
      </c>
      <c r="AT15" s="4">
        <f t="shared" si="22"/>
        <v>196.95651739130435</v>
      </c>
      <c r="AU15" s="4">
        <f t="shared" si="22"/>
        <v>197.82608260869566</v>
      </c>
      <c r="AV15" s="4">
        <f t="shared" si="22"/>
        <v>195.21738695652175</v>
      </c>
      <c r="AW15" s="4">
        <f t="shared" si="22"/>
        <v>194.34782173913044</v>
      </c>
      <c r="AX15" s="4">
        <f t="shared" si="22"/>
        <v>190.86956086956522</v>
      </c>
      <c r="AY15" s="4">
        <f t="shared" si="22"/>
        <v>189.99999565217391</v>
      </c>
      <c r="AZ15" s="4">
        <f t="shared" si="22"/>
        <v>191.7391260869565</v>
      </c>
      <c r="BA15" s="4">
        <f t="shared" si="22"/>
        <v>193.4782565217391</v>
      </c>
      <c r="BB15" s="4">
        <f t="shared" si="22"/>
        <v>189.99999565217388</v>
      </c>
      <c r="BC15" s="4">
        <f t="shared" si="22"/>
        <v>187.39129999999997</v>
      </c>
      <c r="BD15" s="4">
        <f t="shared" si="22"/>
        <v>174.34782173913041</v>
      </c>
      <c r="BE15" s="4">
        <f t="shared" si="22"/>
        <v>163.91303913043475</v>
      </c>
      <c r="BF15" s="4">
        <f t="shared" si="22"/>
        <v>157.82608260869563</v>
      </c>
      <c r="BG15" s="4">
        <f t="shared" si="22"/>
        <v>155.21738695652172</v>
      </c>
      <c r="BH15" s="4">
        <f t="shared" si="22"/>
        <v>156.08695217391303</v>
      </c>
      <c r="BI15" s="4">
        <f t="shared" si="22"/>
        <v>154.34782173913044</v>
      </c>
      <c r="BJ15" s="4">
        <f t="shared" si="22"/>
        <v>158.69564782608697</v>
      </c>
      <c r="BK15" s="4">
        <f t="shared" si="22"/>
        <v>164.78260434782609</v>
      </c>
      <c r="BL15" s="4">
        <f t="shared" si="22"/>
        <v>170.86956086956522</v>
      </c>
      <c r="BM15" s="4">
        <f t="shared" si="22"/>
        <v>171.73912608695653</v>
      </c>
      <c r="BN15" s="4">
        <f t="shared" si="22"/>
        <v>175.21738695652175</v>
      </c>
      <c r="BO15" s="4">
        <f t="shared" si="22"/>
        <v>174.34782173913044</v>
      </c>
      <c r="BP15" s="4">
        <f t="shared" si="22"/>
        <v>179.56521304347825</v>
      </c>
      <c r="BQ15" s="4">
        <f t="shared" si="22"/>
        <v>182.17390869565216</v>
      </c>
      <c r="BR15" s="4">
        <f t="shared" si="22"/>
        <v>184.78260434782607</v>
      </c>
      <c r="BS15" s="4">
        <f t="shared" si="22"/>
        <v>186.52173478260866</v>
      </c>
      <c r="BT15" s="4">
        <f t="shared" si="22"/>
        <v>189.99999565217388</v>
      </c>
      <c r="BU15" s="7">
        <f t="shared" si="22"/>
        <v>189.99999565217388</v>
      </c>
      <c r="BV15" s="4">
        <f t="shared" si="22"/>
        <v>191.73912608695647</v>
      </c>
      <c r="BW15" s="7">
        <f t="shared" si="22"/>
        <v>191.73912608695647</v>
      </c>
      <c r="BX15" s="7">
        <f t="shared" si="22"/>
        <v>191.73912608695647</v>
      </c>
      <c r="BY15" s="7">
        <f t="shared" si="22"/>
        <v>191.73912608695647</v>
      </c>
      <c r="BZ15" s="4">
        <f t="shared" si="22"/>
        <v>193.47825652173907</v>
      </c>
      <c r="CA15" s="4">
        <f t="shared" si="22"/>
        <v>196.08695217391298</v>
      </c>
      <c r="CB15" s="4">
        <f t="shared" si="22"/>
        <v>196.95651739130429</v>
      </c>
      <c r="CC15" s="4">
        <f t="shared" si="22"/>
        <v>197.8260826086956</v>
      </c>
      <c r="CD15" s="4">
        <f t="shared" si="22"/>
        <v>196.08695217391301</v>
      </c>
      <c r="CE15" s="4">
        <f t="shared" si="22"/>
        <v>193.4782565217391</v>
      </c>
      <c r="CF15" s="4">
        <f t="shared" si="22"/>
        <v>195.21738695652169</v>
      </c>
      <c r="CG15" s="4">
        <f t="shared" si="22"/>
        <v>196.95651739130429</v>
      </c>
      <c r="CH15" s="4">
        <f t="shared" si="22"/>
        <v>197.8260826086956</v>
      </c>
      <c r="CI15" s="7">
        <f t="shared" si="22"/>
        <v>197.8260826086956</v>
      </c>
      <c r="CJ15" s="4">
        <f t="shared" si="22"/>
        <v>196.95651739130429</v>
      </c>
      <c r="CK15" s="7">
        <f t="shared" si="22"/>
        <v>196.95651739130429</v>
      </c>
      <c r="CL15" s="4">
        <f t="shared" si="22"/>
        <v>194.34782173913038</v>
      </c>
      <c r="CM15" s="7">
        <f t="shared" si="22"/>
        <v>194.34782173913038</v>
      </c>
      <c r="CN15" s="4">
        <f t="shared" si="22"/>
        <v>196.95651739130429</v>
      </c>
      <c r="CO15" s="7">
        <f t="shared" si="22"/>
        <v>196.95651739130429</v>
      </c>
      <c r="CP15" s="4">
        <f t="shared" si="22"/>
        <v>200.43477826086951</v>
      </c>
      <c r="CQ15" s="7">
        <f t="shared" si="22"/>
        <v>200.43477826086951</v>
      </c>
      <c r="CR15" s="4">
        <f t="shared" si="22"/>
        <v>202.1739086956521</v>
      </c>
      <c r="CS15" s="4">
        <f t="shared" si="22"/>
        <v>203.9130391304347</v>
      </c>
      <c r="CT15" s="4">
        <f t="shared" si="22"/>
        <v>204.78260434782601</v>
      </c>
      <c r="CU15" s="4">
        <f t="shared" si="22"/>
        <v>205.65216956521732</v>
      </c>
      <c r="CV15" s="4">
        <f t="shared" si="22"/>
        <v>207.39129999999992</v>
      </c>
      <c r="CW15" s="4">
        <f t="shared" si="22"/>
        <v>210.86956086956513</v>
      </c>
      <c r="CX15" s="7">
        <f t="shared" si="22"/>
        <v>210.86956086956513</v>
      </c>
      <c r="CY15" s="4">
        <f t="shared" si="22"/>
        <v>211.73912608695645</v>
      </c>
      <c r="CZ15" s="4">
        <f t="shared" si="22"/>
        <v>214.34782173913035</v>
      </c>
      <c r="DA15" s="4">
        <f t="shared" si="22"/>
        <v>216.08695217391295</v>
      </c>
      <c r="DB15" s="4">
        <f t="shared" si="22"/>
        <v>219.56521304347817</v>
      </c>
      <c r="DC15" s="4">
        <f t="shared" si="22"/>
        <v>221.30434347826076</v>
      </c>
      <c r="DD15" s="4">
        <f t="shared" si="22"/>
        <v>222.17390869565207</v>
      </c>
      <c r="DE15" s="4">
        <f t="shared" si="22"/>
        <v>226.5217347826086</v>
      </c>
      <c r="DF15" s="7">
        <f t="shared" si="22"/>
        <v>226.5217347826086</v>
      </c>
      <c r="DG15" s="4">
        <f t="shared" si="22"/>
        <v>224.78260434782601</v>
      </c>
      <c r="DH15" s="4">
        <f t="shared" si="22"/>
        <v>227.39129999999992</v>
      </c>
      <c r="DI15" s="4">
        <f t="shared" si="22"/>
        <v>226.5217347826086</v>
      </c>
      <c r="DJ15" s="4">
        <f t="shared" si="22"/>
        <v>227.39129999999992</v>
      </c>
      <c r="DK15" s="4">
        <f t="shared" si="22"/>
        <v>228.26086521739123</v>
      </c>
      <c r="DL15" s="7">
        <f t="shared" si="22"/>
        <v>228.26086521739123</v>
      </c>
      <c r="DM15" s="4">
        <f t="shared" si="22"/>
        <v>230.86956086956513</v>
      </c>
      <c r="DN15" s="7">
        <f t="shared" si="22"/>
        <v>230.86956086956513</v>
      </c>
      <c r="DO15" s="7">
        <f t="shared" si="22"/>
        <v>230.86956086956513</v>
      </c>
      <c r="DP15" s="4">
        <f t="shared" si="22"/>
        <v>232.60869130434773</v>
      </c>
      <c r="DQ15" s="4">
        <f t="shared" si="22"/>
        <v>233.47825652173904</v>
      </c>
      <c r="DR15" s="4">
        <f t="shared" si="22"/>
        <v>235.21738695652164</v>
      </c>
      <c r="DS15" s="4">
        <f t="shared" si="22"/>
        <v>237.82608260869554</v>
      </c>
      <c r="DT15" s="4">
        <f t="shared" si="22"/>
        <v>241.30434347826076</v>
      </c>
      <c r="DU15" s="4">
        <f t="shared" si="22"/>
        <v>243.04347391304336</v>
      </c>
      <c r="DV15" s="3">
        <f t="shared" si="22"/>
        <v>244.78260434782595</v>
      </c>
      <c r="DW15" s="3">
        <f t="shared" si="22"/>
        <v>244.78260434782595</v>
      </c>
      <c r="DX15" s="3">
        <f t="shared" si="22"/>
        <v>243.04347391304336</v>
      </c>
      <c r="DY15" s="3">
        <f t="shared" si="22"/>
        <v>247.39129999999989</v>
      </c>
      <c r="DZ15" s="3">
        <f t="shared" si="22"/>
        <v>245.65216956521729</v>
      </c>
      <c r="EA15" s="3">
        <f t="shared" si="22"/>
        <v>245.65216956521729</v>
      </c>
      <c r="EB15" s="3">
        <f t="shared" si="22"/>
        <v>243.04347391304339</v>
      </c>
      <c r="EC15" s="3">
        <f t="shared" si="22"/>
        <v>243.9130391304347</v>
      </c>
      <c r="ED15" s="3">
        <f t="shared" si="22"/>
        <v>243.9130391304347</v>
      </c>
      <c r="EE15" s="3">
        <f t="shared" si="22"/>
        <v>243.04347391304339</v>
      </c>
      <c r="EF15" s="3">
        <f t="shared" si="22"/>
        <v>244.78260434782598</v>
      </c>
      <c r="EG15" s="3">
        <f t="shared" si="22"/>
        <v>246.52173478260858</v>
      </c>
      <c r="EH15" s="3">
        <f t="shared" si="22"/>
        <v>253.47825652173901</v>
      </c>
      <c r="EI15" s="3">
        <f t="shared" si="22"/>
        <v>256.9565173913042</v>
      </c>
      <c r="EJ15" s="3">
        <f t="shared" si="22"/>
        <v>261.30434347826071</v>
      </c>
      <c r="EK15" s="3">
        <f t="shared" si="22"/>
        <v>263.04347391304333</v>
      </c>
      <c r="EL15" s="3">
        <f t="shared" si="22"/>
        <v>265.65216956521726</v>
      </c>
      <c r="EM15" s="3">
        <f t="shared" si="22"/>
        <v>263.04347391304333</v>
      </c>
      <c r="EN15" s="3">
        <f t="shared" si="22"/>
        <v>261.30434347826071</v>
      </c>
      <c r="EO15" s="3">
        <f t="shared" si="22"/>
        <v>258.69564782608677</v>
      </c>
      <c r="EP15" s="3">
        <f t="shared" si="22"/>
        <v>256.08695217391283</v>
      </c>
      <c r="EQ15" s="3">
        <f t="shared" si="22"/>
        <v>250.86956086956502</v>
      </c>
      <c r="ER15" s="3">
        <f t="shared" si="22"/>
        <v>255.21738695652155</v>
      </c>
      <c r="ES15" s="3">
        <f t="shared" si="22"/>
        <v>256.95651739130415</v>
      </c>
      <c r="ET15" s="3">
        <f t="shared" si="22"/>
        <v>256.08695217391283</v>
      </c>
      <c r="EU15" s="3">
        <f t="shared" si="22"/>
        <v>260.43477826086934</v>
      </c>
      <c r="EV15" s="3">
        <f t="shared" si="22"/>
        <v>262.17390869565196</v>
      </c>
      <c r="EW15" s="3">
        <f t="shared" si="22"/>
        <v>263.91303913043458</v>
      </c>
      <c r="EX15" s="3">
        <f t="shared" si="22"/>
        <v>263.91303913043458</v>
      </c>
      <c r="EY15" s="3">
        <f t="shared" si="22"/>
        <v>263.91303913043458</v>
      </c>
      <c r="EZ15" s="3">
        <f t="shared" si="22"/>
        <v>264.7826043478259</v>
      </c>
      <c r="FA15" s="3">
        <f t="shared" si="22"/>
        <v>264.7826043478259</v>
      </c>
      <c r="FB15" s="3">
        <f t="shared" si="22"/>
        <v>265.65216956521721</v>
      </c>
      <c r="FC15" s="3">
        <f t="shared" si="22"/>
        <v>266.52173478260852</v>
      </c>
      <c r="FD15" s="3">
        <f t="shared" si="22"/>
        <v>274.34782173913027</v>
      </c>
      <c r="FE15" s="3">
        <f t="shared" si="22"/>
        <v>262.17390869565202</v>
      </c>
      <c r="FF15" s="3">
        <f t="shared" si="22"/>
        <v>243.04347391304333</v>
      </c>
      <c r="FG15" s="3">
        <f t="shared" si="22"/>
        <v>243.91303913043464</v>
      </c>
      <c r="FH15" s="3">
        <f t="shared" si="22"/>
        <v>232.60869130434767</v>
      </c>
      <c r="FI15" s="3">
        <f t="shared" si="22"/>
        <v>229.13043043478245</v>
      </c>
      <c r="FJ15" s="3">
        <f t="shared" si="22"/>
        <v>233.47825652173898</v>
      </c>
      <c r="FK15" s="3">
        <f t="shared" si="22"/>
        <v>243.04347391304333</v>
      </c>
      <c r="FL15" s="3">
        <f t="shared" si="22"/>
        <v>247.39129999999986</v>
      </c>
      <c r="FM15" s="3">
        <f t="shared" si="22"/>
        <v>259.56521304347814</v>
      </c>
      <c r="FN15" s="3">
        <f t="shared" si="22"/>
        <v>264.78260434782595</v>
      </c>
      <c r="FO15" s="3">
        <f t="shared" si="22"/>
        <v>275.21738695652158</v>
      </c>
      <c r="FP15" s="3">
        <f t="shared" si="22"/>
        <v>270.86956086956508</v>
      </c>
      <c r="FQ15" s="3">
        <f t="shared" si="22"/>
        <v>273.47825652173901</v>
      </c>
      <c r="FR15" s="3">
        <f t="shared" si="22"/>
        <v>280.43477826086945</v>
      </c>
      <c r="FS15" s="3">
        <f t="shared" si="22"/>
        <v>287.39129999999989</v>
      </c>
      <c r="FT15" s="3">
        <f t="shared" si="22"/>
        <v>284.78260434782595</v>
      </c>
      <c r="FU15" s="3">
        <f t="shared" si="22"/>
        <v>283.04347391304333</v>
      </c>
      <c r="FV15" s="3">
        <f t="shared" si="22"/>
        <v>265.65216956521726</v>
      </c>
      <c r="FW15" s="3">
        <f t="shared" si="22"/>
        <v>249.13043043478248</v>
      </c>
      <c r="FX15" s="3">
        <f t="shared" si="22"/>
        <v>243.04347391304336</v>
      </c>
      <c r="FY15" s="3">
        <f t="shared" si="22"/>
        <v>244.78260434782595</v>
      </c>
      <c r="FZ15" s="3">
        <f t="shared" si="22"/>
        <v>237.82608260869551</v>
      </c>
      <c r="GA15" s="3">
        <f t="shared" si="22"/>
        <v>234.3478217391303</v>
      </c>
      <c r="GB15" s="3">
        <f t="shared" si="22"/>
        <v>236.08695217391289</v>
      </c>
      <c r="GC15" s="3">
        <f t="shared" si="22"/>
        <v>241.30434347826071</v>
      </c>
      <c r="GD15" s="3">
        <f t="shared" si="22"/>
        <v>236.95651739130417</v>
      </c>
      <c r="GE15" s="3">
        <f t="shared" si="22"/>
        <v>237.82608260869549</v>
      </c>
      <c r="GF15" s="3">
        <f t="shared" si="22"/>
        <v>237.82608260869549</v>
      </c>
      <c r="GG15" s="3">
        <f t="shared" si="22"/>
        <v>234.34782173913027</v>
      </c>
      <c r="GH15" s="3">
        <f t="shared" si="22"/>
        <v>234.34782173913027</v>
      </c>
      <c r="GI15" s="3">
        <f t="shared" si="22"/>
        <v>234.34782173913027</v>
      </c>
      <c r="GJ15" s="3">
        <f t="shared" si="22"/>
        <v>236.95651739130417</v>
      </c>
      <c r="GK15" s="3">
        <f t="shared" si="22"/>
        <v>235.21738695652158</v>
      </c>
      <c r="GL15" s="3">
        <f t="shared" si="22"/>
        <v>232.60869130434767</v>
      </c>
    </row>
    <row r="16" spans="1:194" x14ac:dyDescent="0.35">
      <c r="A16" t="str">
        <f t="shared" si="13"/>
        <v>ZE PremiumZ Service Station</v>
      </c>
      <c r="B16" t="s">
        <v>22</v>
      </c>
      <c r="C16" t="s">
        <v>21</v>
      </c>
      <c r="D16">
        <v>203.3913</v>
      </c>
      <c r="E16" s="3">
        <f t="shared" ref="E16:J16" si="23">D16+(E5/1.15)</f>
        <v>205.99999565217391</v>
      </c>
      <c r="F16" s="4">
        <f t="shared" si="23"/>
        <v>208.60869130434781</v>
      </c>
      <c r="G16" s="4">
        <f t="shared" si="23"/>
        <v>209.47825652173913</v>
      </c>
      <c r="H16" s="4">
        <f t="shared" si="23"/>
        <v>212.08695217391303</v>
      </c>
      <c r="I16" s="4">
        <f t="shared" si="23"/>
        <v>214.69564782608694</v>
      </c>
      <c r="J16" s="4">
        <f t="shared" si="23"/>
        <v>217.30434347826085</v>
      </c>
      <c r="K16" s="4">
        <f t="shared" ref="K16:GL16" si="24">J16+(K5/1.15)</f>
        <v>208.60869130434781</v>
      </c>
      <c r="L16" s="4">
        <f t="shared" si="24"/>
        <v>206.86956086956522</v>
      </c>
      <c r="M16" s="4">
        <f t="shared" si="24"/>
        <v>208.60869130434781</v>
      </c>
      <c r="N16" s="4">
        <f t="shared" si="24"/>
        <v>209.47825652173913</v>
      </c>
      <c r="O16" s="4">
        <f t="shared" si="24"/>
        <v>196.95651739130435</v>
      </c>
      <c r="P16" s="4">
        <f t="shared" si="24"/>
        <v>192.60869130434781</v>
      </c>
      <c r="Q16" s="4">
        <f t="shared" si="24"/>
        <v>185.65216956521738</v>
      </c>
      <c r="R16" s="4">
        <f t="shared" si="24"/>
        <v>188.26086521739128</v>
      </c>
      <c r="S16" s="4">
        <f t="shared" si="24"/>
        <v>191.7391260869565</v>
      </c>
      <c r="T16" s="4">
        <f t="shared" si="24"/>
        <v>189.99999565217391</v>
      </c>
      <c r="U16" s="4">
        <f t="shared" si="24"/>
        <v>192.60869130434781</v>
      </c>
      <c r="V16" s="4">
        <f t="shared" si="24"/>
        <v>191.7391260869565</v>
      </c>
      <c r="W16" s="4">
        <f t="shared" si="24"/>
        <v>189.1304304347826</v>
      </c>
      <c r="X16" s="4">
        <f t="shared" si="24"/>
        <v>190.86956086956519</v>
      </c>
      <c r="Y16" s="4">
        <f t="shared" si="24"/>
        <v>189.1304304347826</v>
      </c>
      <c r="Z16" s="4">
        <f t="shared" si="24"/>
        <v>189.99999565217391</v>
      </c>
      <c r="AA16" s="7">
        <f t="shared" si="24"/>
        <v>189.99999565217391</v>
      </c>
      <c r="AB16" s="4">
        <f t="shared" si="24"/>
        <v>190.86956086956522</v>
      </c>
      <c r="AC16" s="4">
        <f t="shared" si="24"/>
        <v>189.99999565217391</v>
      </c>
      <c r="AD16" s="4">
        <f t="shared" si="24"/>
        <v>194.34782173913044</v>
      </c>
      <c r="AE16" s="4">
        <f t="shared" si="24"/>
        <v>203.04347391304347</v>
      </c>
      <c r="AF16" s="4">
        <f t="shared" si="24"/>
        <v>199.56521304347825</v>
      </c>
      <c r="AG16" s="4">
        <f t="shared" si="24"/>
        <v>196.08695217391303</v>
      </c>
      <c r="AH16" s="4">
        <f t="shared" si="24"/>
        <v>199.56521304347825</v>
      </c>
      <c r="AI16" s="7">
        <f t="shared" si="24"/>
        <v>199.56521304347825</v>
      </c>
      <c r="AJ16" s="4">
        <f t="shared" si="24"/>
        <v>196.08695217391303</v>
      </c>
      <c r="AK16" s="4">
        <f t="shared" si="24"/>
        <v>194.34782173913044</v>
      </c>
      <c r="AL16" s="4">
        <f t="shared" si="24"/>
        <v>198.69564782608697</v>
      </c>
      <c r="AM16" s="4">
        <f t="shared" si="24"/>
        <v>200.43477826086956</v>
      </c>
      <c r="AN16" s="4">
        <f t="shared" si="24"/>
        <v>199.56521304347825</v>
      </c>
      <c r="AO16" s="7">
        <f t="shared" si="24"/>
        <v>199.56521304347825</v>
      </c>
      <c r="AP16" s="4">
        <f t="shared" si="24"/>
        <v>197.82608260869566</v>
      </c>
      <c r="AQ16" s="4">
        <f t="shared" si="24"/>
        <v>196.95651739130435</v>
      </c>
      <c r="AR16" s="7">
        <f t="shared" si="24"/>
        <v>196.95651739130435</v>
      </c>
      <c r="AS16" s="4">
        <f t="shared" si="24"/>
        <v>198.69564782608694</v>
      </c>
      <c r="AT16" s="4">
        <f t="shared" si="24"/>
        <v>196.95651739130435</v>
      </c>
      <c r="AU16" s="4">
        <f t="shared" si="24"/>
        <v>197.82608260869566</v>
      </c>
      <c r="AV16" s="4">
        <f t="shared" si="24"/>
        <v>195.21738695652175</v>
      </c>
      <c r="AW16" s="4">
        <f t="shared" si="24"/>
        <v>194.34782173913044</v>
      </c>
      <c r="AX16" s="4">
        <f t="shared" si="24"/>
        <v>190.86956086956522</v>
      </c>
      <c r="AY16" s="4">
        <f t="shared" si="24"/>
        <v>189.99999565217391</v>
      </c>
      <c r="AZ16" s="4">
        <f t="shared" si="24"/>
        <v>191.7391260869565</v>
      </c>
      <c r="BA16" s="4">
        <f t="shared" si="24"/>
        <v>193.4782565217391</v>
      </c>
      <c r="BB16" s="4">
        <f t="shared" si="24"/>
        <v>189.99999565217388</v>
      </c>
      <c r="BC16" s="4">
        <f t="shared" si="24"/>
        <v>187.39129999999997</v>
      </c>
      <c r="BD16" s="4">
        <f t="shared" si="24"/>
        <v>174.34782173913041</v>
      </c>
      <c r="BE16" s="4">
        <f t="shared" si="24"/>
        <v>163.91303913043475</v>
      </c>
      <c r="BF16" s="4">
        <f t="shared" si="24"/>
        <v>157.82608260869563</v>
      </c>
      <c r="BG16" s="4">
        <f t="shared" si="24"/>
        <v>155.21738695652172</v>
      </c>
      <c r="BH16" s="4">
        <f t="shared" si="24"/>
        <v>156.08695217391303</v>
      </c>
      <c r="BI16" s="4">
        <f t="shared" si="24"/>
        <v>154.34782173913044</v>
      </c>
      <c r="BJ16" s="4">
        <f t="shared" si="24"/>
        <v>158.69564782608697</v>
      </c>
      <c r="BK16" s="4">
        <f t="shared" si="24"/>
        <v>164.78260434782609</v>
      </c>
      <c r="BL16" s="4">
        <f t="shared" si="24"/>
        <v>170.86956086956522</v>
      </c>
      <c r="BM16" s="4">
        <f t="shared" si="24"/>
        <v>171.73912608695653</v>
      </c>
      <c r="BN16" s="4">
        <f t="shared" si="24"/>
        <v>175.21738695652175</v>
      </c>
      <c r="BO16" s="4">
        <f t="shared" si="24"/>
        <v>174.34782173913044</v>
      </c>
      <c r="BP16" s="4">
        <f t="shared" si="24"/>
        <v>179.56521304347825</v>
      </c>
      <c r="BQ16" s="4">
        <f t="shared" si="24"/>
        <v>182.17390869565216</v>
      </c>
      <c r="BR16" s="4">
        <f t="shared" si="24"/>
        <v>184.78260434782607</v>
      </c>
      <c r="BS16" s="4">
        <f t="shared" si="24"/>
        <v>186.52173478260866</v>
      </c>
      <c r="BT16" s="4">
        <f t="shared" si="24"/>
        <v>189.99999565217388</v>
      </c>
      <c r="BU16" s="7">
        <f t="shared" si="24"/>
        <v>189.99999565217388</v>
      </c>
      <c r="BV16" s="4">
        <f t="shared" si="24"/>
        <v>191.73912608695647</v>
      </c>
      <c r="BW16" s="7">
        <f t="shared" si="24"/>
        <v>191.73912608695647</v>
      </c>
      <c r="BX16" s="7">
        <f t="shared" si="24"/>
        <v>191.73912608695647</v>
      </c>
      <c r="BY16" s="7">
        <f t="shared" si="24"/>
        <v>191.73912608695647</v>
      </c>
      <c r="BZ16" s="4">
        <f t="shared" si="24"/>
        <v>193.47825652173907</v>
      </c>
      <c r="CA16" s="4">
        <f t="shared" si="24"/>
        <v>196.08695217391298</v>
      </c>
      <c r="CB16" s="4">
        <f t="shared" si="24"/>
        <v>196.95651739130429</v>
      </c>
      <c r="CC16" s="4">
        <f t="shared" si="24"/>
        <v>197.8260826086956</v>
      </c>
      <c r="CD16" s="4">
        <f t="shared" si="24"/>
        <v>196.08695217391301</v>
      </c>
      <c r="CE16" s="4">
        <f t="shared" si="24"/>
        <v>193.4782565217391</v>
      </c>
      <c r="CF16" s="4">
        <f t="shared" si="24"/>
        <v>195.21738695652169</v>
      </c>
      <c r="CG16" s="4">
        <f t="shared" si="24"/>
        <v>196.95651739130429</v>
      </c>
      <c r="CH16" s="4">
        <f t="shared" si="24"/>
        <v>197.8260826086956</v>
      </c>
      <c r="CI16" s="7">
        <f t="shared" si="24"/>
        <v>197.8260826086956</v>
      </c>
      <c r="CJ16" s="4">
        <f t="shared" si="24"/>
        <v>196.95651739130429</v>
      </c>
      <c r="CK16" s="7">
        <f t="shared" si="24"/>
        <v>196.95651739130429</v>
      </c>
      <c r="CL16" s="4">
        <f t="shared" si="24"/>
        <v>194.34782173913038</v>
      </c>
      <c r="CM16" s="7">
        <f t="shared" si="24"/>
        <v>194.34782173913038</v>
      </c>
      <c r="CN16" s="4">
        <f t="shared" si="24"/>
        <v>196.95651739130429</v>
      </c>
      <c r="CO16" s="7">
        <f t="shared" si="24"/>
        <v>196.95651739130429</v>
      </c>
      <c r="CP16" s="4">
        <f t="shared" si="24"/>
        <v>200.43477826086951</v>
      </c>
      <c r="CQ16" s="7">
        <f t="shared" si="24"/>
        <v>200.43477826086951</v>
      </c>
      <c r="CR16" s="4">
        <f t="shared" si="24"/>
        <v>202.1739086956521</v>
      </c>
      <c r="CS16" s="4">
        <f t="shared" si="24"/>
        <v>203.9130391304347</v>
      </c>
      <c r="CT16" s="4">
        <f t="shared" si="24"/>
        <v>204.78260434782601</v>
      </c>
      <c r="CU16" s="4">
        <f t="shared" si="24"/>
        <v>205.65216956521732</v>
      </c>
      <c r="CV16" s="4">
        <f t="shared" si="24"/>
        <v>207.39129999999992</v>
      </c>
      <c r="CW16" s="4">
        <f t="shared" si="24"/>
        <v>210.86956086956513</v>
      </c>
      <c r="CX16" s="7">
        <f t="shared" si="24"/>
        <v>210.86956086956513</v>
      </c>
      <c r="CY16" s="4">
        <f t="shared" si="24"/>
        <v>211.73912608695645</v>
      </c>
      <c r="CZ16" s="4">
        <f t="shared" si="24"/>
        <v>214.34782173913035</v>
      </c>
      <c r="DA16" s="4">
        <f t="shared" si="24"/>
        <v>216.08695217391295</v>
      </c>
      <c r="DB16" s="4">
        <f t="shared" si="24"/>
        <v>219.56521304347817</v>
      </c>
      <c r="DC16" s="4">
        <f t="shared" si="24"/>
        <v>221.30434347826076</v>
      </c>
      <c r="DD16" s="4">
        <f t="shared" si="24"/>
        <v>222.17390869565207</v>
      </c>
      <c r="DE16" s="4">
        <f t="shared" si="24"/>
        <v>226.5217347826086</v>
      </c>
      <c r="DF16" s="7">
        <f t="shared" si="24"/>
        <v>226.5217347826086</v>
      </c>
      <c r="DG16" s="4">
        <f t="shared" si="24"/>
        <v>224.78260434782601</v>
      </c>
      <c r="DH16" s="4">
        <f t="shared" si="24"/>
        <v>227.39129999999992</v>
      </c>
      <c r="DI16" s="4">
        <f t="shared" si="24"/>
        <v>226.5217347826086</v>
      </c>
      <c r="DJ16" s="4">
        <f t="shared" si="24"/>
        <v>227.39129999999992</v>
      </c>
      <c r="DK16" s="4">
        <f t="shared" si="24"/>
        <v>228.26086521739123</v>
      </c>
      <c r="DL16" s="7">
        <f t="shared" si="24"/>
        <v>228.26086521739123</v>
      </c>
      <c r="DM16" s="4">
        <f t="shared" si="24"/>
        <v>230.86956086956513</v>
      </c>
      <c r="DN16" s="7">
        <f t="shared" si="24"/>
        <v>230.86956086956513</v>
      </c>
      <c r="DO16" s="7">
        <f t="shared" si="24"/>
        <v>230.86956086956513</v>
      </c>
      <c r="DP16" s="4">
        <f t="shared" si="24"/>
        <v>232.60869130434773</v>
      </c>
      <c r="DQ16" s="4">
        <f t="shared" si="24"/>
        <v>233.47825652173904</v>
      </c>
      <c r="DR16" s="4">
        <f t="shared" si="24"/>
        <v>235.21738695652164</v>
      </c>
      <c r="DS16" s="4">
        <f t="shared" si="24"/>
        <v>237.82608260869554</v>
      </c>
      <c r="DT16" s="4">
        <f t="shared" si="24"/>
        <v>241.30434347826076</v>
      </c>
      <c r="DU16" s="4">
        <f t="shared" si="24"/>
        <v>243.04347391304336</v>
      </c>
      <c r="DV16" s="3">
        <f t="shared" si="24"/>
        <v>244.78260434782595</v>
      </c>
      <c r="DW16" s="3">
        <f t="shared" si="24"/>
        <v>244.78260434782595</v>
      </c>
      <c r="DX16" s="3">
        <f t="shared" si="24"/>
        <v>243.04347391304336</v>
      </c>
      <c r="DY16" s="3">
        <f t="shared" si="24"/>
        <v>247.39129999999989</v>
      </c>
      <c r="DZ16" s="3">
        <f t="shared" si="24"/>
        <v>245.65216956521729</v>
      </c>
      <c r="EA16" s="3">
        <f t="shared" si="24"/>
        <v>245.65216956521729</v>
      </c>
      <c r="EB16" s="3">
        <f t="shared" si="24"/>
        <v>243.04347391304339</v>
      </c>
      <c r="EC16" s="3">
        <f t="shared" si="24"/>
        <v>243.9130391304347</v>
      </c>
      <c r="ED16" s="3">
        <f t="shared" si="24"/>
        <v>243.9130391304347</v>
      </c>
      <c r="EE16" s="3">
        <f t="shared" si="24"/>
        <v>243.04347391304339</v>
      </c>
      <c r="EF16" s="3">
        <f t="shared" si="24"/>
        <v>244.78260434782598</v>
      </c>
      <c r="EG16" s="3">
        <f t="shared" si="24"/>
        <v>246.52173478260858</v>
      </c>
      <c r="EH16" s="3">
        <f t="shared" si="24"/>
        <v>253.47825652173901</v>
      </c>
      <c r="EI16" s="3">
        <f t="shared" si="24"/>
        <v>256.9565173913042</v>
      </c>
      <c r="EJ16" s="3">
        <f t="shared" si="24"/>
        <v>261.30434347826071</v>
      </c>
      <c r="EK16" s="3">
        <f t="shared" si="24"/>
        <v>263.04347391304333</v>
      </c>
      <c r="EL16" s="3">
        <f t="shared" si="24"/>
        <v>265.65216956521726</v>
      </c>
      <c r="EM16" s="3">
        <f t="shared" si="24"/>
        <v>263.04347391304333</v>
      </c>
      <c r="EN16" s="3">
        <f t="shared" si="24"/>
        <v>261.30434347826071</v>
      </c>
      <c r="EO16" s="3">
        <f t="shared" si="24"/>
        <v>258.69564782608677</v>
      </c>
      <c r="EP16" s="3">
        <f t="shared" si="24"/>
        <v>256.08695217391283</v>
      </c>
      <c r="EQ16" s="3">
        <f t="shared" si="24"/>
        <v>250.86956086956502</v>
      </c>
      <c r="ER16" s="3">
        <f t="shared" si="24"/>
        <v>255.21738695652155</v>
      </c>
      <c r="ES16" s="3">
        <f t="shared" si="24"/>
        <v>256.95651739130415</v>
      </c>
      <c r="ET16" s="3">
        <f t="shared" si="24"/>
        <v>256.08695217391283</v>
      </c>
      <c r="EU16" s="3">
        <f t="shared" si="24"/>
        <v>260.43477826086934</v>
      </c>
      <c r="EV16" s="3">
        <f t="shared" si="24"/>
        <v>262.17390869565196</v>
      </c>
      <c r="EW16" s="3">
        <f t="shared" si="24"/>
        <v>263.91303913043458</v>
      </c>
      <c r="EX16" s="3">
        <f t="shared" si="24"/>
        <v>263.91303913043458</v>
      </c>
      <c r="EY16" s="3">
        <f t="shared" si="24"/>
        <v>263.91303913043458</v>
      </c>
      <c r="EZ16" s="3">
        <f t="shared" si="24"/>
        <v>264.7826043478259</v>
      </c>
      <c r="FA16" s="3">
        <f t="shared" si="24"/>
        <v>264.7826043478259</v>
      </c>
      <c r="FB16" s="3">
        <f t="shared" si="24"/>
        <v>265.65216956521721</v>
      </c>
      <c r="FC16" s="3">
        <f t="shared" si="24"/>
        <v>266.52173478260852</v>
      </c>
      <c r="FD16" s="3">
        <f t="shared" si="24"/>
        <v>274.34782173913027</v>
      </c>
      <c r="FE16" s="3">
        <f t="shared" si="24"/>
        <v>262.17390869565202</v>
      </c>
      <c r="FF16" s="3">
        <f t="shared" si="24"/>
        <v>243.04347391304333</v>
      </c>
      <c r="FG16" s="3">
        <f t="shared" si="24"/>
        <v>243.91303913043464</v>
      </c>
      <c r="FH16" s="3">
        <f t="shared" si="24"/>
        <v>232.60869130434767</v>
      </c>
      <c r="FI16" s="3">
        <f t="shared" si="24"/>
        <v>229.13043043478245</v>
      </c>
      <c r="FJ16" s="3">
        <f t="shared" si="24"/>
        <v>233.47825652173898</v>
      </c>
      <c r="FK16" s="3">
        <f t="shared" si="24"/>
        <v>243.04347391304333</v>
      </c>
      <c r="FL16" s="3">
        <f t="shared" si="24"/>
        <v>247.39129999999986</v>
      </c>
      <c r="FM16" s="3">
        <f t="shared" si="24"/>
        <v>259.56521304347814</v>
      </c>
      <c r="FN16" s="3">
        <f t="shared" si="24"/>
        <v>264.78260434782595</v>
      </c>
      <c r="FO16" s="3">
        <f t="shared" si="24"/>
        <v>275.21738695652158</v>
      </c>
      <c r="FP16" s="3">
        <f t="shared" si="24"/>
        <v>270.86956086956508</v>
      </c>
      <c r="FQ16" s="3">
        <f t="shared" si="24"/>
        <v>273.47825652173901</v>
      </c>
      <c r="FR16" s="3">
        <f t="shared" si="24"/>
        <v>280.43477826086945</v>
      </c>
      <c r="FS16" s="3">
        <f t="shared" si="24"/>
        <v>287.39129999999989</v>
      </c>
      <c r="FT16" s="3">
        <f t="shared" si="24"/>
        <v>284.78260434782595</v>
      </c>
      <c r="FU16" s="3">
        <f t="shared" si="24"/>
        <v>283.04347391304333</v>
      </c>
      <c r="FV16" s="3">
        <f t="shared" si="24"/>
        <v>265.65216956521726</v>
      </c>
      <c r="FW16" s="3">
        <f t="shared" si="24"/>
        <v>249.13043043478248</v>
      </c>
      <c r="FX16" s="3">
        <f t="shared" si="24"/>
        <v>243.04347391304336</v>
      </c>
      <c r="FY16" s="3">
        <f t="shared" si="24"/>
        <v>244.78260434782595</v>
      </c>
      <c r="FZ16" s="3">
        <f t="shared" si="24"/>
        <v>237.82608260869551</v>
      </c>
      <c r="GA16" s="3">
        <f t="shared" si="24"/>
        <v>234.3478217391303</v>
      </c>
      <c r="GB16" s="3">
        <f t="shared" si="24"/>
        <v>236.08695217391289</v>
      </c>
      <c r="GC16" s="3">
        <f t="shared" si="24"/>
        <v>241.30434347826071</v>
      </c>
      <c r="GD16" s="3">
        <f t="shared" si="24"/>
        <v>236.95651739130417</v>
      </c>
      <c r="GE16" s="3">
        <f t="shared" si="24"/>
        <v>237.82608260869549</v>
      </c>
      <c r="GF16" s="3">
        <f t="shared" si="24"/>
        <v>237.82608260869549</v>
      </c>
      <c r="GG16" s="3">
        <f t="shared" si="24"/>
        <v>234.34782173913027</v>
      </c>
      <c r="GH16" s="3">
        <f t="shared" si="24"/>
        <v>234.34782173913027</v>
      </c>
      <c r="GI16" s="3">
        <f t="shared" si="24"/>
        <v>234.34782173913027</v>
      </c>
      <c r="GJ16" s="3">
        <f t="shared" si="24"/>
        <v>236.95651739130417</v>
      </c>
      <c r="GK16" s="3">
        <f t="shared" si="24"/>
        <v>235.21738695652158</v>
      </c>
      <c r="GL16" s="3">
        <f t="shared" si="24"/>
        <v>232.60869130434767</v>
      </c>
    </row>
    <row r="17" spans="1:194" x14ac:dyDescent="0.35">
      <c r="A17" t="str">
        <f t="shared" si="13"/>
        <v>ZE DieselCaltex Truckstop</v>
      </c>
      <c r="B17" t="s">
        <v>23</v>
      </c>
      <c r="C17" t="s">
        <v>18</v>
      </c>
      <c r="D17">
        <v>150.7826</v>
      </c>
      <c r="E17" s="3">
        <f>D17+(E6/1.15)</f>
        <v>150.7826</v>
      </c>
      <c r="F17" s="3">
        <f t="shared" ref="F17:GL17" si="25">E17+(F6/1.15)</f>
        <v>150.7826</v>
      </c>
      <c r="G17" s="4">
        <f t="shared" si="25"/>
        <v>153.39129565217391</v>
      </c>
      <c r="H17" s="4">
        <f t="shared" si="25"/>
        <v>155.99999130434782</v>
      </c>
      <c r="I17" s="3">
        <f t="shared" si="25"/>
        <v>155.99999130434782</v>
      </c>
      <c r="J17" s="3">
        <f t="shared" si="25"/>
        <v>155.99999130434782</v>
      </c>
      <c r="K17" s="4">
        <f t="shared" si="25"/>
        <v>147.30433913043478</v>
      </c>
      <c r="L17" s="4">
        <f t="shared" si="25"/>
        <v>145.56520869565219</v>
      </c>
      <c r="M17" s="4">
        <f t="shared" si="25"/>
        <v>147.30433913043478</v>
      </c>
      <c r="N17" s="4">
        <f t="shared" si="25"/>
        <v>148.1739043478261</v>
      </c>
      <c r="O17" s="4">
        <f t="shared" si="25"/>
        <v>130.34781739130435</v>
      </c>
      <c r="P17" s="4">
        <f t="shared" si="25"/>
        <v>125.99999130434783</v>
      </c>
      <c r="Q17" s="4">
        <f t="shared" si="25"/>
        <v>119.04346956521739</v>
      </c>
      <c r="R17" s="4">
        <f t="shared" si="25"/>
        <v>121.6521652173913</v>
      </c>
      <c r="S17" s="4">
        <f t="shared" si="25"/>
        <v>123.39129565217391</v>
      </c>
      <c r="T17" s="4">
        <f t="shared" si="25"/>
        <v>121.6521652173913</v>
      </c>
      <c r="U17" s="4">
        <f t="shared" si="25"/>
        <v>124.26086086956521</v>
      </c>
      <c r="V17" s="4">
        <f t="shared" si="25"/>
        <v>123.39129565217391</v>
      </c>
      <c r="W17" s="7">
        <f t="shared" si="25"/>
        <v>123.39129565217391</v>
      </c>
      <c r="X17" s="4">
        <f t="shared" si="25"/>
        <v>125.13042608695652</v>
      </c>
      <c r="Y17" s="4">
        <f t="shared" si="25"/>
        <v>121.6521652173913</v>
      </c>
      <c r="Z17" s="4">
        <f t="shared" si="25"/>
        <v>123.39129565217391</v>
      </c>
      <c r="AA17" s="4">
        <f t="shared" si="25"/>
        <v>124.26086086956521</v>
      </c>
      <c r="AB17" s="7">
        <f t="shared" si="25"/>
        <v>124.26086086956521</v>
      </c>
      <c r="AC17" s="7">
        <f t="shared" si="25"/>
        <v>124.26086086956521</v>
      </c>
      <c r="AD17" s="4">
        <f t="shared" si="25"/>
        <v>125.1304260869565</v>
      </c>
      <c r="AE17" s="4">
        <f t="shared" si="25"/>
        <v>130.34781739130432</v>
      </c>
      <c r="AF17" s="7">
        <f t="shared" si="25"/>
        <v>130.34781739130432</v>
      </c>
      <c r="AG17" s="4">
        <f t="shared" si="25"/>
        <v>128.60868695652172</v>
      </c>
      <c r="AH17" s="7">
        <f t="shared" si="25"/>
        <v>128.60868695652172</v>
      </c>
      <c r="AI17" s="4">
        <f t="shared" si="25"/>
        <v>130.34781739130432</v>
      </c>
      <c r="AJ17" s="4">
        <f t="shared" si="25"/>
        <v>128.60868695652172</v>
      </c>
      <c r="AK17" s="4">
        <f t="shared" si="25"/>
        <v>127.73912173913043</v>
      </c>
      <c r="AL17" s="4">
        <f t="shared" si="25"/>
        <v>126.86955652173913</v>
      </c>
      <c r="AM17" s="4">
        <f t="shared" si="25"/>
        <v>125.13042608695652</v>
      </c>
      <c r="AN17" s="4">
        <f t="shared" si="25"/>
        <v>124.26086086956522</v>
      </c>
      <c r="AO17" s="4">
        <f t="shared" si="25"/>
        <v>125.99999130434783</v>
      </c>
      <c r="AP17" s="4">
        <f t="shared" si="25"/>
        <v>125.13042608695653</v>
      </c>
      <c r="AQ17" s="7">
        <f t="shared" si="25"/>
        <v>125.13042608695653</v>
      </c>
      <c r="AR17" s="4">
        <f t="shared" si="25"/>
        <v>127.73912173913044</v>
      </c>
      <c r="AS17" s="4">
        <f t="shared" si="25"/>
        <v>128.60868695652175</v>
      </c>
      <c r="AT17" s="7">
        <f t="shared" si="25"/>
        <v>128.60868695652175</v>
      </c>
      <c r="AU17" s="4">
        <f t="shared" si="25"/>
        <v>129.47825217391306</v>
      </c>
      <c r="AV17" s="4">
        <f t="shared" si="25"/>
        <v>125.13042608695655</v>
      </c>
      <c r="AW17" s="4">
        <f t="shared" si="25"/>
        <v>123.39129565217394</v>
      </c>
      <c r="AX17" s="4">
        <f t="shared" si="25"/>
        <v>119.91303478260872</v>
      </c>
      <c r="AY17" s="4">
        <f t="shared" si="25"/>
        <v>118.17390434782611</v>
      </c>
      <c r="AZ17" s="7">
        <f t="shared" si="25"/>
        <v>118.17390434782611</v>
      </c>
      <c r="BA17" s="4">
        <f t="shared" si="25"/>
        <v>119.04346956521741</v>
      </c>
      <c r="BB17" s="4">
        <f t="shared" si="25"/>
        <v>114.69564347826089</v>
      </c>
      <c r="BC17" s="4">
        <f t="shared" si="25"/>
        <v>112.95651304347828</v>
      </c>
      <c r="BD17" s="4">
        <f t="shared" si="25"/>
        <v>99.913034782608719</v>
      </c>
      <c r="BE17" s="4">
        <f t="shared" si="25"/>
        <v>96.4347739130435</v>
      </c>
      <c r="BF17" s="4">
        <f t="shared" si="25"/>
        <v>95.565208695652203</v>
      </c>
      <c r="BG17" s="4">
        <f t="shared" si="25"/>
        <v>90.347817391304375</v>
      </c>
      <c r="BH17" s="4">
        <f t="shared" si="25"/>
        <v>89.478252173913077</v>
      </c>
      <c r="BI17" s="4">
        <f t="shared" si="25"/>
        <v>84.260860869565249</v>
      </c>
      <c r="BJ17" s="7">
        <f t="shared" si="25"/>
        <v>84.260860869565249</v>
      </c>
      <c r="BK17" s="4">
        <f t="shared" si="25"/>
        <v>87.739121739130468</v>
      </c>
      <c r="BL17" s="4">
        <f t="shared" si="25"/>
        <v>92.086947826086984</v>
      </c>
      <c r="BM17" s="4">
        <f t="shared" si="25"/>
        <v>88.608686956521765</v>
      </c>
      <c r="BN17" s="4">
        <f t="shared" si="25"/>
        <v>92.086947826086984</v>
      </c>
      <c r="BO17" s="7">
        <f t="shared" si="25"/>
        <v>92.086947826086984</v>
      </c>
      <c r="BP17" s="4">
        <f t="shared" si="25"/>
        <v>94.695643478260891</v>
      </c>
      <c r="BQ17" s="4">
        <f t="shared" si="25"/>
        <v>96.4347739130435</v>
      </c>
      <c r="BR17" s="4">
        <f t="shared" si="25"/>
        <v>99.043469565217407</v>
      </c>
      <c r="BS17" s="7">
        <f t="shared" si="25"/>
        <v>99.043469565217407</v>
      </c>
      <c r="BT17" s="7">
        <f t="shared" si="25"/>
        <v>99.043469565217407</v>
      </c>
      <c r="BU17" s="4">
        <f t="shared" si="25"/>
        <v>100.78260000000002</v>
      </c>
      <c r="BV17" s="7">
        <f t="shared" si="25"/>
        <v>100.78260000000002</v>
      </c>
      <c r="BW17" s="7">
        <f t="shared" si="25"/>
        <v>100.78260000000002</v>
      </c>
      <c r="BX17" s="7">
        <f t="shared" si="25"/>
        <v>100.78260000000002</v>
      </c>
      <c r="BY17" s="4">
        <f t="shared" si="25"/>
        <v>99.913034782608719</v>
      </c>
      <c r="BZ17" s="4">
        <f t="shared" si="25"/>
        <v>99.043469565217421</v>
      </c>
      <c r="CA17" s="4">
        <f t="shared" si="25"/>
        <v>99.913034782608719</v>
      </c>
      <c r="CB17" s="4">
        <f t="shared" si="25"/>
        <v>99.043469565217421</v>
      </c>
      <c r="CC17" s="7">
        <f t="shared" si="25"/>
        <v>99.043469565217421</v>
      </c>
      <c r="CD17" s="4">
        <f t="shared" si="25"/>
        <v>96.434773913043514</v>
      </c>
      <c r="CE17" s="4">
        <f t="shared" si="25"/>
        <v>92.086947826086998</v>
      </c>
      <c r="CF17" s="7">
        <f t="shared" si="25"/>
        <v>92.086947826086998</v>
      </c>
      <c r="CG17" s="4">
        <f t="shared" si="25"/>
        <v>92.956513043478296</v>
      </c>
      <c r="CH17" s="7">
        <f t="shared" si="25"/>
        <v>92.956513043478296</v>
      </c>
      <c r="CI17" s="4">
        <f t="shared" si="25"/>
        <v>94.695643478260905</v>
      </c>
      <c r="CJ17" s="4">
        <f t="shared" si="25"/>
        <v>95.565208695652203</v>
      </c>
      <c r="CK17" s="4">
        <f t="shared" si="25"/>
        <v>94.695643478260905</v>
      </c>
      <c r="CL17" s="4">
        <f t="shared" si="25"/>
        <v>92.086947826086998</v>
      </c>
      <c r="CM17" s="7">
        <f t="shared" si="25"/>
        <v>92.086947826086998</v>
      </c>
      <c r="CN17" s="4">
        <f t="shared" si="25"/>
        <v>95.565208695652217</v>
      </c>
      <c r="CO17" s="4">
        <f t="shared" si="25"/>
        <v>96.434773913043514</v>
      </c>
      <c r="CP17" s="4">
        <f t="shared" si="25"/>
        <v>99.043469565217421</v>
      </c>
      <c r="CQ17" s="7">
        <f t="shared" si="25"/>
        <v>99.043469565217421</v>
      </c>
      <c r="CR17" s="4">
        <f t="shared" si="25"/>
        <v>100.78260000000003</v>
      </c>
      <c r="CS17" s="4">
        <f t="shared" si="25"/>
        <v>102.52173043478264</v>
      </c>
      <c r="CT17" s="7">
        <f t="shared" si="25"/>
        <v>102.52173043478264</v>
      </c>
      <c r="CU17" s="7">
        <f t="shared" si="25"/>
        <v>102.52173043478264</v>
      </c>
      <c r="CV17" s="7">
        <f t="shared" si="25"/>
        <v>102.52173043478264</v>
      </c>
      <c r="CW17" s="4">
        <f t="shared" si="25"/>
        <v>105.99999130434786</v>
      </c>
      <c r="CX17" s="7">
        <f t="shared" si="25"/>
        <v>105.99999130434786</v>
      </c>
      <c r="CY17" s="7">
        <f t="shared" si="25"/>
        <v>105.99999130434786</v>
      </c>
      <c r="CZ17" s="4">
        <f t="shared" si="25"/>
        <v>108.60868695652177</v>
      </c>
      <c r="DA17" s="4">
        <f t="shared" si="25"/>
        <v>111.21738260869567</v>
      </c>
      <c r="DB17" s="4">
        <f t="shared" si="25"/>
        <v>113.82607826086958</v>
      </c>
      <c r="DC17" s="4">
        <f t="shared" si="25"/>
        <v>114.69564347826088</v>
      </c>
      <c r="DD17" s="7">
        <f t="shared" si="25"/>
        <v>114.69564347826088</v>
      </c>
      <c r="DE17" s="4">
        <f t="shared" si="25"/>
        <v>117.30433913043478</v>
      </c>
      <c r="DF17" s="4">
        <f t="shared" si="25"/>
        <v>116.43477391304349</v>
      </c>
      <c r="DG17" s="4">
        <f t="shared" si="25"/>
        <v>113.82607826086958</v>
      </c>
      <c r="DH17" s="7">
        <f t="shared" si="25"/>
        <v>113.82607826086958</v>
      </c>
      <c r="DI17" s="7">
        <f t="shared" si="25"/>
        <v>113.82607826086958</v>
      </c>
      <c r="DJ17" s="4">
        <f t="shared" si="25"/>
        <v>114.69564347826088</v>
      </c>
      <c r="DK17" s="7">
        <f t="shared" si="25"/>
        <v>114.69564347826088</v>
      </c>
      <c r="DL17" s="7">
        <f t="shared" si="25"/>
        <v>114.69564347826088</v>
      </c>
      <c r="DM17" s="4">
        <f t="shared" si="25"/>
        <v>117.30433913043478</v>
      </c>
      <c r="DN17" s="4">
        <f t="shared" si="25"/>
        <v>118.17390434782608</v>
      </c>
      <c r="DO17" s="7">
        <f t="shared" si="25"/>
        <v>118.17390434782608</v>
      </c>
      <c r="DP17" s="4">
        <f t="shared" si="25"/>
        <v>119.04346956521738</v>
      </c>
      <c r="DQ17" s="4">
        <f t="shared" si="25"/>
        <v>120.78259999999999</v>
      </c>
      <c r="DR17" s="4">
        <f t="shared" si="25"/>
        <v>121.65216521739129</v>
      </c>
      <c r="DS17" s="4">
        <f t="shared" si="25"/>
        <v>123.39129565217389</v>
      </c>
      <c r="DT17" s="4">
        <f t="shared" si="25"/>
        <v>125.1304260869565</v>
      </c>
      <c r="DU17" s="4">
        <f t="shared" si="25"/>
        <v>125.9999913043478</v>
      </c>
      <c r="DV17" s="3">
        <f t="shared" si="25"/>
        <v>125.9999913043478</v>
      </c>
      <c r="DW17" s="3">
        <f t="shared" si="25"/>
        <v>125.9999913043478</v>
      </c>
      <c r="DX17" s="3">
        <f t="shared" si="25"/>
        <v>124.26086086956519</v>
      </c>
      <c r="DY17" s="3">
        <f t="shared" si="25"/>
        <v>127.73912173913041</v>
      </c>
      <c r="DZ17" s="3">
        <f t="shared" si="25"/>
        <v>126.86955652173911</v>
      </c>
      <c r="EA17" s="3">
        <f t="shared" si="25"/>
        <v>125.99999130434782</v>
      </c>
      <c r="EB17" s="3">
        <f t="shared" si="25"/>
        <v>125.13042608695652</v>
      </c>
      <c r="EC17" s="3">
        <f t="shared" si="25"/>
        <v>126.86955652173913</v>
      </c>
      <c r="ED17" s="3">
        <f t="shared" si="25"/>
        <v>128.60868695652172</v>
      </c>
      <c r="EE17" s="3">
        <f t="shared" si="25"/>
        <v>127.73912173913043</v>
      </c>
      <c r="EF17" s="3">
        <f t="shared" si="25"/>
        <v>129.47825217391303</v>
      </c>
      <c r="EG17" s="3">
        <f t="shared" si="25"/>
        <v>132.08694782608694</v>
      </c>
      <c r="EH17" s="3">
        <f t="shared" si="25"/>
        <v>139.91303478260869</v>
      </c>
      <c r="EI17" s="3">
        <f t="shared" si="25"/>
        <v>144.26086086956522</v>
      </c>
      <c r="EJ17" s="3">
        <f t="shared" si="25"/>
        <v>147.73912173913044</v>
      </c>
      <c r="EK17" s="3">
        <f t="shared" si="25"/>
        <v>145.99999130434784</v>
      </c>
      <c r="EL17" s="3">
        <f t="shared" si="25"/>
        <v>145.13042608695653</v>
      </c>
      <c r="EM17" s="3">
        <f t="shared" si="25"/>
        <v>144.26086086956522</v>
      </c>
      <c r="EN17" s="3">
        <f t="shared" si="25"/>
        <v>145.13042608695653</v>
      </c>
      <c r="EO17" s="3">
        <f t="shared" si="25"/>
        <v>142.52173043478263</v>
      </c>
      <c r="EP17" s="3">
        <f t="shared" si="25"/>
        <v>141.65216521739131</v>
      </c>
      <c r="EQ17" s="3">
        <f t="shared" si="25"/>
        <v>136.4347739130435</v>
      </c>
      <c r="ER17" s="3">
        <f t="shared" si="25"/>
        <v>140.78260000000003</v>
      </c>
      <c r="ES17" s="3">
        <f t="shared" si="25"/>
        <v>142.52173043478263</v>
      </c>
      <c r="ET17" s="3">
        <f t="shared" si="25"/>
        <v>141.65216521739131</v>
      </c>
      <c r="EU17" s="3">
        <f t="shared" si="25"/>
        <v>145.99999130434784</v>
      </c>
      <c r="EV17" s="3">
        <f t="shared" si="25"/>
        <v>148.60868695652175</v>
      </c>
      <c r="EW17" s="3">
        <f t="shared" si="25"/>
        <v>152.95651304347828</v>
      </c>
      <c r="EX17" s="3">
        <f t="shared" si="25"/>
        <v>157.30433913043481</v>
      </c>
      <c r="EY17" s="3">
        <f t="shared" si="25"/>
        <v>160.78260000000003</v>
      </c>
      <c r="EZ17" s="3">
        <f t="shared" si="25"/>
        <v>165.13042608695656</v>
      </c>
      <c r="FA17" s="3">
        <f t="shared" si="25"/>
        <v>166.86955652173916</v>
      </c>
      <c r="FB17" s="3">
        <f t="shared" si="25"/>
        <v>168.60868695652175</v>
      </c>
      <c r="FC17" s="3">
        <f t="shared" si="25"/>
        <v>169.47825217391306</v>
      </c>
      <c r="FD17" s="3">
        <f t="shared" si="25"/>
        <v>185.13042608695653</v>
      </c>
      <c r="FE17" s="3">
        <f t="shared" si="25"/>
        <v>213.82607826086956</v>
      </c>
      <c r="FF17" s="3">
        <f t="shared" si="25"/>
        <v>186.86955652173913</v>
      </c>
      <c r="FG17" s="3">
        <f t="shared" si="25"/>
        <v>203.39129565217391</v>
      </c>
      <c r="FH17" s="3">
        <f t="shared" si="25"/>
        <v>196.43477391304347</v>
      </c>
      <c r="FI17" s="3">
        <f t="shared" si="25"/>
        <v>197.30433913043478</v>
      </c>
      <c r="FJ17" s="3">
        <f t="shared" si="25"/>
        <v>204.26086086956522</v>
      </c>
      <c r="FK17" s="3">
        <f t="shared" si="25"/>
        <v>213.82607826086956</v>
      </c>
      <c r="FL17" s="3">
        <f t="shared" si="25"/>
        <v>217.30433913043478</v>
      </c>
      <c r="FM17" s="3">
        <f t="shared" si="25"/>
        <v>229.47825217391303</v>
      </c>
      <c r="FN17" s="3">
        <f t="shared" si="25"/>
        <v>225.1304260869565</v>
      </c>
      <c r="FO17" s="3">
        <f t="shared" si="25"/>
        <v>219.04346956521738</v>
      </c>
      <c r="FP17" s="3">
        <f t="shared" si="25"/>
        <v>215.56520869565216</v>
      </c>
      <c r="FQ17" s="3">
        <f t="shared" si="25"/>
        <v>230.34781739130435</v>
      </c>
      <c r="FR17" s="3">
        <f t="shared" si="25"/>
        <v>245.99999130434782</v>
      </c>
      <c r="FS17" s="3">
        <f t="shared" si="25"/>
        <v>257.30433913043476</v>
      </c>
      <c r="FT17" s="3">
        <f t="shared" si="25"/>
        <v>257.30433913043476</v>
      </c>
      <c r="FU17" s="3">
        <f t="shared" si="25"/>
        <v>247.73912173913041</v>
      </c>
      <c r="FV17" s="3">
        <f t="shared" si="25"/>
        <v>229.47825217391301</v>
      </c>
      <c r="FW17" s="3">
        <f t="shared" si="25"/>
        <v>224.26086086956519</v>
      </c>
      <c r="FX17" s="3">
        <f t="shared" si="25"/>
        <v>215.56520869565216</v>
      </c>
      <c r="FY17" s="3">
        <f t="shared" si="25"/>
        <v>212.95651304347825</v>
      </c>
      <c r="FZ17" s="3">
        <f t="shared" si="25"/>
        <v>206.86955652173913</v>
      </c>
      <c r="GA17" s="3">
        <f t="shared" si="25"/>
        <v>200.7826</v>
      </c>
      <c r="GB17" s="3">
        <f t="shared" si="25"/>
        <v>206.86955652173913</v>
      </c>
      <c r="GC17" s="3">
        <f t="shared" si="25"/>
        <v>225.99999130434782</v>
      </c>
      <c r="GD17" s="3">
        <f t="shared" si="25"/>
        <v>225.1304260869565</v>
      </c>
      <c r="GE17" s="3">
        <f t="shared" si="25"/>
        <v>222.5217304347826</v>
      </c>
      <c r="GF17" s="3">
        <f t="shared" si="25"/>
        <v>212.95651304347825</v>
      </c>
      <c r="GG17" s="3">
        <f t="shared" si="25"/>
        <v>211.21738260869566</v>
      </c>
      <c r="GH17" s="3">
        <f t="shared" si="25"/>
        <v>212.08694782608697</v>
      </c>
      <c r="GI17" s="3">
        <f t="shared" si="25"/>
        <v>225.13042608695653</v>
      </c>
      <c r="GJ17" s="3">
        <f t="shared" si="25"/>
        <v>232.95651304347828</v>
      </c>
      <c r="GK17" s="3">
        <f t="shared" si="25"/>
        <v>228.60868695652175</v>
      </c>
      <c r="GL17" s="3">
        <f t="shared" si="25"/>
        <v>222.52173043478263</v>
      </c>
    </row>
    <row r="18" spans="1:194" x14ac:dyDescent="0.35">
      <c r="A18" t="str">
        <f t="shared" si="13"/>
        <v>ZE DieselZ Truckstop</v>
      </c>
      <c r="B18" t="s">
        <v>23</v>
      </c>
      <c r="C18" t="s">
        <v>19</v>
      </c>
      <c r="D18">
        <v>150.7826</v>
      </c>
      <c r="E18" s="3">
        <f>D18+(E6/1.15)</f>
        <v>150.7826</v>
      </c>
      <c r="F18" s="3">
        <f t="shared" ref="F18:GL18" si="26">E18+(F6/1.15)</f>
        <v>150.7826</v>
      </c>
      <c r="G18" s="4">
        <f t="shared" si="26"/>
        <v>153.39129565217391</v>
      </c>
      <c r="H18" s="4">
        <f t="shared" si="26"/>
        <v>155.99999130434782</v>
      </c>
      <c r="I18" s="3">
        <f t="shared" si="26"/>
        <v>155.99999130434782</v>
      </c>
      <c r="J18" s="3">
        <f t="shared" si="26"/>
        <v>155.99999130434782</v>
      </c>
      <c r="K18" s="4">
        <f t="shared" si="26"/>
        <v>147.30433913043478</v>
      </c>
      <c r="L18" s="4">
        <f t="shared" si="26"/>
        <v>145.56520869565219</v>
      </c>
      <c r="M18" s="4">
        <f t="shared" si="26"/>
        <v>147.30433913043478</v>
      </c>
      <c r="N18" s="4">
        <f t="shared" si="26"/>
        <v>148.1739043478261</v>
      </c>
      <c r="O18" s="4">
        <f t="shared" si="26"/>
        <v>130.34781739130435</v>
      </c>
      <c r="P18" s="4">
        <f t="shared" si="26"/>
        <v>125.99999130434783</v>
      </c>
      <c r="Q18" s="4">
        <f t="shared" si="26"/>
        <v>119.04346956521739</v>
      </c>
      <c r="R18" s="4">
        <f t="shared" si="26"/>
        <v>121.6521652173913</v>
      </c>
      <c r="S18" s="4">
        <f t="shared" si="26"/>
        <v>123.39129565217391</v>
      </c>
      <c r="T18" s="4">
        <f t="shared" si="26"/>
        <v>121.6521652173913</v>
      </c>
      <c r="U18" s="4">
        <f t="shared" si="26"/>
        <v>124.26086086956521</v>
      </c>
      <c r="V18" s="4">
        <f t="shared" si="26"/>
        <v>123.39129565217391</v>
      </c>
      <c r="W18" s="7">
        <f t="shared" si="26"/>
        <v>123.39129565217391</v>
      </c>
      <c r="X18" s="4">
        <f t="shared" si="26"/>
        <v>125.13042608695652</v>
      </c>
      <c r="Y18" s="4">
        <f t="shared" si="26"/>
        <v>121.6521652173913</v>
      </c>
      <c r="Z18" s="4">
        <f t="shared" si="26"/>
        <v>123.39129565217391</v>
      </c>
      <c r="AA18" s="4">
        <f t="shared" si="26"/>
        <v>124.26086086956521</v>
      </c>
      <c r="AB18" s="7">
        <f t="shared" si="26"/>
        <v>124.26086086956521</v>
      </c>
      <c r="AC18" s="7">
        <f t="shared" si="26"/>
        <v>124.26086086956521</v>
      </c>
      <c r="AD18" s="4">
        <f t="shared" si="26"/>
        <v>125.1304260869565</v>
      </c>
      <c r="AE18" s="4">
        <f t="shared" si="26"/>
        <v>130.34781739130432</v>
      </c>
      <c r="AF18" s="7">
        <f t="shared" si="26"/>
        <v>130.34781739130432</v>
      </c>
      <c r="AG18" s="4">
        <f t="shared" si="26"/>
        <v>128.60868695652172</v>
      </c>
      <c r="AH18" s="7">
        <f t="shared" si="26"/>
        <v>128.60868695652172</v>
      </c>
      <c r="AI18" s="4">
        <f t="shared" si="26"/>
        <v>130.34781739130432</v>
      </c>
      <c r="AJ18" s="4">
        <f t="shared" si="26"/>
        <v>128.60868695652172</v>
      </c>
      <c r="AK18" s="4">
        <f t="shared" si="26"/>
        <v>127.73912173913043</v>
      </c>
      <c r="AL18" s="4">
        <f t="shared" si="26"/>
        <v>126.86955652173913</v>
      </c>
      <c r="AM18" s="4">
        <f t="shared" si="26"/>
        <v>125.13042608695652</v>
      </c>
      <c r="AN18" s="4">
        <f t="shared" si="26"/>
        <v>124.26086086956522</v>
      </c>
      <c r="AO18" s="4">
        <f t="shared" si="26"/>
        <v>125.99999130434783</v>
      </c>
      <c r="AP18" s="4">
        <f t="shared" si="26"/>
        <v>125.13042608695653</v>
      </c>
      <c r="AQ18" s="7">
        <f t="shared" si="26"/>
        <v>125.13042608695653</v>
      </c>
      <c r="AR18" s="4">
        <f t="shared" si="26"/>
        <v>127.73912173913044</v>
      </c>
      <c r="AS18" s="4">
        <f t="shared" si="26"/>
        <v>128.60868695652175</v>
      </c>
      <c r="AT18" s="7">
        <f t="shared" si="26"/>
        <v>128.60868695652175</v>
      </c>
      <c r="AU18" s="4">
        <f t="shared" si="26"/>
        <v>129.47825217391306</v>
      </c>
      <c r="AV18" s="4">
        <f t="shared" si="26"/>
        <v>125.13042608695655</v>
      </c>
      <c r="AW18" s="4">
        <f t="shared" si="26"/>
        <v>123.39129565217394</v>
      </c>
      <c r="AX18" s="4">
        <f t="shared" si="26"/>
        <v>119.91303478260872</v>
      </c>
      <c r="AY18" s="4">
        <f t="shared" si="26"/>
        <v>118.17390434782611</v>
      </c>
      <c r="AZ18" s="7">
        <f t="shared" si="26"/>
        <v>118.17390434782611</v>
      </c>
      <c r="BA18" s="4">
        <f t="shared" si="26"/>
        <v>119.04346956521741</v>
      </c>
      <c r="BB18" s="4">
        <f t="shared" si="26"/>
        <v>114.69564347826089</v>
      </c>
      <c r="BC18" s="4">
        <f t="shared" si="26"/>
        <v>112.95651304347828</v>
      </c>
      <c r="BD18" s="4">
        <f t="shared" si="26"/>
        <v>99.913034782608719</v>
      </c>
      <c r="BE18" s="4">
        <f t="shared" si="26"/>
        <v>96.4347739130435</v>
      </c>
      <c r="BF18" s="4">
        <f t="shared" si="26"/>
        <v>95.565208695652203</v>
      </c>
      <c r="BG18" s="4">
        <f t="shared" si="26"/>
        <v>90.347817391304375</v>
      </c>
      <c r="BH18" s="4">
        <f t="shared" si="26"/>
        <v>89.478252173913077</v>
      </c>
      <c r="BI18" s="4">
        <f t="shared" si="26"/>
        <v>84.260860869565249</v>
      </c>
      <c r="BJ18" s="7">
        <f t="shared" si="26"/>
        <v>84.260860869565249</v>
      </c>
      <c r="BK18" s="4">
        <f t="shared" si="26"/>
        <v>87.739121739130468</v>
      </c>
      <c r="BL18" s="4">
        <f t="shared" si="26"/>
        <v>92.086947826086984</v>
      </c>
      <c r="BM18" s="4">
        <f t="shared" si="26"/>
        <v>88.608686956521765</v>
      </c>
      <c r="BN18" s="4">
        <f t="shared" si="26"/>
        <v>92.086947826086984</v>
      </c>
      <c r="BO18" s="7">
        <f t="shared" si="26"/>
        <v>92.086947826086984</v>
      </c>
      <c r="BP18" s="4">
        <f t="shared" si="26"/>
        <v>94.695643478260891</v>
      </c>
      <c r="BQ18" s="4">
        <f t="shared" si="26"/>
        <v>96.4347739130435</v>
      </c>
      <c r="BR18" s="4">
        <f t="shared" si="26"/>
        <v>99.043469565217407</v>
      </c>
      <c r="BS18" s="7">
        <f t="shared" si="26"/>
        <v>99.043469565217407</v>
      </c>
      <c r="BT18" s="7">
        <f t="shared" si="26"/>
        <v>99.043469565217407</v>
      </c>
      <c r="BU18" s="4">
        <f t="shared" si="26"/>
        <v>100.78260000000002</v>
      </c>
      <c r="BV18" s="7">
        <f t="shared" si="26"/>
        <v>100.78260000000002</v>
      </c>
      <c r="BW18" s="7">
        <f t="shared" si="26"/>
        <v>100.78260000000002</v>
      </c>
      <c r="BX18" s="7">
        <f t="shared" si="26"/>
        <v>100.78260000000002</v>
      </c>
      <c r="BY18" s="4">
        <f t="shared" si="26"/>
        <v>99.913034782608719</v>
      </c>
      <c r="BZ18" s="4">
        <f t="shared" si="26"/>
        <v>99.043469565217421</v>
      </c>
      <c r="CA18" s="4">
        <f t="shared" si="26"/>
        <v>99.913034782608719</v>
      </c>
      <c r="CB18" s="4">
        <f t="shared" si="26"/>
        <v>99.043469565217421</v>
      </c>
      <c r="CC18" s="7">
        <f t="shared" si="26"/>
        <v>99.043469565217421</v>
      </c>
      <c r="CD18" s="4">
        <f t="shared" si="26"/>
        <v>96.434773913043514</v>
      </c>
      <c r="CE18" s="4">
        <f t="shared" si="26"/>
        <v>92.086947826086998</v>
      </c>
      <c r="CF18" s="7">
        <f t="shared" si="26"/>
        <v>92.086947826086998</v>
      </c>
      <c r="CG18" s="4">
        <f t="shared" si="26"/>
        <v>92.956513043478296</v>
      </c>
      <c r="CH18" s="7">
        <f t="shared" si="26"/>
        <v>92.956513043478296</v>
      </c>
      <c r="CI18" s="4">
        <f t="shared" si="26"/>
        <v>94.695643478260905</v>
      </c>
      <c r="CJ18" s="4">
        <f t="shared" si="26"/>
        <v>95.565208695652203</v>
      </c>
      <c r="CK18" s="4">
        <f t="shared" si="26"/>
        <v>94.695643478260905</v>
      </c>
      <c r="CL18" s="4">
        <f t="shared" si="26"/>
        <v>92.086947826086998</v>
      </c>
      <c r="CM18" s="7">
        <f t="shared" si="26"/>
        <v>92.086947826086998</v>
      </c>
      <c r="CN18" s="4">
        <f t="shared" si="26"/>
        <v>95.565208695652217</v>
      </c>
      <c r="CO18" s="4">
        <f t="shared" si="26"/>
        <v>96.434773913043514</v>
      </c>
      <c r="CP18" s="4">
        <f t="shared" si="26"/>
        <v>99.043469565217421</v>
      </c>
      <c r="CQ18" s="7">
        <f t="shared" si="26"/>
        <v>99.043469565217421</v>
      </c>
      <c r="CR18" s="4">
        <f t="shared" si="26"/>
        <v>100.78260000000003</v>
      </c>
      <c r="CS18" s="4">
        <f t="shared" si="26"/>
        <v>102.52173043478264</v>
      </c>
      <c r="CT18" s="7">
        <f t="shared" si="26"/>
        <v>102.52173043478264</v>
      </c>
      <c r="CU18" s="7">
        <f t="shared" si="26"/>
        <v>102.52173043478264</v>
      </c>
      <c r="CV18" s="7">
        <f t="shared" si="26"/>
        <v>102.52173043478264</v>
      </c>
      <c r="CW18" s="4">
        <f t="shared" si="26"/>
        <v>105.99999130434786</v>
      </c>
      <c r="CX18" s="7">
        <f t="shared" si="26"/>
        <v>105.99999130434786</v>
      </c>
      <c r="CY18" s="7">
        <f t="shared" si="26"/>
        <v>105.99999130434786</v>
      </c>
      <c r="CZ18" s="4">
        <f t="shared" si="26"/>
        <v>108.60868695652177</v>
      </c>
      <c r="DA18" s="4">
        <f t="shared" si="26"/>
        <v>111.21738260869567</v>
      </c>
      <c r="DB18" s="4">
        <f t="shared" si="26"/>
        <v>113.82607826086958</v>
      </c>
      <c r="DC18" s="4">
        <f t="shared" si="26"/>
        <v>114.69564347826088</v>
      </c>
      <c r="DD18" s="7">
        <f t="shared" si="26"/>
        <v>114.69564347826088</v>
      </c>
      <c r="DE18" s="4">
        <f t="shared" si="26"/>
        <v>117.30433913043478</v>
      </c>
      <c r="DF18" s="4">
        <f t="shared" si="26"/>
        <v>116.43477391304349</v>
      </c>
      <c r="DG18" s="4">
        <f t="shared" si="26"/>
        <v>113.82607826086958</v>
      </c>
      <c r="DH18" s="7">
        <f t="shared" si="26"/>
        <v>113.82607826086958</v>
      </c>
      <c r="DI18" s="7">
        <f t="shared" si="26"/>
        <v>113.82607826086958</v>
      </c>
      <c r="DJ18" s="4">
        <f t="shared" si="26"/>
        <v>114.69564347826088</v>
      </c>
      <c r="DK18" s="7">
        <f t="shared" si="26"/>
        <v>114.69564347826088</v>
      </c>
      <c r="DL18" s="7">
        <f t="shared" si="26"/>
        <v>114.69564347826088</v>
      </c>
      <c r="DM18" s="4">
        <f t="shared" si="26"/>
        <v>117.30433913043478</v>
      </c>
      <c r="DN18" s="4">
        <f t="shared" si="26"/>
        <v>118.17390434782608</v>
      </c>
      <c r="DO18" s="7">
        <f t="shared" si="26"/>
        <v>118.17390434782608</v>
      </c>
      <c r="DP18" s="4">
        <f t="shared" si="26"/>
        <v>119.04346956521738</v>
      </c>
      <c r="DQ18" s="4">
        <f t="shared" si="26"/>
        <v>120.78259999999999</v>
      </c>
      <c r="DR18" s="4">
        <f t="shared" si="26"/>
        <v>121.65216521739129</v>
      </c>
      <c r="DS18" s="4">
        <f t="shared" si="26"/>
        <v>123.39129565217389</v>
      </c>
      <c r="DT18" s="4">
        <f t="shared" si="26"/>
        <v>125.1304260869565</v>
      </c>
      <c r="DU18" s="4">
        <f t="shared" si="26"/>
        <v>125.9999913043478</v>
      </c>
      <c r="DV18" s="3">
        <f t="shared" si="26"/>
        <v>125.9999913043478</v>
      </c>
      <c r="DW18" s="3">
        <f t="shared" si="26"/>
        <v>125.9999913043478</v>
      </c>
      <c r="DX18" s="3">
        <f t="shared" si="26"/>
        <v>124.26086086956519</v>
      </c>
      <c r="DY18" s="3">
        <f t="shared" si="26"/>
        <v>127.73912173913041</v>
      </c>
      <c r="DZ18" s="3">
        <f t="shared" si="26"/>
        <v>126.86955652173911</v>
      </c>
      <c r="EA18" s="3">
        <f t="shared" si="26"/>
        <v>125.99999130434782</v>
      </c>
      <c r="EB18" s="3">
        <f t="shared" si="26"/>
        <v>125.13042608695652</v>
      </c>
      <c r="EC18" s="3">
        <f t="shared" si="26"/>
        <v>126.86955652173913</v>
      </c>
      <c r="ED18" s="3">
        <f t="shared" si="26"/>
        <v>128.60868695652172</v>
      </c>
      <c r="EE18" s="3">
        <f t="shared" si="26"/>
        <v>127.73912173913043</v>
      </c>
      <c r="EF18" s="3">
        <f t="shared" si="26"/>
        <v>129.47825217391303</v>
      </c>
      <c r="EG18" s="3">
        <f t="shared" si="26"/>
        <v>132.08694782608694</v>
      </c>
      <c r="EH18" s="3">
        <f t="shared" si="26"/>
        <v>139.91303478260869</v>
      </c>
      <c r="EI18" s="3">
        <f t="shared" si="26"/>
        <v>144.26086086956522</v>
      </c>
      <c r="EJ18" s="3">
        <f t="shared" si="26"/>
        <v>147.73912173913044</v>
      </c>
      <c r="EK18" s="3">
        <f t="shared" si="26"/>
        <v>145.99999130434784</v>
      </c>
      <c r="EL18" s="3">
        <f t="shared" si="26"/>
        <v>145.13042608695653</v>
      </c>
      <c r="EM18" s="3">
        <f t="shared" si="26"/>
        <v>144.26086086956522</v>
      </c>
      <c r="EN18" s="3">
        <f t="shared" si="26"/>
        <v>145.13042608695653</v>
      </c>
      <c r="EO18" s="3">
        <f t="shared" si="26"/>
        <v>142.52173043478263</v>
      </c>
      <c r="EP18" s="3">
        <f t="shared" si="26"/>
        <v>141.65216521739131</v>
      </c>
      <c r="EQ18" s="3">
        <f t="shared" si="26"/>
        <v>136.4347739130435</v>
      </c>
      <c r="ER18" s="3">
        <f t="shared" si="26"/>
        <v>140.78260000000003</v>
      </c>
      <c r="ES18" s="3">
        <f t="shared" si="26"/>
        <v>142.52173043478263</v>
      </c>
      <c r="ET18" s="3">
        <f t="shared" si="26"/>
        <v>141.65216521739131</v>
      </c>
      <c r="EU18" s="3">
        <f t="shared" si="26"/>
        <v>145.99999130434784</v>
      </c>
      <c r="EV18" s="3">
        <f t="shared" si="26"/>
        <v>148.60868695652175</v>
      </c>
      <c r="EW18" s="3">
        <f t="shared" si="26"/>
        <v>152.95651304347828</v>
      </c>
      <c r="EX18" s="3">
        <f t="shared" si="26"/>
        <v>157.30433913043481</v>
      </c>
      <c r="EY18" s="3">
        <f t="shared" si="26"/>
        <v>160.78260000000003</v>
      </c>
      <c r="EZ18" s="3">
        <f t="shared" si="26"/>
        <v>165.13042608695656</v>
      </c>
      <c r="FA18" s="3">
        <f t="shared" si="26"/>
        <v>166.86955652173916</v>
      </c>
      <c r="FB18" s="3">
        <f t="shared" si="26"/>
        <v>168.60868695652175</v>
      </c>
      <c r="FC18" s="3">
        <f t="shared" si="26"/>
        <v>169.47825217391306</v>
      </c>
      <c r="FD18" s="3">
        <f t="shared" si="26"/>
        <v>185.13042608695653</v>
      </c>
      <c r="FE18" s="3">
        <f t="shared" si="26"/>
        <v>213.82607826086956</v>
      </c>
      <c r="FF18" s="3">
        <f t="shared" si="26"/>
        <v>186.86955652173913</v>
      </c>
      <c r="FG18" s="3">
        <f t="shared" si="26"/>
        <v>203.39129565217391</v>
      </c>
      <c r="FH18" s="3">
        <f t="shared" si="26"/>
        <v>196.43477391304347</v>
      </c>
      <c r="FI18" s="3">
        <f t="shared" si="26"/>
        <v>197.30433913043478</v>
      </c>
      <c r="FJ18" s="3">
        <f t="shared" si="26"/>
        <v>204.26086086956522</v>
      </c>
      <c r="FK18" s="3">
        <f t="shared" si="26"/>
        <v>213.82607826086956</v>
      </c>
      <c r="FL18" s="3">
        <f t="shared" si="26"/>
        <v>217.30433913043478</v>
      </c>
      <c r="FM18" s="3">
        <f t="shared" si="26"/>
        <v>229.47825217391303</v>
      </c>
      <c r="FN18" s="3">
        <f t="shared" si="26"/>
        <v>225.1304260869565</v>
      </c>
      <c r="FO18" s="3">
        <f t="shared" si="26"/>
        <v>219.04346956521738</v>
      </c>
      <c r="FP18" s="3">
        <f t="shared" si="26"/>
        <v>215.56520869565216</v>
      </c>
      <c r="FQ18" s="3">
        <f t="shared" si="26"/>
        <v>230.34781739130435</v>
      </c>
      <c r="FR18" s="3">
        <f t="shared" si="26"/>
        <v>245.99999130434782</v>
      </c>
      <c r="FS18" s="3">
        <f t="shared" si="26"/>
        <v>257.30433913043476</v>
      </c>
      <c r="FT18" s="3">
        <f t="shared" si="26"/>
        <v>257.30433913043476</v>
      </c>
      <c r="FU18" s="3">
        <f t="shared" si="26"/>
        <v>247.73912173913041</v>
      </c>
      <c r="FV18" s="3">
        <f t="shared" si="26"/>
        <v>229.47825217391301</v>
      </c>
      <c r="FW18" s="3">
        <f t="shared" si="26"/>
        <v>224.26086086956519</v>
      </c>
      <c r="FX18" s="3">
        <f t="shared" si="26"/>
        <v>215.56520869565216</v>
      </c>
      <c r="FY18" s="3">
        <f t="shared" si="26"/>
        <v>212.95651304347825</v>
      </c>
      <c r="FZ18" s="3">
        <f t="shared" si="26"/>
        <v>206.86955652173913</v>
      </c>
      <c r="GA18" s="3">
        <f t="shared" si="26"/>
        <v>200.7826</v>
      </c>
      <c r="GB18" s="3">
        <f t="shared" si="26"/>
        <v>206.86955652173913</v>
      </c>
      <c r="GC18" s="3">
        <f t="shared" si="26"/>
        <v>225.99999130434782</v>
      </c>
      <c r="GD18" s="3">
        <f t="shared" si="26"/>
        <v>225.1304260869565</v>
      </c>
      <c r="GE18" s="3">
        <f t="shared" si="26"/>
        <v>222.5217304347826</v>
      </c>
      <c r="GF18" s="3">
        <f t="shared" si="26"/>
        <v>212.95651304347825</v>
      </c>
      <c r="GG18" s="3">
        <f t="shared" si="26"/>
        <v>211.21738260869566</v>
      </c>
      <c r="GH18" s="3">
        <f t="shared" si="26"/>
        <v>212.08694782608697</v>
      </c>
      <c r="GI18" s="3">
        <f t="shared" si="26"/>
        <v>225.13042608695653</v>
      </c>
      <c r="GJ18" s="3">
        <f t="shared" si="26"/>
        <v>232.95651304347828</v>
      </c>
      <c r="GK18" s="3">
        <f t="shared" si="26"/>
        <v>228.60868695652175</v>
      </c>
      <c r="GL18" s="3">
        <f t="shared" si="26"/>
        <v>222.52173043478263</v>
      </c>
    </row>
    <row r="19" spans="1:194" x14ac:dyDescent="0.35">
      <c r="A19" t="str">
        <f t="shared" si="13"/>
        <v>ZE DieselCaltex Service Station</v>
      </c>
      <c r="B19" t="s">
        <v>23</v>
      </c>
      <c r="C19" t="s">
        <v>20</v>
      </c>
      <c r="D19">
        <v>149.47829999999999</v>
      </c>
      <c r="E19" s="3">
        <f>D19+(E7/1.15)</f>
        <v>149.47829999999999</v>
      </c>
      <c r="F19" s="3">
        <f t="shared" ref="F19:GL19" si="27">E19+(F7/1.15)</f>
        <v>149.47829999999999</v>
      </c>
      <c r="G19" s="4">
        <f t="shared" si="27"/>
        <v>152.0869956521739</v>
      </c>
      <c r="H19" s="4">
        <f t="shared" si="27"/>
        <v>154.6956913043478</v>
      </c>
      <c r="I19" s="3">
        <f t="shared" si="27"/>
        <v>154.6956913043478</v>
      </c>
      <c r="J19" s="3">
        <f t="shared" si="27"/>
        <v>154.6956913043478</v>
      </c>
      <c r="K19" s="4">
        <f t="shared" si="27"/>
        <v>146.00003913043477</v>
      </c>
      <c r="L19" s="4">
        <f t="shared" si="27"/>
        <v>144.26090869565218</v>
      </c>
      <c r="M19" s="4">
        <f t="shared" si="27"/>
        <v>146.00003913043477</v>
      </c>
      <c r="N19" s="4">
        <f t="shared" si="27"/>
        <v>146.86960434782608</v>
      </c>
      <c r="O19" s="4">
        <f t="shared" si="27"/>
        <v>134.26090869565218</v>
      </c>
      <c r="P19" s="4">
        <f t="shared" si="27"/>
        <v>129.91308260869565</v>
      </c>
      <c r="Q19" s="4">
        <f t="shared" si="27"/>
        <v>122.95656086956521</v>
      </c>
      <c r="R19" s="4">
        <f t="shared" si="27"/>
        <v>125.56525652173912</v>
      </c>
      <c r="S19" s="4">
        <f t="shared" si="27"/>
        <v>127.30438695652172</v>
      </c>
      <c r="T19" s="4">
        <f t="shared" si="27"/>
        <v>125.56525652173912</v>
      </c>
      <c r="U19" s="4">
        <f t="shared" si="27"/>
        <v>128.17395217391302</v>
      </c>
      <c r="V19" s="4">
        <f t="shared" si="27"/>
        <v>127.30438695652172</v>
      </c>
      <c r="W19" s="7">
        <f t="shared" si="27"/>
        <v>127.30438695652172</v>
      </c>
      <c r="X19" s="4">
        <f t="shared" si="27"/>
        <v>129.04351739130433</v>
      </c>
      <c r="Y19" s="4">
        <f t="shared" si="27"/>
        <v>125.56525652173912</v>
      </c>
      <c r="Z19" s="4">
        <f t="shared" si="27"/>
        <v>127.30438695652172</v>
      </c>
      <c r="AA19" s="4">
        <f t="shared" si="27"/>
        <v>128.17395217391302</v>
      </c>
      <c r="AB19" s="7">
        <f t="shared" si="27"/>
        <v>128.17395217391302</v>
      </c>
      <c r="AC19" s="7">
        <f t="shared" si="27"/>
        <v>128.17395217391302</v>
      </c>
      <c r="AD19" s="4">
        <f t="shared" si="27"/>
        <v>129.04351739130433</v>
      </c>
      <c r="AE19" s="4">
        <f t="shared" si="27"/>
        <v>134.26090869565215</v>
      </c>
      <c r="AF19" s="7">
        <f t="shared" si="27"/>
        <v>134.26090869565215</v>
      </c>
      <c r="AG19" s="4">
        <f t="shared" si="27"/>
        <v>132.52177826086955</v>
      </c>
      <c r="AH19" s="7">
        <f t="shared" si="27"/>
        <v>132.52177826086955</v>
      </c>
      <c r="AI19" s="4">
        <f t="shared" si="27"/>
        <v>134.26090869565215</v>
      </c>
      <c r="AJ19" s="4">
        <f t="shared" si="27"/>
        <v>132.52177826086955</v>
      </c>
      <c r="AK19" s="4">
        <f t="shared" si="27"/>
        <v>131.65221304347824</v>
      </c>
      <c r="AL19" s="4">
        <f t="shared" si="27"/>
        <v>130.78264782608693</v>
      </c>
      <c r="AM19" s="4">
        <f t="shared" si="27"/>
        <v>129.04351739130433</v>
      </c>
      <c r="AN19" s="4">
        <f t="shared" si="27"/>
        <v>128.17395217391302</v>
      </c>
      <c r="AO19" s="4">
        <f t="shared" si="27"/>
        <v>129.91308260869562</v>
      </c>
      <c r="AP19" s="4">
        <f t="shared" si="27"/>
        <v>129.04351739130431</v>
      </c>
      <c r="AQ19" s="7">
        <f t="shared" si="27"/>
        <v>129.04351739130431</v>
      </c>
      <c r="AR19" s="4">
        <f t="shared" si="27"/>
        <v>131.65221304347821</v>
      </c>
      <c r="AS19" s="4">
        <f t="shared" si="27"/>
        <v>132.52177826086952</v>
      </c>
      <c r="AT19" s="7">
        <f t="shared" si="27"/>
        <v>132.52177826086952</v>
      </c>
      <c r="AU19" s="4">
        <f t="shared" si="27"/>
        <v>133.39134347826084</v>
      </c>
      <c r="AV19" s="4">
        <f t="shared" si="27"/>
        <v>129.04351739130431</v>
      </c>
      <c r="AW19" s="4">
        <f t="shared" si="27"/>
        <v>127.3043869565217</v>
      </c>
      <c r="AX19" s="4">
        <f t="shared" si="27"/>
        <v>123.82612608695648</v>
      </c>
      <c r="AY19" s="4">
        <f t="shared" si="27"/>
        <v>122.08699565217387</v>
      </c>
      <c r="AZ19" s="7">
        <f t="shared" si="27"/>
        <v>122.08699565217387</v>
      </c>
      <c r="BA19" s="4">
        <f t="shared" si="27"/>
        <v>122.95656086956517</v>
      </c>
      <c r="BB19" s="4">
        <f t="shared" si="27"/>
        <v>118.60873478260865</v>
      </c>
      <c r="BC19" s="4">
        <f t="shared" si="27"/>
        <v>116.86960434782604</v>
      </c>
      <c r="BD19" s="4">
        <f t="shared" si="27"/>
        <v>103.82612608695648</v>
      </c>
      <c r="BE19" s="4">
        <f t="shared" si="27"/>
        <v>100.34786521739126</v>
      </c>
      <c r="BF19" s="4">
        <f t="shared" si="27"/>
        <v>99.478299999999962</v>
      </c>
      <c r="BG19" s="4">
        <f t="shared" si="27"/>
        <v>94.260908695652134</v>
      </c>
      <c r="BH19" s="4">
        <f t="shared" si="27"/>
        <v>93.391343478260836</v>
      </c>
      <c r="BI19" s="4">
        <f t="shared" si="27"/>
        <v>88.173952173913008</v>
      </c>
      <c r="BJ19" s="7">
        <f t="shared" si="27"/>
        <v>88.173952173913008</v>
      </c>
      <c r="BK19" s="4">
        <f t="shared" si="27"/>
        <v>91.652213043478227</v>
      </c>
      <c r="BL19" s="4">
        <f t="shared" si="27"/>
        <v>96.000039130434743</v>
      </c>
      <c r="BM19" s="4">
        <f t="shared" si="27"/>
        <v>92.521778260869525</v>
      </c>
      <c r="BN19" s="4">
        <f t="shared" si="27"/>
        <v>96.000039130434743</v>
      </c>
      <c r="BO19" s="7">
        <f t="shared" si="27"/>
        <v>96.000039130434743</v>
      </c>
      <c r="BP19" s="4">
        <f t="shared" si="27"/>
        <v>98.60873478260865</v>
      </c>
      <c r="BQ19" s="4">
        <f t="shared" si="27"/>
        <v>100.34786521739126</v>
      </c>
      <c r="BR19" s="4">
        <f t="shared" si="27"/>
        <v>102.95656086956517</v>
      </c>
      <c r="BS19" s="7">
        <f t="shared" si="27"/>
        <v>102.95656086956517</v>
      </c>
      <c r="BT19" s="7">
        <f t="shared" si="27"/>
        <v>102.95656086956517</v>
      </c>
      <c r="BU19" s="4">
        <f t="shared" si="27"/>
        <v>104.69569130434778</v>
      </c>
      <c r="BV19" s="7">
        <f t="shared" si="27"/>
        <v>104.69569130434778</v>
      </c>
      <c r="BW19" s="7">
        <f t="shared" si="27"/>
        <v>104.69569130434778</v>
      </c>
      <c r="BX19" s="7">
        <f t="shared" si="27"/>
        <v>104.69569130434778</v>
      </c>
      <c r="BY19" s="4">
        <f t="shared" si="27"/>
        <v>103.82612608695648</v>
      </c>
      <c r="BZ19" s="4">
        <f t="shared" si="27"/>
        <v>102.95656086956518</v>
      </c>
      <c r="CA19" s="4">
        <f t="shared" si="27"/>
        <v>103.82612608695648</v>
      </c>
      <c r="CB19" s="4">
        <f t="shared" si="27"/>
        <v>102.95656086956518</v>
      </c>
      <c r="CC19" s="7">
        <f t="shared" si="27"/>
        <v>102.95656086956518</v>
      </c>
      <c r="CD19" s="4">
        <f t="shared" si="27"/>
        <v>100.34786521739127</v>
      </c>
      <c r="CE19" s="4">
        <f t="shared" si="27"/>
        <v>96.000039130434757</v>
      </c>
      <c r="CF19" s="7">
        <f t="shared" si="27"/>
        <v>96.000039130434757</v>
      </c>
      <c r="CG19" s="4">
        <f t="shared" si="27"/>
        <v>96.869604347826055</v>
      </c>
      <c r="CH19" s="7">
        <f t="shared" si="27"/>
        <v>96.869604347826055</v>
      </c>
      <c r="CI19" s="4">
        <f t="shared" si="27"/>
        <v>98.608734782608664</v>
      </c>
      <c r="CJ19" s="4">
        <f t="shared" si="27"/>
        <v>99.478299999999962</v>
      </c>
      <c r="CK19" s="4">
        <f t="shared" si="27"/>
        <v>98.608734782608664</v>
      </c>
      <c r="CL19" s="4">
        <f t="shared" si="27"/>
        <v>96.000039130434757</v>
      </c>
      <c r="CM19" s="7">
        <f t="shared" si="27"/>
        <v>96.000039130434757</v>
      </c>
      <c r="CN19" s="4">
        <f t="shared" si="27"/>
        <v>99.478299999999976</v>
      </c>
      <c r="CO19" s="4">
        <f t="shared" si="27"/>
        <v>100.34786521739127</v>
      </c>
      <c r="CP19" s="4">
        <f t="shared" si="27"/>
        <v>102.95656086956518</v>
      </c>
      <c r="CQ19" s="7">
        <f t="shared" si="27"/>
        <v>102.95656086956518</v>
      </c>
      <c r="CR19" s="4">
        <f t="shared" si="27"/>
        <v>104.69569130434779</v>
      </c>
      <c r="CS19" s="4">
        <f t="shared" si="27"/>
        <v>106.4348217391304</v>
      </c>
      <c r="CT19" s="7">
        <f t="shared" si="27"/>
        <v>106.4348217391304</v>
      </c>
      <c r="CU19" s="7">
        <f t="shared" si="27"/>
        <v>106.4348217391304</v>
      </c>
      <c r="CV19" s="7">
        <f t="shared" si="27"/>
        <v>106.4348217391304</v>
      </c>
      <c r="CW19" s="4">
        <f t="shared" si="27"/>
        <v>109.91308260869562</v>
      </c>
      <c r="CX19" s="7">
        <f t="shared" si="27"/>
        <v>109.91308260869562</v>
      </c>
      <c r="CY19" s="7">
        <f t="shared" si="27"/>
        <v>109.91308260869562</v>
      </c>
      <c r="CZ19" s="4">
        <f t="shared" si="27"/>
        <v>112.52177826086952</v>
      </c>
      <c r="DA19" s="4">
        <f t="shared" si="27"/>
        <v>115.13047391304343</v>
      </c>
      <c r="DB19" s="4">
        <f t="shared" si="27"/>
        <v>117.73916956521734</v>
      </c>
      <c r="DC19" s="4">
        <f t="shared" si="27"/>
        <v>118.60873478260864</v>
      </c>
      <c r="DD19" s="7">
        <f t="shared" si="27"/>
        <v>118.60873478260864</v>
      </c>
      <c r="DE19" s="4">
        <f t="shared" si="27"/>
        <v>121.21743043478254</v>
      </c>
      <c r="DF19" s="4">
        <f t="shared" si="27"/>
        <v>120.34786521739125</v>
      </c>
      <c r="DG19" s="4">
        <f t="shared" si="27"/>
        <v>117.73916956521734</v>
      </c>
      <c r="DH19" s="7">
        <f t="shared" si="27"/>
        <v>117.73916956521734</v>
      </c>
      <c r="DI19" s="7">
        <f t="shared" si="27"/>
        <v>117.73916956521734</v>
      </c>
      <c r="DJ19" s="4">
        <f t="shared" si="27"/>
        <v>118.60873478260864</v>
      </c>
      <c r="DK19" s="7">
        <f t="shared" si="27"/>
        <v>118.60873478260864</v>
      </c>
      <c r="DL19" s="7">
        <f t="shared" si="27"/>
        <v>118.60873478260864</v>
      </c>
      <c r="DM19" s="4">
        <f t="shared" si="27"/>
        <v>121.21743043478254</v>
      </c>
      <c r="DN19" s="4">
        <f t="shared" si="27"/>
        <v>122.08699565217384</v>
      </c>
      <c r="DO19" s="7">
        <f t="shared" si="27"/>
        <v>122.08699565217384</v>
      </c>
      <c r="DP19" s="4">
        <f t="shared" si="27"/>
        <v>122.95656086956514</v>
      </c>
      <c r="DQ19" s="4">
        <f t="shared" si="27"/>
        <v>124.69569130434775</v>
      </c>
      <c r="DR19" s="4">
        <f t="shared" si="27"/>
        <v>125.56525652173904</v>
      </c>
      <c r="DS19" s="4">
        <f t="shared" si="27"/>
        <v>127.30438695652165</v>
      </c>
      <c r="DT19" s="4">
        <f t="shared" si="27"/>
        <v>129.04351739130425</v>
      </c>
      <c r="DU19" s="4">
        <f t="shared" si="27"/>
        <v>129.91308260869556</v>
      </c>
      <c r="DV19" s="3">
        <f t="shared" si="27"/>
        <v>129.91308260869556</v>
      </c>
      <c r="DW19" s="3">
        <f t="shared" si="27"/>
        <v>129.91308260869556</v>
      </c>
      <c r="DX19" s="3">
        <f t="shared" si="27"/>
        <v>128.17395217391297</v>
      </c>
      <c r="DY19" s="3">
        <f t="shared" si="27"/>
        <v>131.65221304347818</v>
      </c>
      <c r="DZ19" s="3">
        <f t="shared" si="27"/>
        <v>130.78264782608687</v>
      </c>
      <c r="EA19" s="3">
        <f t="shared" si="27"/>
        <v>129.91308260869556</v>
      </c>
      <c r="EB19" s="3">
        <f t="shared" si="27"/>
        <v>129.04351739130425</v>
      </c>
      <c r="EC19" s="3">
        <f t="shared" si="27"/>
        <v>130.78264782608684</v>
      </c>
      <c r="ED19" s="3">
        <f t="shared" si="27"/>
        <v>132.52177826086944</v>
      </c>
      <c r="EE19" s="3">
        <f t="shared" si="27"/>
        <v>131.65221304347813</v>
      </c>
      <c r="EF19" s="3">
        <f t="shared" si="27"/>
        <v>133.39134347826072</v>
      </c>
      <c r="EG19" s="3">
        <f t="shared" si="27"/>
        <v>136.00003913043463</v>
      </c>
      <c r="EH19" s="3">
        <f t="shared" si="27"/>
        <v>143.82612608695638</v>
      </c>
      <c r="EI19" s="3">
        <f t="shared" si="27"/>
        <v>148.17395217391291</v>
      </c>
      <c r="EJ19" s="3">
        <f t="shared" si="27"/>
        <v>151.65221304347813</v>
      </c>
      <c r="EK19" s="3">
        <f t="shared" si="27"/>
        <v>149.91308260869553</v>
      </c>
      <c r="EL19" s="3">
        <f t="shared" si="27"/>
        <v>149.04351739130422</v>
      </c>
      <c r="EM19" s="3">
        <f t="shared" si="27"/>
        <v>148.17395217391291</v>
      </c>
      <c r="EN19" s="3">
        <f t="shared" si="27"/>
        <v>149.04351739130422</v>
      </c>
      <c r="EO19" s="3">
        <f t="shared" si="27"/>
        <v>146.43482173913031</v>
      </c>
      <c r="EP19" s="3">
        <f t="shared" si="27"/>
        <v>145.565256521739</v>
      </c>
      <c r="EQ19" s="3">
        <f t="shared" si="27"/>
        <v>140.34786521739119</v>
      </c>
      <c r="ER19" s="3">
        <f t="shared" si="27"/>
        <v>144.69569130434772</v>
      </c>
      <c r="ES19" s="3">
        <f t="shared" si="27"/>
        <v>146.43482173913031</v>
      </c>
      <c r="ET19" s="3">
        <f t="shared" si="27"/>
        <v>145.565256521739</v>
      </c>
      <c r="EU19" s="3">
        <f t="shared" si="27"/>
        <v>149.91308260869553</v>
      </c>
      <c r="EV19" s="3">
        <f t="shared" si="27"/>
        <v>152.52177826086944</v>
      </c>
      <c r="EW19" s="3">
        <f t="shared" si="27"/>
        <v>156.86960434782597</v>
      </c>
      <c r="EX19" s="3">
        <f t="shared" si="27"/>
        <v>161.2174304347825</v>
      </c>
      <c r="EY19" s="3">
        <f t="shared" si="27"/>
        <v>164.69569130434772</v>
      </c>
      <c r="EZ19" s="3">
        <f t="shared" si="27"/>
        <v>169.04351739130425</v>
      </c>
      <c r="FA19" s="3">
        <f t="shared" si="27"/>
        <v>170.78264782608684</v>
      </c>
      <c r="FB19" s="3">
        <f t="shared" si="27"/>
        <v>172.52177826086944</v>
      </c>
      <c r="FC19" s="3">
        <f t="shared" si="27"/>
        <v>173.39134347826075</v>
      </c>
      <c r="FD19" s="3">
        <f t="shared" si="27"/>
        <v>189.04351739130422</v>
      </c>
      <c r="FE19" s="3">
        <f t="shared" si="27"/>
        <v>217.73916956521725</v>
      </c>
      <c r="FF19" s="3">
        <f t="shared" si="27"/>
        <v>190.78264782608682</v>
      </c>
      <c r="FG19" s="3">
        <f t="shared" si="27"/>
        <v>207.3043869565216</v>
      </c>
      <c r="FH19" s="3">
        <f t="shared" si="27"/>
        <v>200.34786521739116</v>
      </c>
      <c r="FI19" s="3">
        <f t="shared" si="27"/>
        <v>201.21743043478247</v>
      </c>
      <c r="FJ19" s="3">
        <f t="shared" si="27"/>
        <v>208.17395217391291</v>
      </c>
      <c r="FK19" s="3">
        <f t="shared" si="27"/>
        <v>217.73916956521725</v>
      </c>
      <c r="FL19" s="3">
        <f t="shared" si="27"/>
        <v>221.21743043478247</v>
      </c>
      <c r="FM19" s="3">
        <f t="shared" si="27"/>
        <v>233.39134347826072</v>
      </c>
      <c r="FN19" s="3">
        <f t="shared" si="27"/>
        <v>229.04351739130419</v>
      </c>
      <c r="FO19" s="3">
        <f t="shared" si="27"/>
        <v>222.95656086956507</v>
      </c>
      <c r="FP19" s="3">
        <f t="shared" si="27"/>
        <v>219.47829999999985</v>
      </c>
      <c r="FQ19" s="3">
        <f t="shared" si="27"/>
        <v>234.26090869565203</v>
      </c>
      <c r="FR19" s="3">
        <f t="shared" si="27"/>
        <v>249.9130826086955</v>
      </c>
      <c r="FS19" s="3">
        <f t="shared" si="27"/>
        <v>261.21743043478244</v>
      </c>
      <c r="FT19" s="3">
        <f t="shared" si="27"/>
        <v>261.21743043478244</v>
      </c>
      <c r="FU19" s="3">
        <f t="shared" si="27"/>
        <v>251.6522130434781</v>
      </c>
      <c r="FV19" s="3">
        <f t="shared" si="27"/>
        <v>233.39134347826069</v>
      </c>
      <c r="FW19" s="3">
        <f t="shared" si="27"/>
        <v>228.17395217391288</v>
      </c>
      <c r="FX19" s="3">
        <f t="shared" si="27"/>
        <v>219.47829999999985</v>
      </c>
      <c r="FY19" s="3">
        <f t="shared" si="27"/>
        <v>216.86960434782594</v>
      </c>
      <c r="FZ19" s="3">
        <f t="shared" si="27"/>
        <v>210.78264782608682</v>
      </c>
      <c r="GA19" s="3">
        <f t="shared" si="27"/>
        <v>204.69569130434769</v>
      </c>
      <c r="GB19" s="3">
        <f t="shared" si="27"/>
        <v>210.78264782608682</v>
      </c>
      <c r="GC19" s="3">
        <f t="shared" si="27"/>
        <v>229.9130826086955</v>
      </c>
      <c r="GD19" s="3">
        <f t="shared" si="27"/>
        <v>229.04351739130419</v>
      </c>
      <c r="GE19" s="3">
        <f t="shared" si="27"/>
        <v>226.43482173913029</v>
      </c>
      <c r="GF19" s="3">
        <f t="shared" si="27"/>
        <v>216.86960434782594</v>
      </c>
      <c r="GG19" s="3">
        <f t="shared" si="27"/>
        <v>215.13047391304335</v>
      </c>
      <c r="GH19" s="3">
        <f t="shared" si="27"/>
        <v>216.00003913043466</v>
      </c>
      <c r="GI19" s="3">
        <f t="shared" si="27"/>
        <v>229.04351739130422</v>
      </c>
      <c r="GJ19" s="3">
        <f t="shared" si="27"/>
        <v>236.86960434782597</v>
      </c>
      <c r="GK19" s="3">
        <f t="shared" si="27"/>
        <v>232.52177826086944</v>
      </c>
      <c r="GL19" s="3">
        <f t="shared" si="27"/>
        <v>226.43482173913031</v>
      </c>
    </row>
    <row r="20" spans="1:194" x14ac:dyDescent="0.35">
      <c r="A20" t="str">
        <f t="shared" si="13"/>
        <v>ZE DieselZ Service Station</v>
      </c>
      <c r="B20" t="s">
        <v>23</v>
      </c>
      <c r="C20" t="s">
        <v>21</v>
      </c>
      <c r="D20">
        <v>149.47829999999999</v>
      </c>
      <c r="E20" s="3">
        <f>D20+(E7/1.15)</f>
        <v>149.47829999999999</v>
      </c>
      <c r="F20" s="3">
        <f t="shared" ref="F20:GL20" si="28">E20+(F7/1.15)</f>
        <v>149.47829999999999</v>
      </c>
      <c r="G20" s="4">
        <f t="shared" si="28"/>
        <v>152.0869956521739</v>
      </c>
      <c r="H20" s="4">
        <f t="shared" si="28"/>
        <v>154.6956913043478</v>
      </c>
      <c r="I20" s="3">
        <f t="shared" si="28"/>
        <v>154.6956913043478</v>
      </c>
      <c r="J20" s="3">
        <f t="shared" si="28"/>
        <v>154.6956913043478</v>
      </c>
      <c r="K20" s="4">
        <f t="shared" si="28"/>
        <v>146.00003913043477</v>
      </c>
      <c r="L20" s="4">
        <f t="shared" si="28"/>
        <v>144.26090869565218</v>
      </c>
      <c r="M20" s="4">
        <f t="shared" si="28"/>
        <v>146.00003913043477</v>
      </c>
      <c r="N20" s="4">
        <f t="shared" si="28"/>
        <v>146.86960434782608</v>
      </c>
      <c r="O20" s="4">
        <f t="shared" si="28"/>
        <v>134.26090869565218</v>
      </c>
      <c r="P20" s="4">
        <f t="shared" si="28"/>
        <v>129.91308260869565</v>
      </c>
      <c r="Q20" s="4">
        <f t="shared" si="28"/>
        <v>122.95656086956521</v>
      </c>
      <c r="R20" s="4">
        <f t="shared" si="28"/>
        <v>125.56525652173912</v>
      </c>
      <c r="S20" s="4">
        <f t="shared" si="28"/>
        <v>127.30438695652172</v>
      </c>
      <c r="T20" s="4">
        <f t="shared" si="28"/>
        <v>125.56525652173912</v>
      </c>
      <c r="U20" s="4">
        <f t="shared" si="28"/>
        <v>128.17395217391302</v>
      </c>
      <c r="V20" s="4">
        <f t="shared" si="28"/>
        <v>127.30438695652172</v>
      </c>
      <c r="W20" s="7">
        <f t="shared" si="28"/>
        <v>127.30438695652172</v>
      </c>
      <c r="X20" s="4">
        <f t="shared" si="28"/>
        <v>129.04351739130433</v>
      </c>
      <c r="Y20" s="4">
        <f t="shared" si="28"/>
        <v>125.56525652173912</v>
      </c>
      <c r="Z20" s="4">
        <f t="shared" si="28"/>
        <v>127.30438695652172</v>
      </c>
      <c r="AA20" s="4">
        <f t="shared" si="28"/>
        <v>128.17395217391302</v>
      </c>
      <c r="AB20" s="7">
        <f t="shared" si="28"/>
        <v>128.17395217391302</v>
      </c>
      <c r="AC20" s="7">
        <f t="shared" si="28"/>
        <v>128.17395217391302</v>
      </c>
      <c r="AD20" s="4">
        <f t="shared" si="28"/>
        <v>129.04351739130433</v>
      </c>
      <c r="AE20" s="4">
        <f t="shared" si="28"/>
        <v>134.26090869565215</v>
      </c>
      <c r="AF20" s="7">
        <f t="shared" si="28"/>
        <v>134.26090869565215</v>
      </c>
      <c r="AG20" s="4">
        <f t="shared" si="28"/>
        <v>132.52177826086955</v>
      </c>
      <c r="AH20" s="7">
        <f t="shared" si="28"/>
        <v>132.52177826086955</v>
      </c>
      <c r="AI20" s="4">
        <f t="shared" si="28"/>
        <v>134.26090869565215</v>
      </c>
      <c r="AJ20" s="4">
        <f t="shared" si="28"/>
        <v>132.52177826086955</v>
      </c>
      <c r="AK20" s="4">
        <f t="shared" si="28"/>
        <v>131.65221304347824</v>
      </c>
      <c r="AL20" s="4">
        <f t="shared" si="28"/>
        <v>130.78264782608693</v>
      </c>
      <c r="AM20" s="4">
        <f t="shared" si="28"/>
        <v>129.04351739130433</v>
      </c>
      <c r="AN20" s="4">
        <f t="shared" si="28"/>
        <v>128.17395217391302</v>
      </c>
      <c r="AO20" s="4">
        <f t="shared" si="28"/>
        <v>129.91308260869562</v>
      </c>
      <c r="AP20" s="4">
        <f t="shared" si="28"/>
        <v>129.04351739130431</v>
      </c>
      <c r="AQ20" s="7">
        <f t="shared" si="28"/>
        <v>129.04351739130431</v>
      </c>
      <c r="AR20" s="4">
        <f t="shared" si="28"/>
        <v>131.65221304347821</v>
      </c>
      <c r="AS20" s="4">
        <f t="shared" si="28"/>
        <v>132.52177826086952</v>
      </c>
      <c r="AT20" s="7">
        <f t="shared" si="28"/>
        <v>132.52177826086952</v>
      </c>
      <c r="AU20" s="4">
        <f t="shared" si="28"/>
        <v>133.39134347826084</v>
      </c>
      <c r="AV20" s="4">
        <f t="shared" si="28"/>
        <v>129.04351739130431</v>
      </c>
      <c r="AW20" s="4">
        <f t="shared" si="28"/>
        <v>127.3043869565217</v>
      </c>
      <c r="AX20" s="4">
        <f t="shared" si="28"/>
        <v>123.82612608695648</v>
      </c>
      <c r="AY20" s="4">
        <f t="shared" si="28"/>
        <v>122.08699565217387</v>
      </c>
      <c r="AZ20" s="7">
        <f t="shared" si="28"/>
        <v>122.08699565217387</v>
      </c>
      <c r="BA20" s="4">
        <f t="shared" si="28"/>
        <v>122.95656086956517</v>
      </c>
      <c r="BB20" s="4">
        <f t="shared" si="28"/>
        <v>118.60873478260865</v>
      </c>
      <c r="BC20" s="4">
        <f t="shared" si="28"/>
        <v>116.86960434782604</v>
      </c>
      <c r="BD20" s="4">
        <f t="shared" si="28"/>
        <v>103.82612608695648</v>
      </c>
      <c r="BE20" s="4">
        <f t="shared" si="28"/>
        <v>100.34786521739126</v>
      </c>
      <c r="BF20" s="4">
        <f t="shared" si="28"/>
        <v>99.478299999999962</v>
      </c>
      <c r="BG20" s="4">
        <f t="shared" si="28"/>
        <v>94.260908695652134</v>
      </c>
      <c r="BH20" s="4">
        <f t="shared" si="28"/>
        <v>93.391343478260836</v>
      </c>
      <c r="BI20" s="4">
        <f t="shared" si="28"/>
        <v>88.173952173913008</v>
      </c>
      <c r="BJ20" s="7">
        <f t="shared" si="28"/>
        <v>88.173952173913008</v>
      </c>
      <c r="BK20" s="4">
        <f t="shared" si="28"/>
        <v>91.652213043478227</v>
      </c>
      <c r="BL20" s="4">
        <f t="shared" si="28"/>
        <v>96.000039130434743</v>
      </c>
      <c r="BM20" s="4">
        <f t="shared" si="28"/>
        <v>92.521778260869525</v>
      </c>
      <c r="BN20" s="4">
        <f t="shared" si="28"/>
        <v>96.000039130434743</v>
      </c>
      <c r="BO20" s="7">
        <f t="shared" si="28"/>
        <v>96.000039130434743</v>
      </c>
      <c r="BP20" s="4">
        <f t="shared" si="28"/>
        <v>98.60873478260865</v>
      </c>
      <c r="BQ20" s="4">
        <f t="shared" si="28"/>
        <v>100.34786521739126</v>
      </c>
      <c r="BR20" s="4">
        <f t="shared" si="28"/>
        <v>102.95656086956517</v>
      </c>
      <c r="BS20" s="7">
        <f t="shared" si="28"/>
        <v>102.95656086956517</v>
      </c>
      <c r="BT20" s="7">
        <f t="shared" si="28"/>
        <v>102.95656086956517</v>
      </c>
      <c r="BU20" s="4">
        <f t="shared" si="28"/>
        <v>104.69569130434778</v>
      </c>
      <c r="BV20" s="7">
        <f t="shared" si="28"/>
        <v>104.69569130434778</v>
      </c>
      <c r="BW20" s="7">
        <f t="shared" si="28"/>
        <v>104.69569130434778</v>
      </c>
      <c r="BX20" s="7">
        <f t="shared" si="28"/>
        <v>104.69569130434778</v>
      </c>
      <c r="BY20" s="4">
        <f t="shared" si="28"/>
        <v>103.82612608695648</v>
      </c>
      <c r="BZ20" s="4">
        <f t="shared" si="28"/>
        <v>102.95656086956518</v>
      </c>
      <c r="CA20" s="4">
        <f t="shared" si="28"/>
        <v>103.82612608695648</v>
      </c>
      <c r="CB20" s="4">
        <f t="shared" si="28"/>
        <v>102.95656086956518</v>
      </c>
      <c r="CC20" s="7">
        <f t="shared" si="28"/>
        <v>102.95656086956518</v>
      </c>
      <c r="CD20" s="4">
        <f t="shared" si="28"/>
        <v>100.34786521739127</v>
      </c>
      <c r="CE20" s="4">
        <f t="shared" si="28"/>
        <v>96.000039130434757</v>
      </c>
      <c r="CF20" s="7">
        <f t="shared" si="28"/>
        <v>96.000039130434757</v>
      </c>
      <c r="CG20" s="4">
        <f t="shared" si="28"/>
        <v>96.869604347826055</v>
      </c>
      <c r="CH20" s="7">
        <f t="shared" si="28"/>
        <v>96.869604347826055</v>
      </c>
      <c r="CI20" s="4">
        <f t="shared" si="28"/>
        <v>98.608734782608664</v>
      </c>
      <c r="CJ20" s="4">
        <f t="shared" si="28"/>
        <v>99.478299999999962</v>
      </c>
      <c r="CK20" s="4">
        <f t="shared" si="28"/>
        <v>98.608734782608664</v>
      </c>
      <c r="CL20" s="4">
        <f t="shared" si="28"/>
        <v>96.000039130434757</v>
      </c>
      <c r="CM20" s="7">
        <f t="shared" si="28"/>
        <v>96.000039130434757</v>
      </c>
      <c r="CN20" s="4">
        <f t="shared" si="28"/>
        <v>99.478299999999976</v>
      </c>
      <c r="CO20" s="4">
        <f t="shared" si="28"/>
        <v>100.34786521739127</v>
      </c>
      <c r="CP20" s="4">
        <f t="shared" si="28"/>
        <v>102.95656086956518</v>
      </c>
      <c r="CQ20" s="7">
        <f t="shared" si="28"/>
        <v>102.95656086956518</v>
      </c>
      <c r="CR20" s="4">
        <f t="shared" si="28"/>
        <v>104.69569130434779</v>
      </c>
      <c r="CS20" s="4">
        <f t="shared" si="28"/>
        <v>106.4348217391304</v>
      </c>
      <c r="CT20" s="7">
        <f t="shared" si="28"/>
        <v>106.4348217391304</v>
      </c>
      <c r="CU20" s="7">
        <f t="shared" si="28"/>
        <v>106.4348217391304</v>
      </c>
      <c r="CV20" s="7">
        <f t="shared" si="28"/>
        <v>106.4348217391304</v>
      </c>
      <c r="CW20" s="4">
        <f t="shared" si="28"/>
        <v>109.91308260869562</v>
      </c>
      <c r="CX20" s="7">
        <f t="shared" si="28"/>
        <v>109.91308260869562</v>
      </c>
      <c r="CY20" s="7">
        <f t="shared" si="28"/>
        <v>109.91308260869562</v>
      </c>
      <c r="CZ20" s="4">
        <f t="shared" si="28"/>
        <v>112.52177826086952</v>
      </c>
      <c r="DA20" s="4">
        <f t="shared" si="28"/>
        <v>115.13047391304343</v>
      </c>
      <c r="DB20" s="4">
        <f t="shared" si="28"/>
        <v>117.73916956521734</v>
      </c>
      <c r="DC20" s="4">
        <f t="shared" si="28"/>
        <v>118.60873478260864</v>
      </c>
      <c r="DD20" s="7">
        <f t="shared" si="28"/>
        <v>118.60873478260864</v>
      </c>
      <c r="DE20" s="4">
        <f t="shared" si="28"/>
        <v>121.21743043478254</v>
      </c>
      <c r="DF20" s="4">
        <f t="shared" si="28"/>
        <v>120.34786521739125</v>
      </c>
      <c r="DG20" s="4">
        <f t="shared" si="28"/>
        <v>117.73916956521734</v>
      </c>
      <c r="DH20" s="7">
        <f t="shared" si="28"/>
        <v>117.73916956521734</v>
      </c>
      <c r="DI20" s="7">
        <f t="shared" si="28"/>
        <v>117.73916956521734</v>
      </c>
      <c r="DJ20" s="4">
        <f t="shared" si="28"/>
        <v>118.60873478260864</v>
      </c>
      <c r="DK20" s="7">
        <f t="shared" si="28"/>
        <v>118.60873478260864</v>
      </c>
      <c r="DL20" s="7">
        <f t="shared" si="28"/>
        <v>118.60873478260864</v>
      </c>
      <c r="DM20" s="4">
        <f t="shared" si="28"/>
        <v>121.21743043478254</v>
      </c>
      <c r="DN20" s="4">
        <f t="shared" si="28"/>
        <v>122.08699565217384</v>
      </c>
      <c r="DO20" s="7">
        <f t="shared" si="28"/>
        <v>122.08699565217384</v>
      </c>
      <c r="DP20" s="4">
        <f t="shared" si="28"/>
        <v>122.95656086956514</v>
      </c>
      <c r="DQ20" s="4">
        <f t="shared" si="28"/>
        <v>124.69569130434775</v>
      </c>
      <c r="DR20" s="4">
        <f t="shared" si="28"/>
        <v>125.56525652173904</v>
      </c>
      <c r="DS20" s="4">
        <f t="shared" si="28"/>
        <v>127.30438695652165</v>
      </c>
      <c r="DT20" s="4">
        <f t="shared" si="28"/>
        <v>129.04351739130425</v>
      </c>
      <c r="DU20" s="4">
        <f t="shared" si="28"/>
        <v>129.91308260869556</v>
      </c>
      <c r="DV20" s="3">
        <f t="shared" si="28"/>
        <v>129.91308260869556</v>
      </c>
      <c r="DW20" s="3">
        <f t="shared" si="28"/>
        <v>129.91308260869556</v>
      </c>
      <c r="DX20" s="3">
        <f t="shared" si="28"/>
        <v>128.17395217391297</v>
      </c>
      <c r="DY20" s="3">
        <f t="shared" si="28"/>
        <v>131.65221304347818</v>
      </c>
      <c r="DZ20" s="3">
        <f t="shared" si="28"/>
        <v>130.78264782608687</v>
      </c>
      <c r="EA20" s="3">
        <f t="shared" si="28"/>
        <v>129.91308260869556</v>
      </c>
      <c r="EB20" s="3">
        <f t="shared" si="28"/>
        <v>129.04351739130425</v>
      </c>
      <c r="EC20" s="3">
        <f t="shared" si="28"/>
        <v>130.78264782608684</v>
      </c>
      <c r="ED20" s="3">
        <f t="shared" si="28"/>
        <v>132.52177826086944</v>
      </c>
      <c r="EE20" s="3">
        <f t="shared" si="28"/>
        <v>131.65221304347813</v>
      </c>
      <c r="EF20" s="3">
        <f t="shared" si="28"/>
        <v>133.39134347826072</v>
      </c>
      <c r="EG20" s="3">
        <f t="shared" si="28"/>
        <v>136.00003913043463</v>
      </c>
      <c r="EH20" s="3">
        <f t="shared" si="28"/>
        <v>143.82612608695638</v>
      </c>
      <c r="EI20" s="3">
        <f t="shared" si="28"/>
        <v>148.17395217391291</v>
      </c>
      <c r="EJ20" s="3">
        <f t="shared" si="28"/>
        <v>151.65221304347813</v>
      </c>
      <c r="EK20" s="3">
        <f t="shared" si="28"/>
        <v>149.91308260869553</v>
      </c>
      <c r="EL20" s="3">
        <f t="shared" si="28"/>
        <v>149.04351739130422</v>
      </c>
      <c r="EM20" s="3">
        <f t="shared" si="28"/>
        <v>148.17395217391291</v>
      </c>
      <c r="EN20" s="3">
        <f t="shared" si="28"/>
        <v>149.04351739130422</v>
      </c>
      <c r="EO20" s="3">
        <f t="shared" si="28"/>
        <v>146.43482173913031</v>
      </c>
      <c r="EP20" s="3">
        <f t="shared" si="28"/>
        <v>145.565256521739</v>
      </c>
      <c r="EQ20" s="3">
        <f t="shared" si="28"/>
        <v>140.34786521739119</v>
      </c>
      <c r="ER20" s="3">
        <f t="shared" si="28"/>
        <v>144.69569130434772</v>
      </c>
      <c r="ES20" s="3">
        <f t="shared" si="28"/>
        <v>146.43482173913031</v>
      </c>
      <c r="ET20" s="3">
        <f t="shared" si="28"/>
        <v>145.565256521739</v>
      </c>
      <c r="EU20" s="3">
        <f t="shared" si="28"/>
        <v>149.91308260869553</v>
      </c>
      <c r="EV20" s="3">
        <f t="shared" si="28"/>
        <v>152.52177826086944</v>
      </c>
      <c r="EW20" s="3">
        <f t="shared" si="28"/>
        <v>156.86960434782597</v>
      </c>
      <c r="EX20" s="3">
        <f t="shared" si="28"/>
        <v>161.2174304347825</v>
      </c>
      <c r="EY20" s="3">
        <f t="shared" si="28"/>
        <v>164.69569130434772</v>
      </c>
      <c r="EZ20" s="3">
        <f t="shared" si="28"/>
        <v>169.04351739130425</v>
      </c>
      <c r="FA20" s="3">
        <f t="shared" si="28"/>
        <v>170.78264782608684</v>
      </c>
      <c r="FB20" s="3">
        <f t="shared" si="28"/>
        <v>172.52177826086944</v>
      </c>
      <c r="FC20" s="3">
        <f t="shared" si="28"/>
        <v>173.39134347826075</v>
      </c>
      <c r="FD20" s="3">
        <f t="shared" si="28"/>
        <v>189.04351739130422</v>
      </c>
      <c r="FE20" s="3">
        <f t="shared" si="28"/>
        <v>217.73916956521725</v>
      </c>
      <c r="FF20" s="3">
        <f t="shared" si="28"/>
        <v>190.78264782608682</v>
      </c>
      <c r="FG20" s="3">
        <f t="shared" si="28"/>
        <v>207.3043869565216</v>
      </c>
      <c r="FH20" s="3">
        <f t="shared" si="28"/>
        <v>200.34786521739116</v>
      </c>
      <c r="FI20" s="3">
        <f t="shared" si="28"/>
        <v>201.21743043478247</v>
      </c>
      <c r="FJ20" s="3">
        <f t="shared" si="28"/>
        <v>208.17395217391291</v>
      </c>
      <c r="FK20" s="3">
        <f t="shared" si="28"/>
        <v>217.73916956521725</v>
      </c>
      <c r="FL20" s="3">
        <f t="shared" si="28"/>
        <v>221.21743043478247</v>
      </c>
      <c r="FM20" s="3">
        <f t="shared" si="28"/>
        <v>233.39134347826072</v>
      </c>
      <c r="FN20" s="3">
        <f t="shared" si="28"/>
        <v>229.04351739130419</v>
      </c>
      <c r="FO20" s="3">
        <f t="shared" si="28"/>
        <v>222.95656086956507</v>
      </c>
      <c r="FP20" s="3">
        <f t="shared" si="28"/>
        <v>219.47829999999985</v>
      </c>
      <c r="FQ20" s="3">
        <f t="shared" si="28"/>
        <v>234.26090869565203</v>
      </c>
      <c r="FR20" s="3">
        <f t="shared" si="28"/>
        <v>249.9130826086955</v>
      </c>
      <c r="FS20" s="3">
        <f t="shared" si="28"/>
        <v>261.21743043478244</v>
      </c>
      <c r="FT20" s="3">
        <f t="shared" si="28"/>
        <v>261.21743043478244</v>
      </c>
      <c r="FU20" s="3">
        <f t="shared" si="28"/>
        <v>251.6522130434781</v>
      </c>
      <c r="FV20" s="3">
        <f t="shared" si="28"/>
        <v>233.39134347826069</v>
      </c>
      <c r="FW20" s="3">
        <f t="shared" si="28"/>
        <v>228.17395217391288</v>
      </c>
      <c r="FX20" s="3">
        <f t="shared" si="28"/>
        <v>219.47829999999985</v>
      </c>
      <c r="FY20" s="3">
        <f t="shared" si="28"/>
        <v>216.86960434782594</v>
      </c>
      <c r="FZ20" s="3">
        <f t="shared" si="28"/>
        <v>210.78264782608682</v>
      </c>
      <c r="GA20" s="3">
        <f t="shared" si="28"/>
        <v>204.69569130434769</v>
      </c>
      <c r="GB20" s="3">
        <f t="shared" si="28"/>
        <v>210.78264782608682</v>
      </c>
      <c r="GC20" s="3">
        <f t="shared" si="28"/>
        <v>229.9130826086955</v>
      </c>
      <c r="GD20" s="3">
        <f t="shared" si="28"/>
        <v>229.04351739130419</v>
      </c>
      <c r="GE20" s="3">
        <f t="shared" si="28"/>
        <v>226.43482173913029</v>
      </c>
      <c r="GF20" s="3">
        <f t="shared" si="28"/>
        <v>216.86960434782594</v>
      </c>
      <c r="GG20" s="3">
        <f t="shared" si="28"/>
        <v>215.13047391304335</v>
      </c>
      <c r="GH20" s="3">
        <f t="shared" si="28"/>
        <v>216.00003913043466</v>
      </c>
      <c r="GI20" s="3">
        <f t="shared" si="28"/>
        <v>229.04351739130422</v>
      </c>
      <c r="GJ20" s="3">
        <f t="shared" si="28"/>
        <v>236.86960434782597</v>
      </c>
      <c r="GK20" s="3">
        <f t="shared" si="28"/>
        <v>232.52177826086944</v>
      </c>
      <c r="GL20" s="3">
        <f t="shared" si="28"/>
        <v>226.43482173913031</v>
      </c>
    </row>
    <row r="21" spans="1:194" x14ac:dyDescent="0.35">
      <c r="A21" t="str">
        <f t="shared" si="13"/>
        <v>ZE BioDiesel B5Caltex Truckstop</v>
      </c>
      <c r="B21" t="s">
        <v>24</v>
      </c>
      <c r="C21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9" t="s">
        <v>25</v>
      </c>
      <c r="CP21" s="39" t="s">
        <v>25</v>
      </c>
      <c r="CQ21" s="39" t="s">
        <v>25</v>
      </c>
      <c r="CR21" s="39" t="s">
        <v>25</v>
      </c>
      <c r="CS21" s="39" t="s">
        <v>25</v>
      </c>
      <c r="CT21" s="39" t="s">
        <v>25</v>
      </c>
      <c r="CU21" s="39" t="s">
        <v>25</v>
      </c>
      <c r="CV21" s="39" t="s">
        <v>25</v>
      </c>
      <c r="CW21" s="39" t="s">
        <v>25</v>
      </c>
      <c r="CX21" s="39" t="s">
        <v>25</v>
      </c>
      <c r="CY21" s="39" t="s">
        <v>25</v>
      </c>
      <c r="CZ21" s="39" t="s">
        <v>25</v>
      </c>
      <c r="DA21" s="39" t="s">
        <v>25</v>
      </c>
      <c r="DB21" s="39" t="s">
        <v>25</v>
      </c>
      <c r="DC21" s="39" t="s">
        <v>25</v>
      </c>
      <c r="DD21" s="39" t="s">
        <v>25</v>
      </c>
      <c r="DE21" s="39" t="s">
        <v>25</v>
      </c>
      <c r="DF21" s="39" t="s">
        <v>25</v>
      </c>
      <c r="DG21" s="39" t="s">
        <v>25</v>
      </c>
      <c r="DH21" s="39" t="s">
        <v>25</v>
      </c>
      <c r="DI21" s="39" t="s">
        <v>25</v>
      </c>
      <c r="DJ21" s="39" t="s">
        <v>25</v>
      </c>
      <c r="DK21" s="39" t="s">
        <v>25</v>
      </c>
      <c r="DL21" s="39" t="s">
        <v>25</v>
      </c>
      <c r="DM21" s="39" t="s">
        <v>25</v>
      </c>
      <c r="DN21" s="39" t="s">
        <v>25</v>
      </c>
      <c r="DO21" s="39" t="s">
        <v>25</v>
      </c>
      <c r="DP21" s="39" t="s">
        <v>25</v>
      </c>
      <c r="DQ21" s="39" t="s">
        <v>25</v>
      </c>
      <c r="DR21" s="39" t="s">
        <v>25</v>
      </c>
      <c r="DS21" s="39" t="s">
        <v>25</v>
      </c>
      <c r="DT21" s="39" t="s">
        <v>25</v>
      </c>
      <c r="DU21" s="39" t="s">
        <v>25</v>
      </c>
      <c r="DV21" s="39" t="s">
        <v>25</v>
      </c>
      <c r="DW21" s="39" t="s">
        <v>25</v>
      </c>
      <c r="DX21" s="39" t="s">
        <v>25</v>
      </c>
      <c r="DY21" s="39" t="s">
        <v>25</v>
      </c>
      <c r="DZ21" s="39" t="s">
        <v>25</v>
      </c>
      <c r="EA21" s="39" t="s">
        <v>25</v>
      </c>
      <c r="EB21" s="39" t="s">
        <v>25</v>
      </c>
      <c r="EC21" s="39" t="s">
        <v>25</v>
      </c>
      <c r="ED21" s="39" t="s">
        <v>25</v>
      </c>
      <c r="EE21" s="39" t="s">
        <v>25</v>
      </c>
      <c r="EF21" s="39" t="s">
        <v>25</v>
      </c>
      <c r="EG21" s="39" t="s">
        <v>25</v>
      </c>
      <c r="EH21" s="39" t="s">
        <v>25</v>
      </c>
      <c r="EI21" s="39" t="s">
        <v>25</v>
      </c>
      <c r="EJ21" s="39" t="s">
        <v>25</v>
      </c>
      <c r="EK21" s="39" t="s">
        <v>25</v>
      </c>
      <c r="EL21" s="39" t="s">
        <v>25</v>
      </c>
      <c r="EM21" s="39" t="s">
        <v>25</v>
      </c>
      <c r="EN21" s="39" t="s">
        <v>25</v>
      </c>
      <c r="EO21" s="39" t="s">
        <v>25</v>
      </c>
      <c r="EP21" s="39" t="s">
        <v>25</v>
      </c>
      <c r="EQ21" s="39" t="s">
        <v>25</v>
      </c>
      <c r="ER21" s="39" t="s">
        <v>25</v>
      </c>
      <c r="ES21" s="39" t="s">
        <v>25</v>
      </c>
      <c r="ET21" s="39" t="s">
        <v>25</v>
      </c>
      <c r="EU21" s="39" t="s">
        <v>25</v>
      </c>
      <c r="EV21" s="39" t="s">
        <v>25</v>
      </c>
      <c r="EW21" s="39" t="s">
        <v>25</v>
      </c>
      <c r="EX21" s="39" t="s">
        <v>25</v>
      </c>
      <c r="EY21" s="39" t="s">
        <v>25</v>
      </c>
      <c r="EZ21" s="39" t="s">
        <v>25</v>
      </c>
      <c r="FA21" s="39" t="s">
        <v>25</v>
      </c>
      <c r="FB21" s="39" t="s">
        <v>25</v>
      </c>
      <c r="FC21" s="39" t="s">
        <v>25</v>
      </c>
      <c r="FD21" s="39" t="s">
        <v>25</v>
      </c>
      <c r="FE21" s="39" t="s">
        <v>25</v>
      </c>
      <c r="FF21" s="39" t="s">
        <v>25</v>
      </c>
      <c r="FG21" s="39" t="s">
        <v>25</v>
      </c>
      <c r="FH21" s="39" t="s">
        <v>25</v>
      </c>
      <c r="FI21" s="39" t="s">
        <v>25</v>
      </c>
      <c r="FJ21" s="39" t="s">
        <v>25</v>
      </c>
      <c r="FK21" s="39" t="s">
        <v>25</v>
      </c>
      <c r="FL21" s="39" t="s">
        <v>25</v>
      </c>
      <c r="FM21" s="39" t="s">
        <v>25</v>
      </c>
      <c r="FN21" s="39" t="s">
        <v>25</v>
      </c>
      <c r="FO21" s="39" t="s">
        <v>25</v>
      </c>
      <c r="FP21" s="39" t="s">
        <v>25</v>
      </c>
      <c r="FQ21" s="39" t="s">
        <v>25</v>
      </c>
      <c r="FR21" s="39" t="s">
        <v>25</v>
      </c>
      <c r="FS21" s="39" t="s">
        <v>25</v>
      </c>
      <c r="FT21" s="39" t="s">
        <v>25</v>
      </c>
      <c r="FU21" s="39" t="s">
        <v>25</v>
      </c>
      <c r="FV21" s="39" t="s">
        <v>25</v>
      </c>
      <c r="FW21" s="39" t="s">
        <v>25</v>
      </c>
      <c r="FX21" s="39" t="s">
        <v>25</v>
      </c>
      <c r="FY21" s="39" t="s">
        <v>25</v>
      </c>
      <c r="FZ21" s="39" t="s">
        <v>25</v>
      </c>
      <c r="GA21" s="39" t="s">
        <v>25</v>
      </c>
      <c r="GB21" s="39" t="s">
        <v>25</v>
      </c>
      <c r="GC21" s="39" t="s">
        <v>25</v>
      </c>
      <c r="GD21" s="39" t="s">
        <v>25</v>
      </c>
      <c r="GE21" s="39" t="s">
        <v>25</v>
      </c>
      <c r="GF21" s="39" t="s">
        <v>25</v>
      </c>
      <c r="GG21" s="39" t="s">
        <v>25</v>
      </c>
      <c r="GH21" s="39" t="s">
        <v>25</v>
      </c>
      <c r="GI21" s="39" t="s">
        <v>25</v>
      </c>
      <c r="GJ21" s="39" t="s">
        <v>25</v>
      </c>
      <c r="GK21" s="39" t="s">
        <v>25</v>
      </c>
      <c r="GL21" s="39" t="s">
        <v>25</v>
      </c>
    </row>
    <row r="22" spans="1:194" x14ac:dyDescent="0.35">
      <c r="A22" t="str">
        <f t="shared" si="13"/>
        <v>ZE BioDiesel B5Z Truckstop</v>
      </c>
      <c r="B22" t="s">
        <v>24</v>
      </c>
      <c r="C22" t="s">
        <v>19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4">
        <f t="shared" ref="CO22:CT22" si="29">(CO34+6)/1.15</f>
        <v>101.65216521739134</v>
      </c>
      <c r="CP22" s="4">
        <f t="shared" si="29"/>
        <v>104.26086086956525</v>
      </c>
      <c r="CQ22" s="7">
        <f t="shared" si="29"/>
        <v>104.26086086956525</v>
      </c>
      <c r="CR22" s="4">
        <f t="shared" si="29"/>
        <v>105.99999130434786</v>
      </c>
      <c r="CS22" s="4">
        <f t="shared" si="29"/>
        <v>107.73912173913047</v>
      </c>
      <c r="CT22" s="7">
        <f t="shared" si="29"/>
        <v>107.73912173913047</v>
      </c>
      <c r="CU22" s="7">
        <f t="shared" ref="CU22:CV22" si="30">(CU34+6)/1.15</f>
        <v>107.73912173913047</v>
      </c>
      <c r="CV22" s="7">
        <f t="shared" si="30"/>
        <v>107.73912173913047</v>
      </c>
      <c r="CW22" s="4">
        <f t="shared" ref="CW22:CX22" si="31">(CW34+6)/1.15</f>
        <v>111.21738260869569</v>
      </c>
      <c r="CX22" s="7">
        <f t="shared" si="31"/>
        <v>111.21738260869569</v>
      </c>
      <c r="CY22" s="7">
        <f t="shared" ref="CY22" si="32">(CY34+6)/1.15</f>
        <v>111.21738260869569</v>
      </c>
      <c r="CZ22" s="4">
        <f t="shared" ref="CZ22:DA22" si="33">(CZ34+6)/1.15</f>
        <v>113.82607826086958</v>
      </c>
      <c r="DA22" s="4">
        <f t="shared" si="33"/>
        <v>116.43477391304349</v>
      </c>
      <c r="DB22" s="4">
        <f t="shared" ref="DB22:DC22" si="34">(DB34+6)/1.15</f>
        <v>119.04346956521741</v>
      </c>
      <c r="DC22" s="4">
        <f t="shared" si="34"/>
        <v>119.9130347826087</v>
      </c>
      <c r="DD22" s="7">
        <f t="shared" ref="DD22:DE22" si="35">(DD34+6)/1.15</f>
        <v>119.9130347826087</v>
      </c>
      <c r="DE22" s="4">
        <f t="shared" si="35"/>
        <v>122.52173043478263</v>
      </c>
      <c r="DF22" s="4">
        <f t="shared" ref="DF22:DG22" si="36">(DF34+6)/1.15</f>
        <v>121.65216521739131</v>
      </c>
      <c r="DG22" s="4">
        <f t="shared" si="36"/>
        <v>119.04346956521741</v>
      </c>
      <c r="DH22" s="7">
        <f t="shared" ref="DH22:DI22" si="37">(DH34+6)/1.15</f>
        <v>119.04346956521741</v>
      </c>
      <c r="DI22" s="7">
        <f t="shared" si="37"/>
        <v>119.04346956521741</v>
      </c>
      <c r="DJ22" s="4">
        <f t="shared" ref="DJ22:DK22" si="38">(DJ34+6)/1.15</f>
        <v>119.9130347826087</v>
      </c>
      <c r="DK22" s="7">
        <f t="shared" si="38"/>
        <v>119.9130347826087</v>
      </c>
      <c r="DL22" s="7">
        <f t="shared" ref="DL22:DM22" si="39">(DL34+6)/1.15</f>
        <v>119.9130347826087</v>
      </c>
      <c r="DM22" s="4">
        <f t="shared" si="39"/>
        <v>122.52173043478263</v>
      </c>
      <c r="DN22" s="4">
        <f t="shared" ref="DN22:DO22" si="40">(DN34+6)/1.15</f>
        <v>123.39129565217389</v>
      </c>
      <c r="DO22" s="7">
        <f t="shared" si="40"/>
        <v>123.39129565217389</v>
      </c>
      <c r="DP22" s="4">
        <f t="shared" ref="DP22:DQ22" si="41">(DP34+6)/1.15</f>
        <v>124.26086086956521</v>
      </c>
      <c r="DQ22" s="4">
        <f t="shared" si="41"/>
        <v>125.99999130434782</v>
      </c>
      <c r="DR22" s="4">
        <f t="shared" ref="DR22:DS22" si="42">(DR34+6)/1.15</f>
        <v>126.86955652173911</v>
      </c>
      <c r="DS22" s="4">
        <f t="shared" si="42"/>
        <v>128.60868695652172</v>
      </c>
      <c r="DT22" s="4">
        <f t="shared" ref="DT22:DU22" si="43">(DT34+6)/1.15</f>
        <v>130.34781739130435</v>
      </c>
      <c r="DU22" s="4">
        <f t="shared" si="43"/>
        <v>131.21738260869563</v>
      </c>
      <c r="DV22" s="3">
        <f t="shared" ref="DV22:DW22" si="44">(DV34+6)/1.15</f>
        <v>131.21738260869563</v>
      </c>
      <c r="DW22" s="3">
        <f t="shared" si="44"/>
        <v>131.21738260869563</v>
      </c>
      <c r="DX22" s="3">
        <f t="shared" ref="DX22:DY22" si="45">(DX34+6)/1.15</f>
        <v>129.47825217391303</v>
      </c>
      <c r="DY22" s="3">
        <f t="shared" si="45"/>
        <v>132.95651304347825</v>
      </c>
      <c r="DZ22" s="3">
        <f t="shared" ref="DZ22:EA22" si="46">(DZ34+6)/1.15</f>
        <v>132.08694782608694</v>
      </c>
      <c r="EA22" s="3">
        <f t="shared" si="46"/>
        <v>131.21738260869563</v>
      </c>
      <c r="EB22" s="3">
        <f t="shared" ref="EB22:EC22" si="47">(EB34+6)/1.15</f>
        <v>130.34781739130435</v>
      </c>
      <c r="EC22" s="3">
        <f t="shared" si="47"/>
        <v>132.08694782608694</v>
      </c>
      <c r="ED22" s="3">
        <f t="shared" ref="ED22:EE22" si="48">(ED34+6)/1.15</f>
        <v>133.82607826086956</v>
      </c>
      <c r="EE22" s="3">
        <f t="shared" si="48"/>
        <v>132.95651304347825</v>
      </c>
      <c r="EF22" s="3">
        <f t="shared" ref="EF22:EG22" si="49">(EF34+6)/1.15</f>
        <v>134.69564347826085</v>
      </c>
      <c r="EG22" s="3">
        <f t="shared" si="49"/>
        <v>137.30433913043478</v>
      </c>
      <c r="EH22" s="3">
        <f t="shared" ref="EH22:EI22" si="50">(EH34+6)/1.15</f>
        <v>145.1304260869565</v>
      </c>
      <c r="EI22" s="3">
        <f t="shared" si="50"/>
        <v>149.47825217391306</v>
      </c>
      <c r="EJ22" s="3">
        <f t="shared" ref="EJ22:EK22" si="51">(EJ34+6)/1.15</f>
        <v>152.95651304347828</v>
      </c>
      <c r="EK22" s="3">
        <f t="shared" si="51"/>
        <v>151.21738260869566</v>
      </c>
      <c r="EL22" s="3">
        <f t="shared" ref="EL22:EM22" si="52">(EL34+6)/1.15</f>
        <v>150.34781739130437</v>
      </c>
      <c r="EM22" s="3">
        <f t="shared" si="52"/>
        <v>149.47825217391306</v>
      </c>
      <c r="EN22" s="3">
        <f t="shared" ref="EN22:EO22" si="53">(EN34+6)/1.15</f>
        <v>150.34781739130437</v>
      </c>
      <c r="EO22" s="3">
        <f t="shared" si="53"/>
        <v>147.73912173913044</v>
      </c>
      <c r="EP22" s="3">
        <f t="shared" ref="EP22:EQ22" si="54">(EP34+6)/1.15</f>
        <v>146.86955652173916</v>
      </c>
      <c r="EQ22" s="3">
        <f t="shared" si="54"/>
        <v>141.65216521739131</v>
      </c>
      <c r="ER22" s="3">
        <f t="shared" ref="ER22:ES22" si="55">(ER34+6)/1.15</f>
        <v>145.99999130434787</v>
      </c>
      <c r="ES22" s="3">
        <f t="shared" si="55"/>
        <v>147.73912173913044</v>
      </c>
      <c r="ET22" s="3">
        <f t="shared" ref="ET22:EU22" si="56">(ET34+6)/1.15</f>
        <v>146.86955652173916</v>
      </c>
      <c r="EU22" s="3">
        <f t="shared" si="56"/>
        <v>151.21738260869566</v>
      </c>
      <c r="EV22" s="3">
        <f t="shared" ref="EV22:EW22" si="57">(EV34+6)/1.15</f>
        <v>153.82607826086959</v>
      </c>
      <c r="EW22" s="3">
        <f t="shared" si="57"/>
        <v>158.1739043478261</v>
      </c>
      <c r="EX22" s="3">
        <f t="shared" ref="EX22:EY22" si="58">(EX34+6)/1.15</f>
        <v>162.52173043478265</v>
      </c>
      <c r="EY22" s="3">
        <f t="shared" si="58"/>
        <v>165.99999130434787</v>
      </c>
      <c r="EZ22" s="3">
        <f t="shared" ref="EZ22:FA22" si="59">(EZ34+6)/1.15</f>
        <v>170.34781739130437</v>
      </c>
      <c r="FA22" s="3">
        <f t="shared" si="59"/>
        <v>172.08694782608697</v>
      </c>
      <c r="FB22" s="3">
        <f t="shared" ref="FB22:FC22" si="60">(FB34+6)/1.15</f>
        <v>173.82607826086959</v>
      </c>
      <c r="FC22" s="3">
        <f t="shared" si="60"/>
        <v>174.69564347826088</v>
      </c>
      <c r="FD22" s="3">
        <f t="shared" ref="FD22:FE22" si="61">(FD34+6)/1.15</f>
        <v>190.34781739130437</v>
      </c>
      <c r="FE22" s="3">
        <f t="shared" si="61"/>
        <v>219.04346956521738</v>
      </c>
      <c r="FF22" s="3">
        <f t="shared" ref="FF22:FG22" si="62">(FF34+6)/1.15</f>
        <v>192.08694782608694</v>
      </c>
      <c r="FG22" s="3">
        <f t="shared" si="62"/>
        <v>208.60868695652172</v>
      </c>
      <c r="FH22" s="3">
        <f t="shared" ref="FH22:FI22" si="63">(FH34+6)/1.15</f>
        <v>201.65216521739129</v>
      </c>
      <c r="FI22" s="3">
        <f t="shared" si="63"/>
        <v>202.5217304347826</v>
      </c>
      <c r="FJ22" s="3">
        <f t="shared" ref="FJ22:FK22" si="64">(FJ34+6)/1.15</f>
        <v>209.47825217391303</v>
      </c>
      <c r="FK22" s="3">
        <f t="shared" si="64"/>
        <v>219.04346956521738</v>
      </c>
      <c r="FL22" s="3">
        <f t="shared" ref="FL22:FM22" si="65">(FL34+6)/1.15</f>
        <v>222.5217304347826</v>
      </c>
      <c r="FM22" s="3">
        <f t="shared" si="65"/>
        <v>234.69564347826085</v>
      </c>
      <c r="FN22" s="3">
        <f t="shared" ref="FN22:FO22" si="66">(FN34+6)/1.15</f>
        <v>230.34781739130432</v>
      </c>
      <c r="FO22" s="3">
        <f t="shared" si="66"/>
        <v>224.26086086956525</v>
      </c>
      <c r="FP22" s="3">
        <f t="shared" ref="FP22:FQ22" si="67">(FP34+6)/1.15</f>
        <v>220.7826</v>
      </c>
      <c r="FQ22" s="3">
        <f t="shared" si="67"/>
        <v>235.56520869565219</v>
      </c>
      <c r="FR22" s="3">
        <f t="shared" ref="FR22:FS22" si="68">(FR34+6)/1.15</f>
        <v>251.21738260869563</v>
      </c>
      <c r="FS22" s="3">
        <f t="shared" si="68"/>
        <v>262.52173043478257</v>
      </c>
      <c r="FT22" s="3">
        <f t="shared" ref="FT22:FU22" si="69">(FT34+6)/1.15</f>
        <v>262.52173043478257</v>
      </c>
      <c r="FU22" s="3">
        <f t="shared" si="69"/>
        <v>252.95651304347822</v>
      </c>
      <c r="FV22" s="3">
        <f t="shared" ref="FV22:FW22" si="70">(FV34+6)/1.15</f>
        <v>234.69564347826085</v>
      </c>
      <c r="FW22" s="3">
        <f t="shared" si="70"/>
        <v>229.47825217391301</v>
      </c>
      <c r="FX22" s="3">
        <f t="shared" ref="FX22:FY22" si="71">(FX34+6)/1.15</f>
        <v>220.7826</v>
      </c>
      <c r="FY22" s="3">
        <f t="shared" si="71"/>
        <v>218.1739043478261</v>
      </c>
      <c r="FZ22" s="3">
        <f t="shared" ref="FZ22:GA22" si="72">(FZ34+6)/1.15</f>
        <v>212.08694782608694</v>
      </c>
      <c r="GA22" s="3">
        <f t="shared" si="72"/>
        <v>205.99999130434782</v>
      </c>
      <c r="GB22" s="3">
        <f t="shared" ref="GB22:GC22" si="73">(GB34+6)/1.15</f>
        <v>212.08694782608694</v>
      </c>
      <c r="GC22" s="3">
        <f t="shared" si="73"/>
        <v>231.21738260869563</v>
      </c>
      <c r="GD22" s="3">
        <f t="shared" ref="GD22:GE22" si="74">(GD34+6)/1.15</f>
        <v>230.34781739130432</v>
      </c>
      <c r="GE22" s="3">
        <f t="shared" si="74"/>
        <v>227.73912173913047</v>
      </c>
      <c r="GF22" s="3">
        <f t="shared" ref="GF22:GG22" si="75">(GF34+6)/1.15</f>
        <v>218.1739043478261</v>
      </c>
      <c r="GG22" s="3">
        <f t="shared" si="75"/>
        <v>216.43477391304347</v>
      </c>
      <c r="GH22" s="3">
        <f t="shared" ref="GH22:GI22" si="76">(GH34+6)/1.15</f>
        <v>217.30433913043481</v>
      </c>
      <c r="GI22" s="3">
        <f t="shared" si="76"/>
        <v>230.34781739130437</v>
      </c>
      <c r="GJ22" s="3">
        <f t="shared" ref="GJ22:GK22" si="77">(GJ34+6)/1.15</f>
        <v>238.1739043478261</v>
      </c>
      <c r="GK22" s="3">
        <f t="shared" si="77"/>
        <v>233.82607826086959</v>
      </c>
      <c r="GL22" s="3">
        <f t="shared" ref="GL22" si="78">(GL34+6)/1.15</f>
        <v>227.73912173913047</v>
      </c>
    </row>
    <row r="23" spans="1:194" x14ac:dyDescent="0.35">
      <c r="A23" t="str">
        <f t="shared" si="13"/>
        <v>ZE BioDiesel B5Caltex Service Station</v>
      </c>
      <c r="B23" t="s">
        <v>24</v>
      </c>
      <c r="C23" t="s">
        <v>20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9" t="s">
        <v>25</v>
      </c>
      <c r="CP23" s="39" t="s">
        <v>25</v>
      </c>
      <c r="CQ23" s="39" t="s">
        <v>25</v>
      </c>
      <c r="CR23" s="39" t="s">
        <v>25</v>
      </c>
      <c r="CS23" s="39" t="s">
        <v>25</v>
      </c>
      <c r="CT23" s="39" t="s">
        <v>25</v>
      </c>
      <c r="CU23" s="39" t="s">
        <v>25</v>
      </c>
      <c r="CV23" s="39" t="s">
        <v>25</v>
      </c>
      <c r="CW23" s="39" t="s">
        <v>25</v>
      </c>
      <c r="CX23" s="39" t="s">
        <v>25</v>
      </c>
      <c r="CY23" s="39" t="s">
        <v>25</v>
      </c>
      <c r="CZ23" s="39" t="s">
        <v>25</v>
      </c>
      <c r="DA23" s="39" t="s">
        <v>25</v>
      </c>
      <c r="DB23" s="39" t="s">
        <v>25</v>
      </c>
      <c r="DC23" s="39" t="s">
        <v>25</v>
      </c>
      <c r="DD23" s="39" t="s">
        <v>25</v>
      </c>
      <c r="DE23" s="39" t="s">
        <v>25</v>
      </c>
      <c r="DF23" s="39" t="s">
        <v>25</v>
      </c>
      <c r="DG23" s="39" t="s">
        <v>25</v>
      </c>
      <c r="DH23" s="39" t="s">
        <v>25</v>
      </c>
      <c r="DI23" s="39" t="s">
        <v>25</v>
      </c>
      <c r="DJ23" s="39" t="s">
        <v>25</v>
      </c>
      <c r="DK23" s="39" t="s">
        <v>25</v>
      </c>
      <c r="DL23" s="39" t="s">
        <v>25</v>
      </c>
      <c r="DM23" s="39" t="s">
        <v>25</v>
      </c>
      <c r="DN23" s="39" t="s">
        <v>25</v>
      </c>
      <c r="DO23" s="39" t="s">
        <v>25</v>
      </c>
      <c r="DP23" s="39" t="s">
        <v>25</v>
      </c>
      <c r="DQ23" s="39" t="s">
        <v>25</v>
      </c>
      <c r="DR23" s="39" t="s">
        <v>25</v>
      </c>
      <c r="DS23" s="39" t="s">
        <v>25</v>
      </c>
      <c r="DT23" s="39" t="s">
        <v>25</v>
      </c>
      <c r="DU23" s="39" t="s">
        <v>25</v>
      </c>
      <c r="DV23" s="39" t="s">
        <v>25</v>
      </c>
      <c r="DW23" s="39" t="s">
        <v>25</v>
      </c>
      <c r="DX23" s="39" t="s">
        <v>25</v>
      </c>
      <c r="DY23" s="39" t="s">
        <v>25</v>
      </c>
      <c r="DZ23" s="39" t="s">
        <v>25</v>
      </c>
      <c r="EA23" s="39" t="s">
        <v>25</v>
      </c>
      <c r="EB23" s="39" t="s">
        <v>25</v>
      </c>
      <c r="EC23" s="39" t="s">
        <v>25</v>
      </c>
      <c r="ED23" s="39" t="s">
        <v>25</v>
      </c>
      <c r="EE23" s="39" t="s">
        <v>25</v>
      </c>
      <c r="EF23" s="39" t="s">
        <v>25</v>
      </c>
      <c r="EG23" s="39" t="s">
        <v>25</v>
      </c>
      <c r="EH23" s="39" t="s">
        <v>25</v>
      </c>
      <c r="EI23" s="39" t="s">
        <v>25</v>
      </c>
      <c r="EJ23" s="39" t="s">
        <v>25</v>
      </c>
      <c r="EK23" s="39" t="s">
        <v>25</v>
      </c>
      <c r="EL23" s="39" t="s">
        <v>25</v>
      </c>
      <c r="EM23" s="39" t="s">
        <v>25</v>
      </c>
      <c r="EN23" s="39" t="s">
        <v>25</v>
      </c>
      <c r="EO23" s="39" t="s">
        <v>25</v>
      </c>
      <c r="EP23" s="39" t="s">
        <v>25</v>
      </c>
      <c r="EQ23" s="39" t="s">
        <v>25</v>
      </c>
      <c r="ER23" s="39" t="s">
        <v>25</v>
      </c>
      <c r="ES23" s="39" t="s">
        <v>25</v>
      </c>
      <c r="ET23" s="39" t="s">
        <v>25</v>
      </c>
      <c r="EU23" s="39" t="s">
        <v>25</v>
      </c>
      <c r="EV23" s="39" t="s">
        <v>25</v>
      </c>
      <c r="EW23" s="39" t="s">
        <v>25</v>
      </c>
      <c r="EX23" s="39" t="s">
        <v>25</v>
      </c>
      <c r="EY23" s="39" t="s">
        <v>25</v>
      </c>
      <c r="EZ23" s="39" t="s">
        <v>25</v>
      </c>
      <c r="FA23" s="39" t="s">
        <v>25</v>
      </c>
      <c r="FB23" s="39" t="s">
        <v>25</v>
      </c>
      <c r="FC23" s="39" t="s">
        <v>25</v>
      </c>
      <c r="FD23" s="39" t="s">
        <v>25</v>
      </c>
      <c r="FE23" s="39" t="s">
        <v>25</v>
      </c>
      <c r="FF23" s="39" t="s">
        <v>25</v>
      </c>
      <c r="FG23" s="39" t="s">
        <v>25</v>
      </c>
      <c r="FH23" s="39" t="s">
        <v>25</v>
      </c>
      <c r="FI23" s="39" t="s">
        <v>25</v>
      </c>
      <c r="FJ23" s="39" t="s">
        <v>25</v>
      </c>
      <c r="FK23" s="39" t="s">
        <v>25</v>
      </c>
      <c r="FL23" s="39" t="s">
        <v>25</v>
      </c>
      <c r="FM23" s="39" t="s">
        <v>25</v>
      </c>
      <c r="FN23" s="39" t="s">
        <v>25</v>
      </c>
      <c r="FO23" s="39" t="s">
        <v>25</v>
      </c>
      <c r="FP23" s="39" t="s">
        <v>25</v>
      </c>
      <c r="FQ23" s="39" t="s">
        <v>25</v>
      </c>
      <c r="FR23" s="39" t="s">
        <v>25</v>
      </c>
      <c r="FS23" s="39" t="s">
        <v>25</v>
      </c>
      <c r="FT23" s="39" t="s">
        <v>25</v>
      </c>
      <c r="FU23" s="39" t="s">
        <v>25</v>
      </c>
      <c r="FV23" s="39" t="s">
        <v>25</v>
      </c>
      <c r="FW23" s="39" t="s">
        <v>25</v>
      </c>
      <c r="FX23" s="39" t="s">
        <v>25</v>
      </c>
      <c r="FY23" s="39" t="s">
        <v>25</v>
      </c>
      <c r="FZ23" s="39" t="s">
        <v>25</v>
      </c>
      <c r="GA23" s="39" t="s">
        <v>25</v>
      </c>
      <c r="GB23" s="39" t="s">
        <v>25</v>
      </c>
      <c r="GC23" s="39" t="s">
        <v>25</v>
      </c>
      <c r="GD23" s="39" t="s">
        <v>25</v>
      </c>
      <c r="GE23" s="39" t="s">
        <v>25</v>
      </c>
      <c r="GF23" s="39" t="s">
        <v>25</v>
      </c>
      <c r="GG23" s="39" t="s">
        <v>25</v>
      </c>
      <c r="GH23" s="39" t="s">
        <v>25</v>
      </c>
      <c r="GI23" s="39" t="s">
        <v>25</v>
      </c>
      <c r="GJ23" s="39" t="s">
        <v>25</v>
      </c>
      <c r="GK23" s="39" t="s">
        <v>25</v>
      </c>
      <c r="GL23" s="39" t="s">
        <v>25</v>
      </c>
    </row>
    <row r="24" spans="1:194" x14ac:dyDescent="0.35">
      <c r="A24" t="str">
        <f t="shared" si="13"/>
        <v>ZE BioDiesel B5Z Service Station</v>
      </c>
      <c r="B24" t="s">
        <v>24</v>
      </c>
      <c r="C24" t="s">
        <v>21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9" t="s">
        <v>25</v>
      </c>
      <c r="CP24" s="39" t="s">
        <v>25</v>
      </c>
      <c r="CQ24" s="39" t="s">
        <v>25</v>
      </c>
      <c r="CR24" s="39" t="s">
        <v>25</v>
      </c>
      <c r="CS24" s="39" t="s">
        <v>25</v>
      </c>
      <c r="CT24" s="39" t="s">
        <v>25</v>
      </c>
      <c r="CU24" s="39" t="s">
        <v>25</v>
      </c>
      <c r="CV24" s="39" t="s">
        <v>25</v>
      </c>
      <c r="CW24" s="39" t="s">
        <v>25</v>
      </c>
      <c r="CX24" s="39" t="s">
        <v>25</v>
      </c>
      <c r="CY24" s="39" t="s">
        <v>25</v>
      </c>
      <c r="CZ24" s="39" t="s">
        <v>25</v>
      </c>
      <c r="DA24" s="39" t="s">
        <v>25</v>
      </c>
      <c r="DB24" s="39" t="s">
        <v>25</v>
      </c>
      <c r="DC24" s="39" t="s">
        <v>25</v>
      </c>
      <c r="DD24" s="39" t="s">
        <v>25</v>
      </c>
      <c r="DE24" s="39" t="s">
        <v>25</v>
      </c>
      <c r="DF24" s="39" t="s">
        <v>25</v>
      </c>
      <c r="DG24" s="39" t="s">
        <v>25</v>
      </c>
      <c r="DH24" s="39" t="s">
        <v>25</v>
      </c>
      <c r="DI24" s="39" t="s">
        <v>25</v>
      </c>
      <c r="DJ24" s="39" t="s">
        <v>25</v>
      </c>
      <c r="DK24" s="39" t="s">
        <v>25</v>
      </c>
      <c r="DL24" s="39" t="s">
        <v>25</v>
      </c>
      <c r="DM24" s="39" t="s">
        <v>25</v>
      </c>
      <c r="DN24" s="39" t="s">
        <v>25</v>
      </c>
      <c r="DO24" s="39" t="s">
        <v>25</v>
      </c>
      <c r="DP24" s="39" t="s">
        <v>25</v>
      </c>
      <c r="DQ24" s="39" t="s">
        <v>25</v>
      </c>
      <c r="DR24" s="39" t="s">
        <v>25</v>
      </c>
      <c r="DS24" s="39" t="s">
        <v>25</v>
      </c>
      <c r="DT24" s="39" t="s">
        <v>25</v>
      </c>
      <c r="DU24" s="39" t="s">
        <v>25</v>
      </c>
      <c r="DV24" s="39" t="s">
        <v>25</v>
      </c>
      <c r="DW24" s="39" t="s">
        <v>25</v>
      </c>
      <c r="DX24" s="39" t="s">
        <v>25</v>
      </c>
      <c r="DY24" s="39" t="s">
        <v>25</v>
      </c>
      <c r="DZ24" s="39" t="s">
        <v>25</v>
      </c>
      <c r="EA24" s="39" t="s">
        <v>25</v>
      </c>
      <c r="EB24" s="39" t="s">
        <v>25</v>
      </c>
      <c r="EC24" s="39" t="s">
        <v>25</v>
      </c>
      <c r="ED24" s="39" t="s">
        <v>25</v>
      </c>
      <c r="EE24" s="39" t="s">
        <v>25</v>
      </c>
      <c r="EF24" s="39" t="s">
        <v>25</v>
      </c>
      <c r="EG24" s="39" t="s">
        <v>25</v>
      </c>
      <c r="EH24" s="39" t="s">
        <v>25</v>
      </c>
      <c r="EI24" s="39" t="s">
        <v>25</v>
      </c>
      <c r="EJ24" s="39" t="s">
        <v>25</v>
      </c>
      <c r="EK24" s="39" t="s">
        <v>25</v>
      </c>
      <c r="EL24" s="39" t="s">
        <v>25</v>
      </c>
      <c r="EM24" s="39" t="s">
        <v>25</v>
      </c>
      <c r="EN24" s="39" t="s">
        <v>25</v>
      </c>
      <c r="EO24" s="39" t="s">
        <v>25</v>
      </c>
      <c r="EP24" s="39" t="s">
        <v>25</v>
      </c>
      <c r="EQ24" s="39" t="s">
        <v>25</v>
      </c>
      <c r="ER24" s="39" t="s">
        <v>25</v>
      </c>
      <c r="ES24" s="39" t="s">
        <v>25</v>
      </c>
      <c r="ET24" s="39" t="s">
        <v>25</v>
      </c>
      <c r="EU24" s="39" t="s">
        <v>25</v>
      </c>
      <c r="EV24" s="39" t="s">
        <v>25</v>
      </c>
      <c r="EW24" s="39" t="s">
        <v>25</v>
      </c>
      <c r="EX24" s="39" t="s">
        <v>25</v>
      </c>
      <c r="EY24" s="39" t="s">
        <v>25</v>
      </c>
      <c r="EZ24" s="39" t="s">
        <v>25</v>
      </c>
      <c r="FA24" s="39" t="s">
        <v>25</v>
      </c>
      <c r="FB24" s="39" t="s">
        <v>25</v>
      </c>
      <c r="FC24" s="39" t="s">
        <v>25</v>
      </c>
      <c r="FD24" s="39" t="s">
        <v>25</v>
      </c>
      <c r="FE24" s="39" t="s">
        <v>25</v>
      </c>
      <c r="FF24" s="39" t="s">
        <v>25</v>
      </c>
      <c r="FG24" s="39" t="s">
        <v>25</v>
      </c>
      <c r="FH24" s="39" t="s">
        <v>25</v>
      </c>
      <c r="FI24" s="39" t="s">
        <v>25</v>
      </c>
      <c r="FJ24" s="39" t="s">
        <v>25</v>
      </c>
      <c r="FK24" s="39" t="s">
        <v>25</v>
      </c>
      <c r="FL24" s="39" t="s">
        <v>25</v>
      </c>
      <c r="FM24" s="39" t="s">
        <v>25</v>
      </c>
      <c r="FN24" s="39" t="s">
        <v>25</v>
      </c>
      <c r="FO24" s="39" t="s">
        <v>25</v>
      </c>
      <c r="FP24" s="39" t="s">
        <v>25</v>
      </c>
      <c r="FQ24" s="39" t="s">
        <v>25</v>
      </c>
      <c r="FR24" s="39" t="s">
        <v>25</v>
      </c>
      <c r="FS24" s="39" t="s">
        <v>25</v>
      </c>
      <c r="FT24" s="39" t="s">
        <v>25</v>
      </c>
      <c r="FU24" s="39" t="s">
        <v>25</v>
      </c>
      <c r="FV24" s="39" t="s">
        <v>25</v>
      </c>
      <c r="FW24" s="39" t="s">
        <v>25</v>
      </c>
      <c r="FX24" s="39" t="s">
        <v>25</v>
      </c>
      <c r="FY24" s="39" t="s">
        <v>25</v>
      </c>
      <c r="FZ24" s="39" t="s">
        <v>25</v>
      </c>
      <c r="GA24" s="39" t="s">
        <v>25</v>
      </c>
      <c r="GB24" s="39" t="s">
        <v>25</v>
      </c>
      <c r="GC24" s="39" t="s">
        <v>25</v>
      </c>
      <c r="GD24" s="39" t="s">
        <v>25</v>
      </c>
      <c r="GE24" s="39" t="s">
        <v>25</v>
      </c>
      <c r="GF24" s="39" t="s">
        <v>25</v>
      </c>
      <c r="GG24" s="39" t="s">
        <v>25</v>
      </c>
      <c r="GH24" s="39" t="s">
        <v>25</v>
      </c>
      <c r="GI24" s="39" t="s">
        <v>25</v>
      </c>
      <c r="GJ24" s="39" t="s">
        <v>25</v>
      </c>
      <c r="GK24" s="39" t="s">
        <v>25</v>
      </c>
      <c r="GL24" s="39" t="s">
        <v>25</v>
      </c>
    </row>
    <row r="26" spans="1:194" x14ac:dyDescent="0.35">
      <c r="B26" s="5" t="s">
        <v>26</v>
      </c>
      <c r="Z26" s="50" t="s">
        <v>27</v>
      </c>
      <c r="AA26" s="50"/>
    </row>
    <row r="29" spans="1:194" x14ac:dyDescent="0.35">
      <c r="B29" t="s">
        <v>15</v>
      </c>
      <c r="C29" t="s">
        <v>14</v>
      </c>
      <c r="F29" s="2">
        <v>239.89999499999996</v>
      </c>
      <c r="G29" s="2">
        <v>240.89999499999999</v>
      </c>
      <c r="H29" s="2">
        <v>243.89999499999996</v>
      </c>
      <c r="I29" s="2">
        <v>246.89999499999996</v>
      </c>
      <c r="J29" s="2">
        <v>249.89999499999996</v>
      </c>
      <c r="K29" s="2">
        <v>239.89999499999996</v>
      </c>
      <c r="L29" s="2">
        <v>237.89999499999999</v>
      </c>
      <c r="M29" s="2">
        <v>239.89999499999996</v>
      </c>
      <c r="N29" s="2">
        <f t="shared" ref="N29:S29" si="79">N16*1.15</f>
        <v>240.89999499999999</v>
      </c>
      <c r="O29" s="2">
        <f t="shared" si="79"/>
        <v>226.49999499999998</v>
      </c>
      <c r="P29" s="2">
        <f t="shared" si="79"/>
        <v>221.49999499999996</v>
      </c>
      <c r="Q29" s="2">
        <f t="shared" si="79"/>
        <v>213.49999499999996</v>
      </c>
      <c r="R29" s="2">
        <f t="shared" si="79"/>
        <v>216.49999499999996</v>
      </c>
      <c r="S29" s="6">
        <f t="shared" si="79"/>
        <v>220.49999499999996</v>
      </c>
      <c r="T29" s="6">
        <f t="shared" ref="T29:U29" si="80">T16*1.15</f>
        <v>218.49999499999998</v>
      </c>
      <c r="U29" s="2">
        <f t="shared" si="80"/>
        <v>221.49999499999996</v>
      </c>
      <c r="V29" s="2">
        <f t="shared" ref="V29:W29" si="81">V16*1.15</f>
        <v>220.49999499999996</v>
      </c>
      <c r="W29" s="2">
        <f t="shared" si="81"/>
        <v>217.49999499999996</v>
      </c>
      <c r="X29" s="2">
        <f t="shared" ref="X29:Y29" si="82">X16*1.15</f>
        <v>219.49999499999996</v>
      </c>
      <c r="Y29" s="2">
        <f t="shared" si="82"/>
        <v>217.49999499999996</v>
      </c>
      <c r="Z29" s="2">
        <f t="shared" ref="Z29:AA29" si="83">Z16*1.15</f>
        <v>218.49999499999998</v>
      </c>
      <c r="AA29" s="2">
        <f t="shared" si="83"/>
        <v>218.49999499999998</v>
      </c>
      <c r="AB29" s="2">
        <f t="shared" ref="AB29:AC29" si="84">AB16*1.15</f>
        <v>219.49999499999998</v>
      </c>
      <c r="AC29" s="2">
        <f t="shared" si="84"/>
        <v>218.49999499999998</v>
      </c>
      <c r="AD29" s="2">
        <f t="shared" ref="AD29:AE29" si="85">AD16*1.15</f>
        <v>223.49999499999998</v>
      </c>
      <c r="AE29" s="2">
        <f t="shared" si="85"/>
        <v>233.49999499999998</v>
      </c>
      <c r="AF29" s="2">
        <f t="shared" ref="AF29:AG29" si="86">AF16*1.15</f>
        <v>229.49999499999998</v>
      </c>
      <c r="AG29" s="2">
        <f t="shared" si="86"/>
        <v>225.49999499999998</v>
      </c>
      <c r="AH29" s="2">
        <f t="shared" ref="AH29:AI29" si="87">AH16*1.15</f>
        <v>229.49999499999998</v>
      </c>
      <c r="AI29" s="2">
        <f t="shared" si="87"/>
        <v>229.49999499999998</v>
      </c>
      <c r="AJ29" s="2">
        <f t="shared" ref="AJ29:AK29" si="88">AJ16*1.15</f>
        <v>225.49999499999998</v>
      </c>
      <c r="AK29" s="2">
        <f t="shared" si="88"/>
        <v>223.49999499999998</v>
      </c>
      <c r="AL29" s="2">
        <f t="shared" ref="AL29:AM29" si="89">AL16*1.15</f>
        <v>228.49999499999998</v>
      </c>
      <c r="AM29" s="2">
        <f t="shared" si="89"/>
        <v>230.49999499999998</v>
      </c>
      <c r="AN29" s="2">
        <f t="shared" ref="AN29:AO29" si="90">AN16*1.15</f>
        <v>229.49999499999998</v>
      </c>
      <c r="AO29" s="2">
        <f t="shared" si="90"/>
        <v>229.49999499999998</v>
      </c>
      <c r="AP29" s="2">
        <f t="shared" ref="AP29:AQ29" si="91">AP16*1.15</f>
        <v>227.49999499999998</v>
      </c>
      <c r="AQ29" s="2">
        <f t="shared" si="91"/>
        <v>226.49999499999998</v>
      </c>
      <c r="AR29" s="2">
        <f t="shared" ref="AR29:AS29" si="92">AR16*1.15</f>
        <v>226.49999499999998</v>
      </c>
      <c r="AS29" s="2">
        <f t="shared" si="92"/>
        <v>228.49999499999996</v>
      </c>
      <c r="AT29" s="2">
        <f t="shared" ref="AT29:AU29" si="93">AT16*1.15</f>
        <v>226.49999499999998</v>
      </c>
      <c r="AU29" s="2">
        <f t="shared" si="93"/>
        <v>227.49999499999998</v>
      </c>
      <c r="AV29" s="2">
        <f t="shared" ref="AV29:AW29" si="94">AV16*1.15</f>
        <v>224.49999499999998</v>
      </c>
      <c r="AW29" s="2">
        <f t="shared" si="94"/>
        <v>223.49999499999998</v>
      </c>
      <c r="AX29" s="2">
        <f t="shared" ref="AX29:AY29" si="95">AX16*1.15</f>
        <v>219.49999499999998</v>
      </c>
      <c r="AY29" s="2">
        <f t="shared" si="95"/>
        <v>218.49999499999998</v>
      </c>
      <c r="AZ29" s="2">
        <f t="shared" ref="AZ29:BA29" si="96">AZ16*1.15</f>
        <v>220.49999499999996</v>
      </c>
      <c r="BA29" s="2">
        <f t="shared" si="96"/>
        <v>222.49999499999996</v>
      </c>
      <c r="BB29" s="2">
        <f t="shared" ref="BB29:BC29" si="97">BB16*1.15</f>
        <v>218.49999499999996</v>
      </c>
      <c r="BC29" s="2">
        <f t="shared" si="97"/>
        <v>215.49999499999996</v>
      </c>
      <c r="BD29" s="2">
        <f t="shared" ref="BD29:BE29" si="98">BD16*1.15</f>
        <v>200.49999499999996</v>
      </c>
      <c r="BE29" s="2">
        <f t="shared" si="98"/>
        <v>188.49999499999996</v>
      </c>
      <c r="BF29" s="2">
        <f t="shared" ref="BF29:BG29" si="99">BF16*1.15</f>
        <v>181.49999499999996</v>
      </c>
      <c r="BG29" s="2">
        <f t="shared" si="99"/>
        <v>178.49999499999996</v>
      </c>
      <c r="BH29" s="2">
        <f t="shared" ref="BH29:BI29" si="100">BH16*1.15</f>
        <v>179.49999499999998</v>
      </c>
      <c r="BI29" s="2">
        <f t="shared" si="100"/>
        <v>177.49999499999998</v>
      </c>
      <c r="BJ29" s="2">
        <f t="shared" ref="BJ29:BK29" si="101">BJ16*1.15</f>
        <v>182.49999500000001</v>
      </c>
      <c r="BK29" s="2">
        <f t="shared" si="101"/>
        <v>189.49999499999998</v>
      </c>
      <c r="BL29" s="2">
        <f t="shared" ref="BL29:BM29" si="102">BL16*1.15</f>
        <v>196.49999499999998</v>
      </c>
      <c r="BM29" s="2">
        <f t="shared" si="102"/>
        <v>197.49999499999998</v>
      </c>
      <c r="BN29" s="2">
        <f t="shared" ref="BN29:BO29" si="103">BN16*1.15</f>
        <v>201.49999499999998</v>
      </c>
      <c r="BO29" s="2">
        <f t="shared" si="103"/>
        <v>200.49999499999998</v>
      </c>
      <c r="BP29" s="2">
        <f t="shared" ref="BP29:BQ29" si="104">BP16*1.15</f>
        <v>206.49999499999998</v>
      </c>
      <c r="BQ29" s="2">
        <f t="shared" si="104"/>
        <v>209.49999499999996</v>
      </c>
      <c r="BR29" s="2">
        <f t="shared" ref="BR29:BS29" si="105">BR16*1.15</f>
        <v>212.49999499999996</v>
      </c>
      <c r="BS29" s="2">
        <f t="shared" si="105"/>
        <v>214.49999499999996</v>
      </c>
      <c r="BT29" s="2">
        <f t="shared" ref="BT29:BU29" si="106">BT16*1.15</f>
        <v>218.49999499999996</v>
      </c>
      <c r="BU29" s="2">
        <f t="shared" si="106"/>
        <v>218.49999499999996</v>
      </c>
      <c r="BV29" s="2">
        <f t="shared" ref="BV29:BW29" si="107">BV16*1.15</f>
        <v>220.49999499999993</v>
      </c>
      <c r="BW29" s="2">
        <f t="shared" si="107"/>
        <v>220.49999499999993</v>
      </c>
      <c r="BX29" s="2">
        <f t="shared" ref="BX29:BY29" si="108">BX16*1.15</f>
        <v>220.49999499999993</v>
      </c>
      <c r="BY29" s="2">
        <f t="shared" si="108"/>
        <v>220.49999499999993</v>
      </c>
      <c r="BZ29" s="2">
        <f t="shared" ref="BZ29:CA29" si="109">BZ16*1.15</f>
        <v>222.4999949999999</v>
      </c>
      <c r="CA29" s="2">
        <f t="shared" si="109"/>
        <v>225.4999949999999</v>
      </c>
      <c r="CB29" s="2">
        <f t="shared" ref="CB29:CC29" si="110">CB16*1.15</f>
        <v>226.49999499999993</v>
      </c>
      <c r="CC29" s="2">
        <f t="shared" si="110"/>
        <v>227.49999499999993</v>
      </c>
      <c r="CD29" s="2">
        <f t="shared" ref="CD29:CE29" si="111">CD16*1.15</f>
        <v>225.49999499999993</v>
      </c>
      <c r="CE29" s="2">
        <f t="shared" si="111"/>
        <v>222.49999499999996</v>
      </c>
      <c r="CF29" s="2">
        <f t="shared" ref="CF29:CG29" si="112">CF16*1.15</f>
        <v>224.49999499999993</v>
      </c>
      <c r="CG29" s="2">
        <f t="shared" si="112"/>
        <v>226.49999499999993</v>
      </c>
      <c r="CH29" s="2">
        <f t="shared" ref="CH29:CI29" si="113">CH16*1.15</f>
        <v>227.49999499999993</v>
      </c>
      <c r="CI29" s="2">
        <f t="shared" si="113"/>
        <v>227.49999499999993</v>
      </c>
      <c r="CJ29" s="2">
        <f t="shared" ref="CJ29:CK29" si="114">CJ16*1.15</f>
        <v>226.49999499999993</v>
      </c>
      <c r="CK29" s="2">
        <f t="shared" si="114"/>
        <v>226.49999499999993</v>
      </c>
      <c r="CL29" s="2">
        <f t="shared" ref="CL29:CM29" si="115">CL16*1.15</f>
        <v>223.49999499999993</v>
      </c>
      <c r="CM29" s="2">
        <f t="shared" si="115"/>
        <v>223.49999499999993</v>
      </c>
      <c r="CN29" s="2">
        <f t="shared" ref="CN29:CO29" si="116">CN16*1.15</f>
        <v>226.49999499999993</v>
      </c>
      <c r="CO29" s="2">
        <f t="shared" si="116"/>
        <v>226.49999499999993</v>
      </c>
      <c r="CP29" s="2">
        <f t="shared" ref="CP29:CQ29" si="117">CP16*1.15</f>
        <v>230.49999499999993</v>
      </c>
      <c r="CQ29" s="2">
        <f t="shared" si="117"/>
        <v>230.49999499999993</v>
      </c>
      <c r="CR29" s="2">
        <f t="shared" ref="CR29:CS29" si="118">CR16*1.15</f>
        <v>232.4999949999999</v>
      </c>
      <c r="CS29" s="2">
        <f t="shared" si="118"/>
        <v>234.49999499999987</v>
      </c>
      <c r="CT29" s="2">
        <f t="shared" ref="CT29:CU29" si="119">CT16*1.15</f>
        <v>235.4999949999999</v>
      </c>
      <c r="CU29" s="2">
        <f t="shared" si="119"/>
        <v>236.4999949999999</v>
      </c>
      <c r="CV29" s="2">
        <f t="shared" ref="CV29:CW29" si="120">CV16*1.15</f>
        <v>238.4999949999999</v>
      </c>
      <c r="CW29" s="2">
        <f t="shared" si="120"/>
        <v>242.4999949999999</v>
      </c>
      <c r="CX29" s="2">
        <f t="shared" ref="CX29:CY29" si="121">CX16*1.15</f>
        <v>242.4999949999999</v>
      </c>
      <c r="CY29" s="2">
        <f t="shared" si="121"/>
        <v>243.4999949999999</v>
      </c>
      <c r="CZ29" s="2">
        <f t="shared" ref="CZ29:DA29" si="122">CZ16*1.15</f>
        <v>246.4999949999999</v>
      </c>
      <c r="DA29" s="2">
        <f t="shared" si="122"/>
        <v>248.49999499999987</v>
      </c>
      <c r="DB29" s="2">
        <f t="shared" ref="DB29:DC29" si="123">DB16*1.15</f>
        <v>252.49999499999987</v>
      </c>
      <c r="DC29" s="2">
        <f t="shared" si="123"/>
        <v>254.49999499999987</v>
      </c>
      <c r="DD29" s="2">
        <f t="shared" ref="DD29:DE29" si="124">DD16*1.15</f>
        <v>255.49999499999987</v>
      </c>
      <c r="DE29" s="2">
        <f t="shared" si="124"/>
        <v>260.4999949999999</v>
      </c>
      <c r="DF29" s="2">
        <f t="shared" ref="DF29:DG29" si="125">DF16*1.15</f>
        <v>260.4999949999999</v>
      </c>
      <c r="DG29" s="2">
        <f t="shared" si="125"/>
        <v>258.4999949999999</v>
      </c>
      <c r="DH29" s="2">
        <f t="shared" ref="DH29:DI29" si="126">DH16*1.15</f>
        <v>261.4999949999999</v>
      </c>
      <c r="DI29" s="2">
        <f t="shared" si="126"/>
        <v>260.4999949999999</v>
      </c>
      <c r="DJ29" s="2">
        <f t="shared" ref="DJ29:DK29" si="127">DJ16*1.15</f>
        <v>261.4999949999999</v>
      </c>
      <c r="DK29" s="2">
        <f t="shared" si="127"/>
        <v>262.4999949999999</v>
      </c>
      <c r="DL29" s="2">
        <f t="shared" ref="DL29:DM29" si="128">DL16*1.15</f>
        <v>262.4999949999999</v>
      </c>
      <c r="DM29" s="2">
        <f t="shared" si="128"/>
        <v>265.4999949999999</v>
      </c>
      <c r="DN29" s="2">
        <f t="shared" ref="DN29:DO29" si="129">DN16*1.15</f>
        <v>265.4999949999999</v>
      </c>
      <c r="DO29" s="2">
        <f t="shared" si="129"/>
        <v>265.4999949999999</v>
      </c>
      <c r="DP29" s="2">
        <f t="shared" ref="DP29:DQ29" si="130">DP16*1.15</f>
        <v>267.49999499999984</v>
      </c>
      <c r="DQ29" s="2">
        <f t="shared" si="130"/>
        <v>268.4999949999999</v>
      </c>
      <c r="DR29" s="2">
        <f t="shared" ref="DR29:DS29" si="131">DR16*1.15</f>
        <v>270.49999499999984</v>
      </c>
      <c r="DS29" s="2">
        <f t="shared" si="131"/>
        <v>273.49999499999984</v>
      </c>
      <c r="DT29" s="2">
        <f t="shared" ref="DT29:DU29" si="132">DT16*1.15</f>
        <v>277.49999499999984</v>
      </c>
      <c r="DU29" s="2">
        <f t="shared" si="132"/>
        <v>279.49999499999984</v>
      </c>
      <c r="DV29" s="2">
        <f t="shared" ref="DV29:DW29" si="133">DV16*1.15</f>
        <v>281.49999499999984</v>
      </c>
      <c r="DW29" s="2">
        <f t="shared" si="133"/>
        <v>281.49999499999984</v>
      </c>
      <c r="DX29" s="2">
        <f t="shared" ref="DX29:DY29" si="134">DX16*1.15</f>
        <v>279.49999499999984</v>
      </c>
      <c r="DY29" s="2">
        <f t="shared" si="134"/>
        <v>284.49999499999984</v>
      </c>
      <c r="DZ29" s="2">
        <f t="shared" ref="DZ29:EA29" si="135">DZ16*1.15</f>
        <v>282.49999499999984</v>
      </c>
      <c r="EA29" s="2">
        <f t="shared" si="135"/>
        <v>282.49999499999984</v>
      </c>
      <c r="EB29" s="2">
        <f t="shared" ref="EB29:EC29" si="136">EB16*1.15</f>
        <v>279.4999949999999</v>
      </c>
      <c r="EC29" s="2">
        <f t="shared" si="136"/>
        <v>280.4999949999999</v>
      </c>
      <c r="ED29" s="2">
        <f t="shared" ref="ED29:EE29" si="137">ED16*1.15</f>
        <v>280.4999949999999</v>
      </c>
      <c r="EE29" s="2">
        <f t="shared" si="137"/>
        <v>279.4999949999999</v>
      </c>
      <c r="EF29" s="2">
        <f t="shared" ref="EF29:EG29" si="138">EF16*1.15</f>
        <v>281.49999499999984</v>
      </c>
      <c r="EG29" s="2">
        <f t="shared" si="138"/>
        <v>283.49999499999984</v>
      </c>
      <c r="EH29" s="2">
        <f t="shared" ref="EH29:EI29" si="139">EH16*1.15</f>
        <v>291.49999499999984</v>
      </c>
      <c r="EI29" s="2">
        <f t="shared" si="139"/>
        <v>295.49999499999979</v>
      </c>
      <c r="EJ29" s="2">
        <f t="shared" ref="EJ29:EK29" si="140">EJ16*1.15</f>
        <v>300.49999499999979</v>
      </c>
      <c r="EK29" s="2">
        <f t="shared" si="140"/>
        <v>302.49999499999979</v>
      </c>
      <c r="EL29" s="2">
        <f t="shared" ref="EL29:EM29" si="141">EL16*1.15</f>
        <v>305.49999499999984</v>
      </c>
      <c r="EM29" s="2">
        <f t="shared" si="141"/>
        <v>302.49999499999979</v>
      </c>
      <c r="EN29" s="2">
        <f t="shared" ref="EN29:EO29" si="142">EN16*1.15</f>
        <v>300.49999499999979</v>
      </c>
      <c r="EO29" s="2">
        <f t="shared" si="142"/>
        <v>297.49999499999979</v>
      </c>
      <c r="EP29" s="2">
        <f t="shared" ref="EP29:EQ29" si="143">EP16*1.15</f>
        <v>294.49999499999973</v>
      </c>
      <c r="EQ29" s="2">
        <f t="shared" si="143"/>
        <v>288.49999499999973</v>
      </c>
      <c r="ER29" s="2">
        <f t="shared" ref="ER29:ES29" si="144">ER16*1.15</f>
        <v>293.49999499999979</v>
      </c>
      <c r="ES29" s="2">
        <f t="shared" si="144"/>
        <v>295.49999499999973</v>
      </c>
      <c r="ET29" s="2">
        <f t="shared" ref="ET29:EU29" si="145">ET16*1.15</f>
        <v>294.49999499999973</v>
      </c>
      <c r="EU29" s="2">
        <f t="shared" si="145"/>
        <v>299.49999499999973</v>
      </c>
      <c r="EV29" s="2">
        <f t="shared" ref="EV29:EW29" si="146">EV16*1.15</f>
        <v>301.49999499999973</v>
      </c>
      <c r="EW29" s="2">
        <f t="shared" si="146"/>
        <v>303.49999499999973</v>
      </c>
      <c r="EX29" s="2">
        <f t="shared" ref="EX29:EY29" si="147">EX16*1.15</f>
        <v>303.49999499999973</v>
      </c>
      <c r="EY29" s="2">
        <f t="shared" si="147"/>
        <v>303.49999499999973</v>
      </c>
      <c r="EZ29" s="2">
        <f t="shared" ref="EZ29:FA29" si="148">EZ16*1.15</f>
        <v>304.49999499999973</v>
      </c>
      <c r="FA29" s="2">
        <f t="shared" si="148"/>
        <v>304.49999499999973</v>
      </c>
      <c r="FB29" s="2">
        <f t="shared" ref="FB29:FC29" si="149">FB16*1.15</f>
        <v>305.49999499999979</v>
      </c>
      <c r="FC29" s="2">
        <f t="shared" si="149"/>
        <v>306.49999499999979</v>
      </c>
      <c r="FD29" s="2">
        <f t="shared" ref="FD29:FE29" si="150">FD16*1.15</f>
        <v>315.49999499999979</v>
      </c>
      <c r="FE29" s="2">
        <f t="shared" si="150"/>
        <v>301.49999499999979</v>
      </c>
      <c r="FF29" s="2">
        <f t="shared" ref="FF29:FG29" si="151">FF16*1.15</f>
        <v>279.49999499999979</v>
      </c>
      <c r="FG29" s="2">
        <f t="shared" si="151"/>
        <v>280.49999499999984</v>
      </c>
      <c r="FH29" s="2">
        <f t="shared" ref="FH29:FI29" si="152">FH16*1.15</f>
        <v>267.49999499999979</v>
      </c>
      <c r="FI29" s="2">
        <f t="shared" si="152"/>
        <v>263.49999499999979</v>
      </c>
      <c r="FJ29" s="2">
        <f t="shared" ref="FJ29:FK29" si="153">FJ16*1.15</f>
        <v>268.49999499999979</v>
      </c>
      <c r="FK29" s="2">
        <f t="shared" si="153"/>
        <v>279.49999499999979</v>
      </c>
      <c r="FL29" s="2">
        <f t="shared" ref="FL29:FM29" si="154">FL16*1.15</f>
        <v>284.49999499999984</v>
      </c>
      <c r="FM29" s="2">
        <f t="shared" si="154"/>
        <v>298.49999499999984</v>
      </c>
      <c r="FN29" s="2">
        <f t="shared" ref="FN29:FO29" si="155">FN16*1.15</f>
        <v>304.49999499999984</v>
      </c>
      <c r="FO29" s="2">
        <f t="shared" si="155"/>
        <v>316.49999499999979</v>
      </c>
      <c r="FP29" s="2">
        <f t="shared" ref="FP29:FQ29" si="156">FP16*1.15</f>
        <v>311.49999499999984</v>
      </c>
      <c r="FQ29" s="2">
        <f t="shared" si="156"/>
        <v>314.49999499999984</v>
      </c>
      <c r="FR29" s="2">
        <f t="shared" ref="FR29:FS29" si="157">FR16*1.15</f>
        <v>322.49999499999984</v>
      </c>
      <c r="FS29" s="2">
        <f t="shared" si="157"/>
        <v>330.49999499999984</v>
      </c>
      <c r="FT29" s="2">
        <f t="shared" ref="FT29:FU29" si="158">FT16*1.15</f>
        <v>327.49999499999984</v>
      </c>
      <c r="FU29" s="2">
        <f t="shared" si="158"/>
        <v>325.49999499999979</v>
      </c>
      <c r="FV29" s="2">
        <f t="shared" ref="FV29:FW29" si="159">FV16*1.15</f>
        <v>305.49999499999984</v>
      </c>
      <c r="FW29" s="2">
        <f t="shared" si="159"/>
        <v>286.49999499999984</v>
      </c>
      <c r="FX29" s="2">
        <f t="shared" ref="FX29:FY29" si="160">FX16*1.15</f>
        <v>279.49999499999984</v>
      </c>
      <c r="FY29" s="2">
        <f t="shared" si="160"/>
        <v>281.49999499999984</v>
      </c>
      <c r="FZ29" s="2">
        <f t="shared" ref="FZ29:GA29" si="161">FZ16*1.15</f>
        <v>273.49999499999984</v>
      </c>
      <c r="GA29" s="2">
        <f t="shared" si="161"/>
        <v>269.49999499999984</v>
      </c>
      <c r="GB29" s="2">
        <f t="shared" ref="GB29:GC29" si="162">GB16*1.15</f>
        <v>271.49999499999979</v>
      </c>
      <c r="GC29" s="2">
        <f t="shared" si="162"/>
        <v>277.49999499999979</v>
      </c>
      <c r="GD29" s="2">
        <f t="shared" ref="GD29:GE29" si="163">GD16*1.15</f>
        <v>272.49999499999979</v>
      </c>
      <c r="GE29" s="2">
        <f t="shared" si="163"/>
        <v>273.49999499999979</v>
      </c>
      <c r="GF29" s="2">
        <f t="shared" ref="GF29:GG29" si="164">GF16*1.15</f>
        <v>273.49999499999979</v>
      </c>
      <c r="GG29" s="2">
        <f t="shared" si="164"/>
        <v>269.49999499999979</v>
      </c>
      <c r="GH29" s="2">
        <f t="shared" ref="GH29:GI29" si="165">GH16*1.15</f>
        <v>269.49999499999979</v>
      </c>
      <c r="GI29" s="2">
        <f t="shared" si="165"/>
        <v>269.49999499999979</v>
      </c>
      <c r="GJ29" s="2">
        <f t="shared" ref="GJ29:GK29" si="166">GJ16*1.15</f>
        <v>272.49999499999979</v>
      </c>
      <c r="GK29" s="2">
        <f t="shared" si="166"/>
        <v>270.49999499999979</v>
      </c>
      <c r="GL29" s="2">
        <f t="shared" ref="GL29" si="167">GL16*1.15</f>
        <v>267.49999499999979</v>
      </c>
    </row>
    <row r="30" spans="1:194" x14ac:dyDescent="0.35">
      <c r="B30" t="s">
        <v>15</v>
      </c>
      <c r="C30" t="s">
        <v>13</v>
      </c>
      <c r="F30" s="2">
        <v>239.50002499999997</v>
      </c>
      <c r="G30" s="2">
        <v>240.50002499999997</v>
      </c>
      <c r="H30" s="2">
        <v>243.50002499999997</v>
      </c>
      <c r="I30" s="2">
        <v>246.50002499999997</v>
      </c>
      <c r="J30" s="2">
        <v>249.50002499999994</v>
      </c>
      <c r="K30" s="2">
        <v>239.50002499999997</v>
      </c>
      <c r="L30" s="2">
        <v>237.50002499999997</v>
      </c>
      <c r="M30" s="2">
        <v>239.50002499999997</v>
      </c>
      <c r="N30" s="2">
        <f t="shared" ref="N30:O30" si="168">N13*1.15</f>
        <v>240.50002499999997</v>
      </c>
      <c r="O30" s="2">
        <f t="shared" si="168"/>
        <v>220.00002499999997</v>
      </c>
      <c r="P30" s="2">
        <f t="shared" ref="P30:Q30" si="169">P13*1.15</f>
        <v>215.00002499999994</v>
      </c>
      <c r="Q30" s="2">
        <f t="shared" si="169"/>
        <v>207.00002499999994</v>
      </c>
      <c r="R30" s="2">
        <f t="shared" ref="R30:S30" si="170">R13*1.15</f>
        <v>210.00002499999994</v>
      </c>
      <c r="S30" s="6">
        <f t="shared" si="170"/>
        <v>214.00002499999994</v>
      </c>
      <c r="T30" s="6">
        <f t="shared" ref="T30:U30" si="171">T13*1.15</f>
        <v>212.00002499999997</v>
      </c>
      <c r="U30" s="2">
        <f t="shared" si="171"/>
        <v>215.00002499999994</v>
      </c>
      <c r="V30" s="2">
        <f t="shared" ref="V30:W30" si="172">V13*1.15</f>
        <v>214.00002499999994</v>
      </c>
      <c r="W30" s="2">
        <f t="shared" si="172"/>
        <v>211.00002499999994</v>
      </c>
      <c r="X30" s="2">
        <f t="shared" ref="X30:Y30" si="173">X13*1.15</f>
        <v>213.00002499999994</v>
      </c>
      <c r="Y30" s="2">
        <f t="shared" si="173"/>
        <v>211.00002499999994</v>
      </c>
      <c r="Z30" s="2">
        <f t="shared" ref="Z30:AA30" si="174">Z13*1.15</f>
        <v>212.00002499999997</v>
      </c>
      <c r="AA30" s="2">
        <f t="shared" si="174"/>
        <v>212.00002499999997</v>
      </c>
      <c r="AB30" s="2">
        <f t="shared" ref="AB30:AC30" si="175">AB13*1.15</f>
        <v>213.00002499999997</v>
      </c>
      <c r="AC30" s="2">
        <f t="shared" si="175"/>
        <v>212.00002499999997</v>
      </c>
      <c r="AD30" s="2">
        <f t="shared" ref="AD30:AE30" si="176">AD13*1.15</f>
        <v>217.00002499999997</v>
      </c>
      <c r="AE30" s="2">
        <f t="shared" si="176"/>
        <v>227.00002499999997</v>
      </c>
      <c r="AF30" s="2">
        <f t="shared" ref="AF30:AG30" si="177">AF13*1.15</f>
        <v>223.00002499999997</v>
      </c>
      <c r="AG30" s="2">
        <f t="shared" si="177"/>
        <v>219.00002499999997</v>
      </c>
      <c r="AH30" s="2">
        <f t="shared" ref="AH30:AI30" si="178">AH13*1.15</f>
        <v>223.00002499999997</v>
      </c>
      <c r="AI30" s="2">
        <f t="shared" si="178"/>
        <v>223.00002499999997</v>
      </c>
      <c r="AJ30" s="2">
        <f t="shared" ref="AJ30:AK30" si="179">AJ13*1.15</f>
        <v>219.00002499999997</v>
      </c>
      <c r="AK30" s="2">
        <f t="shared" si="179"/>
        <v>217.00002499999997</v>
      </c>
      <c r="AL30" s="2">
        <f t="shared" ref="AL30:AM30" si="180">AL13*1.15</f>
        <v>222.00002499999997</v>
      </c>
      <c r="AM30" s="2">
        <f t="shared" si="180"/>
        <v>224.00002499999997</v>
      </c>
      <c r="AN30" s="2">
        <f t="shared" ref="AN30:AO30" si="181">AN13*1.15</f>
        <v>223.00002499999997</v>
      </c>
      <c r="AO30" s="2">
        <f t="shared" si="181"/>
        <v>223.00002499999997</v>
      </c>
      <c r="AP30" s="2">
        <f t="shared" ref="AP30:AQ30" si="182">AP13*1.15</f>
        <v>221.00002499999997</v>
      </c>
      <c r="AQ30" s="2">
        <f t="shared" si="182"/>
        <v>220.00002499999997</v>
      </c>
      <c r="AR30" s="2">
        <f t="shared" ref="AR30:AS30" si="183">AR13*1.15</f>
        <v>220.00002499999997</v>
      </c>
      <c r="AS30" s="2">
        <f t="shared" si="183"/>
        <v>222.00002499999994</v>
      </c>
      <c r="AT30" s="2">
        <f t="shared" ref="AT30:AU30" si="184">AT13*1.15</f>
        <v>220.00002499999997</v>
      </c>
      <c r="AU30" s="2">
        <f t="shared" si="184"/>
        <v>221.00002499999997</v>
      </c>
      <c r="AV30" s="2">
        <f t="shared" ref="AV30:AW30" si="185">AV13*1.15</f>
        <v>218.00002499999997</v>
      </c>
      <c r="AW30" s="2">
        <f t="shared" si="185"/>
        <v>217.00002499999997</v>
      </c>
      <c r="AX30" s="2">
        <f t="shared" ref="AX30:AY30" si="186">AX13*1.15</f>
        <v>213.00002499999997</v>
      </c>
      <c r="AY30" s="2">
        <f t="shared" si="186"/>
        <v>212.00002499999997</v>
      </c>
      <c r="AZ30" s="2">
        <f t="shared" ref="AZ30:BA30" si="187">AZ13*1.15</f>
        <v>214.00002499999994</v>
      </c>
      <c r="BA30" s="2">
        <f t="shared" si="187"/>
        <v>216.00002499999994</v>
      </c>
      <c r="BB30" s="2">
        <f t="shared" ref="BB30:BC30" si="188">BB13*1.15</f>
        <v>212.00002499999994</v>
      </c>
      <c r="BC30" s="2">
        <f t="shared" si="188"/>
        <v>209.00002499999994</v>
      </c>
      <c r="BD30" s="2">
        <f t="shared" ref="BD30:BE30" si="189">BD13*1.15</f>
        <v>194.00002499999994</v>
      </c>
      <c r="BE30" s="2">
        <f t="shared" si="189"/>
        <v>182.00002499999994</v>
      </c>
      <c r="BF30" s="2">
        <f t="shared" ref="BF30:BG30" si="190">BF13*1.15</f>
        <v>175.00002499999994</v>
      </c>
      <c r="BG30" s="2">
        <f t="shared" si="190"/>
        <v>172.00002499999994</v>
      </c>
      <c r="BH30" s="2">
        <f t="shared" ref="BH30:BI30" si="191">BH13*1.15</f>
        <v>173.00002499999997</v>
      </c>
      <c r="BI30" s="2">
        <f t="shared" si="191"/>
        <v>171.00002499999997</v>
      </c>
      <c r="BJ30" s="2">
        <f t="shared" ref="BJ30:BK30" si="192">BJ13*1.15</f>
        <v>176.00002499999999</v>
      </c>
      <c r="BK30" s="2">
        <f t="shared" si="192"/>
        <v>183.00002499999997</v>
      </c>
      <c r="BL30" s="2">
        <f t="shared" ref="BL30:BM30" si="193">BL13*1.15</f>
        <v>190.00002499999997</v>
      </c>
      <c r="BM30" s="2">
        <f t="shared" si="193"/>
        <v>191.00002499999997</v>
      </c>
      <c r="BN30" s="2">
        <f t="shared" ref="BN30:BO30" si="194">BN13*1.15</f>
        <v>195.00002499999997</v>
      </c>
      <c r="BO30" s="2">
        <f t="shared" si="194"/>
        <v>194.00002499999997</v>
      </c>
      <c r="BP30" s="2">
        <f t="shared" ref="BP30:BQ30" si="195">BP13*1.15</f>
        <v>200.00002499999997</v>
      </c>
      <c r="BQ30" s="2">
        <f t="shared" si="195"/>
        <v>203.00002499999994</v>
      </c>
      <c r="BR30" s="2">
        <f t="shared" ref="BR30:BS30" si="196">BR13*1.15</f>
        <v>206.00002499999994</v>
      </c>
      <c r="BS30" s="2">
        <f t="shared" si="196"/>
        <v>208.00002499999994</v>
      </c>
      <c r="BT30" s="2">
        <f t="shared" ref="BT30:BU30" si="197">BT13*1.15</f>
        <v>212.00002499999994</v>
      </c>
      <c r="BU30" s="2">
        <f t="shared" si="197"/>
        <v>212.00002499999994</v>
      </c>
      <c r="BV30" s="2">
        <f t="shared" ref="BV30:BW30" si="198">BV13*1.15</f>
        <v>214.00002499999991</v>
      </c>
      <c r="BW30" s="2">
        <f t="shared" si="198"/>
        <v>214.00002499999991</v>
      </c>
      <c r="BX30" s="2">
        <f t="shared" ref="BX30:BY30" si="199">BX13*1.15</f>
        <v>214.00002499999991</v>
      </c>
      <c r="BY30" s="2">
        <f t="shared" si="199"/>
        <v>214.00002499999991</v>
      </c>
      <c r="BZ30" s="2">
        <f t="shared" ref="BZ30:CA30" si="200">BZ13*1.15</f>
        <v>216.00002499999988</v>
      </c>
      <c r="CA30" s="2">
        <f t="shared" si="200"/>
        <v>219.00002499999988</v>
      </c>
      <c r="CB30" s="2">
        <f t="shared" ref="CB30:CC30" si="201">CB13*1.15</f>
        <v>220.00002499999991</v>
      </c>
      <c r="CC30" s="2">
        <f t="shared" si="201"/>
        <v>221.00002499999991</v>
      </c>
      <c r="CD30" s="2">
        <f t="shared" ref="CD30:CE30" si="202">CD13*1.15</f>
        <v>219.00002499999991</v>
      </c>
      <c r="CE30" s="2">
        <f t="shared" si="202"/>
        <v>216.00002499999994</v>
      </c>
      <c r="CF30" s="2">
        <f t="shared" ref="CF30:CG30" si="203">CF13*1.15</f>
        <v>218.00002499999991</v>
      </c>
      <c r="CG30" s="2">
        <f t="shared" si="203"/>
        <v>220.00002499999991</v>
      </c>
      <c r="CH30" s="2">
        <f t="shared" ref="CH30:CI30" si="204">CH13*1.15</f>
        <v>221.00002499999991</v>
      </c>
      <c r="CI30" s="2">
        <f t="shared" si="204"/>
        <v>221.00002499999991</v>
      </c>
      <c r="CJ30" s="2">
        <f t="shared" ref="CJ30:CK30" si="205">CJ13*1.15</f>
        <v>220.00002499999991</v>
      </c>
      <c r="CK30" s="2">
        <f t="shared" si="205"/>
        <v>220.00002499999991</v>
      </c>
      <c r="CL30" s="2">
        <f t="shared" ref="CL30:CM30" si="206">CL13*1.15</f>
        <v>217.00002499999991</v>
      </c>
      <c r="CM30" s="2">
        <f t="shared" si="206"/>
        <v>217.00002499999991</v>
      </c>
      <c r="CN30" s="2">
        <f t="shared" ref="CN30:CO30" si="207">CN13*1.15</f>
        <v>220.00002499999991</v>
      </c>
      <c r="CO30" s="2">
        <f t="shared" si="207"/>
        <v>220.00002499999991</v>
      </c>
      <c r="CP30" s="2">
        <f t="shared" ref="CP30:CQ30" si="208">CP13*1.15</f>
        <v>224.00002499999991</v>
      </c>
      <c r="CQ30" s="2">
        <f t="shared" si="208"/>
        <v>224.00002499999991</v>
      </c>
      <c r="CR30" s="2">
        <f t="shared" ref="CR30:CS30" si="209">CR13*1.15</f>
        <v>226.00002499999988</v>
      </c>
      <c r="CS30" s="2">
        <f t="shared" si="209"/>
        <v>228.00002499999985</v>
      </c>
      <c r="CT30" s="2">
        <f t="shared" ref="CT30:CU30" si="210">CT13*1.15</f>
        <v>229.00002499999988</v>
      </c>
      <c r="CU30" s="2">
        <f t="shared" si="210"/>
        <v>230.00002499999988</v>
      </c>
      <c r="CV30" s="2">
        <f t="shared" ref="CV30:CW30" si="211">CV13*1.15</f>
        <v>232.00002499999985</v>
      </c>
      <c r="CW30" s="2">
        <f t="shared" si="211"/>
        <v>236.00002499999988</v>
      </c>
      <c r="CX30" s="2">
        <f t="shared" ref="CX30:CY30" si="212">CX13*1.15</f>
        <v>236.00002499999988</v>
      </c>
      <c r="CY30" s="2">
        <f t="shared" si="212"/>
        <v>237.00002499999988</v>
      </c>
      <c r="CZ30" s="2">
        <f t="shared" ref="CZ30:DA30" si="213">CZ13*1.15</f>
        <v>240.00002499999988</v>
      </c>
      <c r="DA30" s="2">
        <f t="shared" si="213"/>
        <v>242.00002499999985</v>
      </c>
      <c r="DB30" s="2">
        <f t="shared" ref="DB30:DC30" si="214">DB13*1.15</f>
        <v>246.00002499999985</v>
      </c>
      <c r="DC30" s="2">
        <f t="shared" si="214"/>
        <v>248.00002499999982</v>
      </c>
      <c r="DD30" s="2">
        <f t="shared" ref="DD30:DE30" si="215">DD13*1.15</f>
        <v>249.00002499999985</v>
      </c>
      <c r="DE30" s="2">
        <f t="shared" si="215"/>
        <v>254.00002499999985</v>
      </c>
      <c r="DF30" s="2">
        <f t="shared" ref="DF30:DG30" si="216">DF13*1.15</f>
        <v>254.00002499999985</v>
      </c>
      <c r="DG30" s="2">
        <f t="shared" si="216"/>
        <v>252.00002499999988</v>
      </c>
      <c r="DH30" s="2">
        <f t="shared" ref="DH30:DI30" si="217">DH13*1.15</f>
        <v>255.00002499999985</v>
      </c>
      <c r="DI30" s="2">
        <f t="shared" si="217"/>
        <v>254.00002499999985</v>
      </c>
      <c r="DJ30" s="2">
        <f t="shared" ref="DJ30:DK30" si="218">DJ13*1.15</f>
        <v>255.00002499999985</v>
      </c>
      <c r="DK30" s="2">
        <f t="shared" si="218"/>
        <v>256.00002499999988</v>
      </c>
      <c r="DL30" s="2">
        <f t="shared" ref="DL30:DM30" si="219">DL13*1.15</f>
        <v>256.00002499999988</v>
      </c>
      <c r="DM30" s="2">
        <f t="shared" si="219"/>
        <v>259.00002499999988</v>
      </c>
      <c r="DN30" s="2">
        <f t="shared" ref="DN30:DO30" si="220">DN13*1.15</f>
        <v>259.00002499999988</v>
      </c>
      <c r="DO30" s="2">
        <f t="shared" si="220"/>
        <v>259.00002499999988</v>
      </c>
      <c r="DP30" s="2">
        <f t="shared" ref="DP30:DQ30" si="221">DP13*1.15</f>
        <v>261.00002499999982</v>
      </c>
      <c r="DQ30" s="2">
        <f t="shared" si="221"/>
        <v>262.00002499999988</v>
      </c>
      <c r="DR30" s="2">
        <f t="shared" ref="DR30:DS30" si="222">DR13*1.15</f>
        <v>264.00002499999982</v>
      </c>
      <c r="DS30" s="2">
        <f t="shared" si="222"/>
        <v>267.00002499999982</v>
      </c>
      <c r="DT30" s="2">
        <f t="shared" ref="DT30:DU30" si="223">DT13*1.15</f>
        <v>271.00002499999982</v>
      </c>
      <c r="DU30" s="2">
        <f t="shared" si="223"/>
        <v>273.00002499999982</v>
      </c>
      <c r="DV30" s="2">
        <f t="shared" ref="DV30:DW30" si="224">DV13*1.15</f>
        <v>275.00002499999982</v>
      </c>
      <c r="DW30" s="2">
        <f t="shared" si="224"/>
        <v>275.00002499999982</v>
      </c>
      <c r="DX30" s="2">
        <f t="shared" ref="DX30:DY30" si="225">DX13*1.15</f>
        <v>273.00002499999982</v>
      </c>
      <c r="DY30" s="2">
        <f t="shared" si="225"/>
        <v>278.00002499999982</v>
      </c>
      <c r="DZ30" s="2">
        <f t="shared" ref="DZ30:EA30" si="226">DZ13*1.15</f>
        <v>276.00002499999982</v>
      </c>
      <c r="EA30" s="2">
        <f t="shared" si="226"/>
        <v>276.00002499999982</v>
      </c>
      <c r="EB30" s="2">
        <f t="shared" ref="EB30:EC30" si="227">EB13*1.15</f>
        <v>273.00002499999988</v>
      </c>
      <c r="EC30" s="2">
        <f t="shared" si="227"/>
        <v>274.00002499999988</v>
      </c>
      <c r="ED30" s="2">
        <f t="shared" ref="ED30:EE30" si="228">ED13*1.15</f>
        <v>274.00002499999988</v>
      </c>
      <c r="EE30" s="2">
        <f t="shared" si="228"/>
        <v>273.00002499999988</v>
      </c>
      <c r="EF30" s="2">
        <f t="shared" ref="EF30:EG30" si="229">EF13*1.15</f>
        <v>275.00002499999982</v>
      </c>
      <c r="EG30" s="2">
        <f t="shared" si="229"/>
        <v>277.00002499999982</v>
      </c>
      <c r="EH30" s="2">
        <f t="shared" ref="EH30:EI30" si="230">EH13*1.15</f>
        <v>285.00002499999982</v>
      </c>
      <c r="EI30" s="2">
        <f t="shared" si="230"/>
        <v>289.00002499999982</v>
      </c>
      <c r="EJ30" s="2">
        <f t="shared" ref="EJ30:EK30" si="231">EJ13*1.15</f>
        <v>294.00002499999982</v>
      </c>
      <c r="EK30" s="2">
        <f t="shared" si="231"/>
        <v>296.00002499999982</v>
      </c>
      <c r="EL30" s="2">
        <f t="shared" ref="EL30:EM30" si="232">EL13*1.15</f>
        <v>299.00002499999982</v>
      </c>
      <c r="EM30" s="2">
        <f t="shared" si="232"/>
        <v>296.00002499999982</v>
      </c>
      <c r="EN30" s="2">
        <f t="shared" ref="EN30:EO30" si="233">EN13*1.15</f>
        <v>294.00002499999982</v>
      </c>
      <c r="EO30" s="2">
        <f t="shared" si="233"/>
        <v>291.00002499999982</v>
      </c>
      <c r="EP30" s="2">
        <f t="shared" ref="EP30:EQ30" si="234">EP13*1.15</f>
        <v>288.00002499999982</v>
      </c>
      <c r="EQ30" s="2">
        <f t="shared" si="234"/>
        <v>282.00002499999988</v>
      </c>
      <c r="ER30" s="2">
        <f t="shared" ref="ER30:ES30" si="235">ER13*1.15</f>
        <v>287.00002499999988</v>
      </c>
      <c r="ES30" s="2">
        <f t="shared" si="235"/>
        <v>289.00002499999988</v>
      </c>
      <c r="ET30" s="2">
        <f t="shared" ref="ET30:EU30" si="236">ET13*1.15</f>
        <v>288.00002499999982</v>
      </c>
      <c r="EU30" s="2">
        <f t="shared" si="236"/>
        <v>293.00002499999988</v>
      </c>
      <c r="EV30" s="2">
        <f t="shared" ref="EV30:EW30" si="237">EV13*1.15</f>
        <v>295.00002499999988</v>
      </c>
      <c r="EW30" s="2">
        <f t="shared" si="237"/>
        <v>297.00002499999988</v>
      </c>
      <c r="EX30" s="2">
        <f t="shared" ref="EX30:EY30" si="238">EX13*1.15</f>
        <v>297.00002499999988</v>
      </c>
      <c r="EY30" s="2">
        <f t="shared" si="238"/>
        <v>297.00002499999988</v>
      </c>
      <c r="EZ30" s="2">
        <f t="shared" ref="EZ30:FA30" si="239">EZ13*1.15</f>
        <v>298.00002499999988</v>
      </c>
      <c r="FA30" s="2">
        <f t="shared" si="239"/>
        <v>298.00002499999988</v>
      </c>
      <c r="FB30" s="2">
        <f t="shared" ref="FB30:FC30" si="240">FB13*1.15</f>
        <v>299.00002499999988</v>
      </c>
      <c r="FC30" s="2">
        <f t="shared" si="240"/>
        <v>300.00002499999994</v>
      </c>
      <c r="FD30" s="2">
        <f t="shared" ref="FD30:FE30" si="241">FD13*1.15</f>
        <v>309.00002499999994</v>
      </c>
      <c r="FE30" s="2">
        <f t="shared" si="241"/>
        <v>295.00002499999994</v>
      </c>
      <c r="FF30" s="2">
        <f t="shared" ref="FF30:FG30" si="242">FF13*1.15</f>
        <v>273.00002499999994</v>
      </c>
      <c r="FG30" s="2">
        <f t="shared" si="242"/>
        <v>274.00002499999994</v>
      </c>
      <c r="FH30" s="2">
        <f t="shared" ref="FH30:FI30" si="243">FH13*1.15</f>
        <v>261.00002499999994</v>
      </c>
      <c r="FI30" s="2">
        <f t="shared" si="243"/>
        <v>257.00002499999994</v>
      </c>
      <c r="FJ30" s="2">
        <f t="shared" ref="FJ30:FK30" si="244">FJ13*1.15</f>
        <v>262.00002499999994</v>
      </c>
      <c r="FK30" s="2">
        <f t="shared" si="244"/>
        <v>273.00002499999994</v>
      </c>
      <c r="FL30" s="2">
        <f t="shared" ref="FL30:FM30" si="245">FL13*1.15</f>
        <v>278.00002499999994</v>
      </c>
      <c r="FM30" s="2">
        <f t="shared" si="245"/>
        <v>292.00002499999994</v>
      </c>
      <c r="FN30" s="2">
        <f t="shared" ref="FN30:FO30" si="246">FN13*1.15</f>
        <v>298.00002499999994</v>
      </c>
      <c r="FO30" s="2">
        <f t="shared" si="246"/>
        <v>310.00002499999994</v>
      </c>
      <c r="FP30" s="2">
        <f t="shared" ref="FP30:FQ30" si="247">FP13*1.15</f>
        <v>305.00002499999994</v>
      </c>
      <c r="FQ30" s="2">
        <f t="shared" si="247"/>
        <v>308.00002499999999</v>
      </c>
      <c r="FR30" s="2">
        <f t="shared" ref="FR30:FS30" si="248">FR13*1.15</f>
        <v>316.00002499999999</v>
      </c>
      <c r="FS30" s="2">
        <f t="shared" si="248"/>
        <v>324.00002499999999</v>
      </c>
      <c r="FT30" s="2">
        <f t="shared" ref="FT30:FU30" si="249">FT13*1.15</f>
        <v>321.00002499999994</v>
      </c>
      <c r="FU30" s="2">
        <f t="shared" si="249"/>
        <v>319.00002499999994</v>
      </c>
      <c r="FV30" s="2">
        <f t="shared" ref="FV30:FW30" si="250">FV13*1.15</f>
        <v>299.00002499999999</v>
      </c>
      <c r="FW30" s="2">
        <f t="shared" si="250"/>
        <v>280.00002499999999</v>
      </c>
      <c r="FX30" s="2">
        <f t="shared" ref="FX30:FY30" si="251">FX13*1.15</f>
        <v>273.00002499999999</v>
      </c>
      <c r="FY30" s="2">
        <f t="shared" si="251"/>
        <v>275.00002499999999</v>
      </c>
      <c r="FZ30" s="2">
        <f t="shared" ref="FZ30:GA30" si="252">FZ13*1.15</f>
        <v>267.00002499999994</v>
      </c>
      <c r="GA30" s="2">
        <f t="shared" si="252"/>
        <v>263.00002499999994</v>
      </c>
      <c r="GB30" s="2">
        <f t="shared" ref="GB30:GC30" si="253">GB13*1.15</f>
        <v>265.00002499999994</v>
      </c>
      <c r="GC30" s="2">
        <f t="shared" si="253"/>
        <v>271.00002499999994</v>
      </c>
      <c r="GD30" s="2">
        <f t="shared" ref="GD30:GE30" si="254">GD13*1.15</f>
        <v>266.00002499999994</v>
      </c>
      <c r="GE30" s="2">
        <f t="shared" si="254"/>
        <v>267.00002499999994</v>
      </c>
      <c r="GF30" s="2">
        <f t="shared" ref="GF30:GG30" si="255">GF13*1.15</f>
        <v>267.00002499999994</v>
      </c>
      <c r="GG30" s="2">
        <f t="shared" si="255"/>
        <v>263.00002499999994</v>
      </c>
      <c r="GH30" s="2">
        <f t="shared" ref="GH30:GI30" si="256">GH13*1.15</f>
        <v>263.00002499999994</v>
      </c>
      <c r="GI30" s="2">
        <f t="shared" si="256"/>
        <v>263.00002499999994</v>
      </c>
      <c r="GJ30" s="2">
        <f t="shared" ref="GJ30:GK30" si="257">GJ13*1.15</f>
        <v>266.00002499999994</v>
      </c>
      <c r="GK30" s="2">
        <f t="shared" si="257"/>
        <v>264.00002499999994</v>
      </c>
      <c r="GL30" s="2">
        <f t="shared" ref="GL30" si="258">GL13*1.15</f>
        <v>261.00002499999994</v>
      </c>
    </row>
    <row r="31" spans="1:194" x14ac:dyDescent="0.35">
      <c r="B31" t="s">
        <v>12</v>
      </c>
      <c r="C31" t="s">
        <v>14</v>
      </c>
      <c r="F31" s="2">
        <v>230.89997999999997</v>
      </c>
      <c r="G31" s="2">
        <v>231.89997999999997</v>
      </c>
      <c r="H31" s="2">
        <v>234.89997999999997</v>
      </c>
      <c r="I31" s="2">
        <v>237.89997999999997</v>
      </c>
      <c r="J31" s="2">
        <v>240.89997999999997</v>
      </c>
      <c r="K31" s="2">
        <v>230.89997999999997</v>
      </c>
      <c r="L31" s="2">
        <v>228.89998</v>
      </c>
      <c r="M31" s="2">
        <v>230.89997999999997</v>
      </c>
      <c r="N31" s="2">
        <f t="shared" ref="N31:O31" si="259">N11*1.15</f>
        <v>231.89997999999997</v>
      </c>
      <c r="O31" s="2">
        <f t="shared" si="259"/>
        <v>217.49997999999999</v>
      </c>
      <c r="P31" s="2">
        <f t="shared" ref="P31:Q31" si="260">P11*1.15</f>
        <v>212.49997999999997</v>
      </c>
      <c r="Q31" s="2">
        <f t="shared" si="260"/>
        <v>204.49997999999997</v>
      </c>
      <c r="R31" s="2">
        <f t="shared" ref="R31:S31" si="261">R11*1.15</f>
        <v>207.49997999999997</v>
      </c>
      <c r="S31" s="6">
        <f t="shared" si="261"/>
        <v>211.49997999999997</v>
      </c>
      <c r="T31" s="6">
        <f t="shared" ref="T31:U31" si="262">T11*1.15</f>
        <v>209.49997999999999</v>
      </c>
      <c r="U31" s="2">
        <f t="shared" si="262"/>
        <v>212.49997999999997</v>
      </c>
      <c r="V31" s="2">
        <f t="shared" ref="V31:W31" si="263">V11*1.15</f>
        <v>211.49997999999997</v>
      </c>
      <c r="W31" s="2">
        <f t="shared" si="263"/>
        <v>208.49997999999997</v>
      </c>
      <c r="X31" s="2">
        <f t="shared" ref="X31:Y31" si="264">X11*1.15</f>
        <v>210.49997999999997</v>
      </c>
      <c r="Y31" s="2">
        <f t="shared" si="264"/>
        <v>208.49997999999997</v>
      </c>
      <c r="Z31" s="2">
        <f t="shared" ref="Z31:AA31" si="265">Z11*1.15</f>
        <v>209.49997999999999</v>
      </c>
      <c r="AA31" s="2">
        <f t="shared" si="265"/>
        <v>209.49997999999999</v>
      </c>
      <c r="AB31" s="2">
        <f t="shared" ref="AB31:AC31" si="266">AB11*1.15</f>
        <v>210.49997999999999</v>
      </c>
      <c r="AC31" s="2">
        <f t="shared" si="266"/>
        <v>209.49997999999999</v>
      </c>
      <c r="AD31" s="2">
        <f t="shared" ref="AD31:AE31" si="267">AD11*1.15</f>
        <v>213.49997999999999</v>
      </c>
      <c r="AE31" s="2">
        <f t="shared" si="267"/>
        <v>221.49997999999999</v>
      </c>
      <c r="AF31" s="2">
        <f t="shared" ref="AF31:AG31" si="268">AF11*1.15</f>
        <v>217.49997999999999</v>
      </c>
      <c r="AG31" s="2">
        <f t="shared" si="268"/>
        <v>215.49997999999999</v>
      </c>
      <c r="AH31" s="2">
        <f t="shared" ref="AH31:AI31" si="269">AH11*1.15</f>
        <v>216.49998000000002</v>
      </c>
      <c r="AI31" s="2">
        <f t="shared" si="269"/>
        <v>217.49998000000002</v>
      </c>
      <c r="AJ31" s="2">
        <f t="shared" ref="AJ31:AK31" si="270">AJ11*1.15</f>
        <v>214.49998000000002</v>
      </c>
      <c r="AK31" s="2">
        <f t="shared" si="270"/>
        <v>214.49998000000002</v>
      </c>
      <c r="AL31" s="2">
        <f t="shared" ref="AL31:AM31" si="271">AL11*1.15</f>
        <v>217.49998000000002</v>
      </c>
      <c r="AM31" s="2">
        <f t="shared" si="271"/>
        <v>220.49998000000002</v>
      </c>
      <c r="AN31" s="2">
        <f t="shared" ref="AN31:AO31" si="272">AN11*1.15</f>
        <v>219.49997999999999</v>
      </c>
      <c r="AO31" s="2">
        <f t="shared" si="272"/>
        <v>220.49998000000002</v>
      </c>
      <c r="AP31" s="2">
        <f t="shared" ref="AP31:AQ31" si="273">AP11*1.15</f>
        <v>217.49998000000002</v>
      </c>
      <c r="AQ31" s="2">
        <f t="shared" si="273"/>
        <v>217.49998000000002</v>
      </c>
      <c r="AR31" s="2">
        <f t="shared" ref="AR31:AS31" si="274">AR11*1.15</f>
        <v>217.49998000000002</v>
      </c>
      <c r="AS31" s="2">
        <f t="shared" si="274"/>
        <v>219.49997999999999</v>
      </c>
      <c r="AT31" s="2">
        <f t="shared" ref="AT31:AU31" si="275">AT11*1.15</f>
        <v>218.49997999999999</v>
      </c>
      <c r="AU31" s="2">
        <f t="shared" si="275"/>
        <v>219.49997999999999</v>
      </c>
      <c r="AV31" s="2">
        <f t="shared" ref="AV31:AW31" si="276">AV11*1.15</f>
        <v>217.49998000000002</v>
      </c>
      <c r="AW31" s="2">
        <f t="shared" si="276"/>
        <v>216.49998000000002</v>
      </c>
      <c r="AX31" s="2">
        <f t="shared" ref="AX31:AY31" si="277">AX11*1.15</f>
        <v>212.49997999999999</v>
      </c>
      <c r="AY31" s="2">
        <f t="shared" si="277"/>
        <v>211.49997999999999</v>
      </c>
      <c r="AZ31" s="2">
        <f t="shared" ref="AZ31:BA31" si="278">AZ11*1.15</f>
        <v>213.49997999999999</v>
      </c>
      <c r="BA31" s="2">
        <f t="shared" si="278"/>
        <v>214.49997999999999</v>
      </c>
      <c r="BB31" s="2">
        <f t="shared" ref="BB31:BC31" si="279">BB11*1.15</f>
        <v>210.49997999999999</v>
      </c>
      <c r="BC31" s="2">
        <f t="shared" si="279"/>
        <v>207.49997999999999</v>
      </c>
      <c r="BD31" s="2">
        <f t="shared" ref="BD31:BE31" si="280">BD11*1.15</f>
        <v>192.49997999999999</v>
      </c>
      <c r="BE31" s="2">
        <f t="shared" si="280"/>
        <v>180.49997999999999</v>
      </c>
      <c r="BF31" s="2">
        <f t="shared" ref="BF31:BG31" si="281">BF11*1.15</f>
        <v>173.49997999999999</v>
      </c>
      <c r="BG31" s="2">
        <f t="shared" si="281"/>
        <v>170.49998000000002</v>
      </c>
      <c r="BH31" s="2">
        <f t="shared" ref="BH31:BI31" si="282">BH11*1.15</f>
        <v>171.49998000000002</v>
      </c>
      <c r="BI31" s="2">
        <f t="shared" si="282"/>
        <v>168.49998000000002</v>
      </c>
      <c r="BJ31" s="2">
        <f t="shared" ref="BJ31:BK31" si="283">BJ11*1.15</f>
        <v>172.49998000000002</v>
      </c>
      <c r="BK31" s="2">
        <f t="shared" si="283"/>
        <v>179.49998000000002</v>
      </c>
      <c r="BL31" s="2">
        <f t="shared" ref="BL31:BM31" si="284">BL11*1.15</f>
        <v>186.49998000000002</v>
      </c>
      <c r="BM31" s="2">
        <f t="shared" si="284"/>
        <v>186.49998000000002</v>
      </c>
      <c r="BN31" s="2">
        <f t="shared" ref="BN31:BO31" si="285">BN11*1.15</f>
        <v>190.49998000000002</v>
      </c>
      <c r="BO31" s="2">
        <f t="shared" si="285"/>
        <v>189.49998000000002</v>
      </c>
      <c r="BP31" s="2">
        <f t="shared" ref="BP31:BQ31" si="286">BP11*1.15</f>
        <v>195.49997999999999</v>
      </c>
      <c r="BQ31" s="2">
        <f t="shared" si="286"/>
        <v>198.49997999999999</v>
      </c>
      <c r="BR31" s="2">
        <f t="shared" ref="BR31:BS31" si="287">BR11*1.15</f>
        <v>201.49997999999999</v>
      </c>
      <c r="BS31" s="2">
        <f t="shared" si="287"/>
        <v>203.49997999999997</v>
      </c>
      <c r="BT31" s="2">
        <f t="shared" ref="BT31:BU31" si="288">BT11*1.15</f>
        <v>207.49997999999997</v>
      </c>
      <c r="BU31" s="2">
        <f t="shared" si="288"/>
        <v>207.49997999999997</v>
      </c>
      <c r="BV31" s="2">
        <f t="shared" ref="BV31:BW31" si="289">BV11*1.15</f>
        <v>209.49997999999994</v>
      </c>
      <c r="BW31" s="2">
        <f t="shared" si="289"/>
        <v>209.49997999999994</v>
      </c>
      <c r="BX31" s="2">
        <f t="shared" ref="BX31:BY31" si="290">BX11*1.15</f>
        <v>209.49997999999994</v>
      </c>
      <c r="BY31" s="2">
        <f t="shared" si="290"/>
        <v>209.49997999999994</v>
      </c>
      <c r="BZ31" s="2">
        <f t="shared" ref="BZ31:CA31" si="291">BZ11*1.15</f>
        <v>211.49997999999994</v>
      </c>
      <c r="CA31" s="2">
        <f t="shared" si="291"/>
        <v>214.49997999999994</v>
      </c>
      <c r="CB31" s="2">
        <f t="shared" ref="CB31:CC31" si="292">CB11*1.15</f>
        <v>215.49997999999994</v>
      </c>
      <c r="CC31" s="2">
        <f t="shared" si="292"/>
        <v>216.49997999999994</v>
      </c>
      <c r="CD31" s="2">
        <f t="shared" ref="CD31:CE31" si="293">CD11*1.15</f>
        <v>214.49997999999997</v>
      </c>
      <c r="CE31" s="2">
        <f t="shared" si="293"/>
        <v>211.49997999999997</v>
      </c>
      <c r="CF31" s="2">
        <f t="shared" ref="CF31:CG31" si="294">CF11*1.15</f>
        <v>213.49997999999994</v>
      </c>
      <c r="CG31" s="2">
        <f t="shared" si="294"/>
        <v>215.49997999999994</v>
      </c>
      <c r="CH31" s="2">
        <f t="shared" ref="CH31:CI31" si="295">CH11*1.15</f>
        <v>216.49997999999994</v>
      </c>
      <c r="CI31" s="2">
        <f t="shared" si="295"/>
        <v>216.49997999999994</v>
      </c>
      <c r="CJ31" s="2">
        <f t="shared" ref="CJ31:CK31" si="296">CJ11*1.15</f>
        <v>215.49997999999994</v>
      </c>
      <c r="CK31" s="2">
        <f t="shared" si="296"/>
        <v>215.49997999999994</v>
      </c>
      <c r="CL31" s="2">
        <f t="shared" ref="CL31:CM31" si="297">CL11*1.15</f>
        <v>212.49997999999994</v>
      </c>
      <c r="CM31" s="2">
        <f t="shared" si="297"/>
        <v>212.49997999999994</v>
      </c>
      <c r="CN31" s="2">
        <f t="shared" ref="CN31:CO31" si="298">CN11*1.15</f>
        <v>215.49997999999994</v>
      </c>
      <c r="CO31" s="2">
        <f t="shared" si="298"/>
        <v>215.49997999999994</v>
      </c>
      <c r="CP31" s="2">
        <f t="shared" ref="CP31:CQ31" si="299">CP11*1.15</f>
        <v>219.49997999999994</v>
      </c>
      <c r="CQ31" s="2">
        <f t="shared" si="299"/>
        <v>219.49997999999994</v>
      </c>
      <c r="CR31" s="2">
        <f t="shared" ref="CR31:CS31" si="300">CR11*1.15</f>
        <v>221.49997999999991</v>
      </c>
      <c r="CS31" s="2">
        <f t="shared" si="300"/>
        <v>223.49997999999991</v>
      </c>
      <c r="CT31" s="2">
        <f t="shared" ref="CT31:CU31" si="301">CT11*1.15</f>
        <v>224.49997999999991</v>
      </c>
      <c r="CU31" s="2">
        <f t="shared" si="301"/>
        <v>225.49997999999991</v>
      </c>
      <c r="CV31" s="2">
        <f t="shared" ref="CV31:CW31" si="302">CV11*1.15</f>
        <v>227.49997999999991</v>
      </c>
      <c r="CW31" s="2">
        <f t="shared" si="302"/>
        <v>231.49997999999991</v>
      </c>
      <c r="CX31" s="2">
        <f t="shared" ref="CX31:CY31" si="303">CX11*1.15</f>
        <v>231.49997999999991</v>
      </c>
      <c r="CY31" s="2">
        <f t="shared" si="303"/>
        <v>232.49997999999991</v>
      </c>
      <c r="CZ31" s="2">
        <f t="shared" ref="CZ31:DA31" si="304">CZ11*1.15</f>
        <v>235.49997999999991</v>
      </c>
      <c r="DA31" s="2">
        <f t="shared" si="304"/>
        <v>237.49997999999988</v>
      </c>
      <c r="DB31" s="2">
        <f t="shared" ref="DB31:DC31" si="305">DB11*1.15</f>
        <v>241.49997999999988</v>
      </c>
      <c r="DC31" s="2">
        <f t="shared" si="305"/>
        <v>243.49997999999988</v>
      </c>
      <c r="DD31" s="2">
        <f t="shared" ref="DD31:DE31" si="306">DD11*1.15</f>
        <v>244.49997999999988</v>
      </c>
      <c r="DE31" s="2">
        <f t="shared" si="306"/>
        <v>249.49997999999991</v>
      </c>
      <c r="DF31" s="2">
        <f t="shared" ref="DF31:DG31" si="307">DF11*1.15</f>
        <v>249.49997999999991</v>
      </c>
      <c r="DG31" s="2">
        <f t="shared" si="307"/>
        <v>247.49997999999991</v>
      </c>
      <c r="DH31" s="2">
        <f t="shared" ref="DH31:DI31" si="308">DH11*1.15</f>
        <v>250.49997999999991</v>
      </c>
      <c r="DI31" s="2">
        <f t="shared" si="308"/>
        <v>249.49997999999991</v>
      </c>
      <c r="DJ31" s="2">
        <f t="shared" ref="DJ31:DK31" si="309">DJ11*1.15</f>
        <v>250.49997999999991</v>
      </c>
      <c r="DK31" s="2">
        <f t="shared" si="309"/>
        <v>251.49997999999991</v>
      </c>
      <c r="DL31" s="2">
        <f t="shared" ref="DL31:DM31" si="310">DL11*1.15</f>
        <v>251.49997999999991</v>
      </c>
      <c r="DM31" s="2">
        <f t="shared" si="310"/>
        <v>254.49997999999991</v>
      </c>
      <c r="DN31" s="2">
        <f t="shared" ref="DN31:DO31" si="311">DN11*1.15</f>
        <v>254.49997999999991</v>
      </c>
      <c r="DO31" s="2">
        <f t="shared" si="311"/>
        <v>254.49997999999991</v>
      </c>
      <c r="DP31" s="2">
        <f t="shared" ref="DP31:DQ31" si="312">DP11*1.15</f>
        <v>256.49997999999988</v>
      </c>
      <c r="DQ31" s="2">
        <f t="shared" si="312"/>
        <v>257.49997999999988</v>
      </c>
      <c r="DR31" s="2">
        <f t="shared" ref="DR31:DS31" si="313">DR11*1.15</f>
        <v>259.49997999999988</v>
      </c>
      <c r="DS31" s="2">
        <f t="shared" si="313"/>
        <v>262.49997999999988</v>
      </c>
      <c r="DT31" s="2">
        <f t="shared" ref="DT31:DU31" si="314">DT11*1.15</f>
        <v>266.49997999999988</v>
      </c>
      <c r="DU31" s="2">
        <f t="shared" si="314"/>
        <v>268.49997999999988</v>
      </c>
      <c r="DV31" s="2">
        <f t="shared" ref="DV31:DW31" si="315">DV11*1.15</f>
        <v>270.49997999999982</v>
      </c>
      <c r="DW31" s="2">
        <f t="shared" si="315"/>
        <v>270.49997999999982</v>
      </c>
      <c r="DX31" s="2">
        <f t="shared" ref="DX31:DY31" si="316">DX11*1.15</f>
        <v>268.49997999999988</v>
      </c>
      <c r="DY31" s="2">
        <f t="shared" si="316"/>
        <v>273.49997999999988</v>
      </c>
      <c r="DZ31" s="2">
        <f t="shared" ref="DZ31:EA31" si="317">DZ11*1.15</f>
        <v>271.49997999999988</v>
      </c>
      <c r="EA31" s="2">
        <f t="shared" si="317"/>
        <v>271.49997999999988</v>
      </c>
      <c r="EB31" s="2">
        <f t="shared" ref="EB31:EC31" si="318">EB11*1.15</f>
        <v>268.49997999999988</v>
      </c>
      <c r="EC31" s="2">
        <f t="shared" si="318"/>
        <v>269.49997999999988</v>
      </c>
      <c r="ED31" s="2">
        <f t="shared" ref="ED31:EE31" si="319">ED11*1.15</f>
        <v>269.49997999999988</v>
      </c>
      <c r="EE31" s="2">
        <f t="shared" si="319"/>
        <v>268.49997999999988</v>
      </c>
      <c r="EF31" s="2">
        <f t="shared" ref="EF31:EG31" si="320">EF11*1.15</f>
        <v>270.49997999999988</v>
      </c>
      <c r="EG31" s="2">
        <f t="shared" si="320"/>
        <v>272.49997999999988</v>
      </c>
      <c r="EH31" s="2">
        <f t="shared" ref="EH31:EI31" si="321">EH11*1.15</f>
        <v>280.49997999999988</v>
      </c>
      <c r="EI31" s="2">
        <f t="shared" si="321"/>
        <v>284.49997999999988</v>
      </c>
      <c r="EJ31" s="2">
        <f t="shared" ref="EJ31:EK31" si="322">EJ11*1.15</f>
        <v>289.49997999999988</v>
      </c>
      <c r="EK31" s="2">
        <f t="shared" si="322"/>
        <v>289.49997999999988</v>
      </c>
      <c r="EL31" s="2">
        <f t="shared" ref="EL31:EM31" si="323">EL11*1.15</f>
        <v>292.49997999999988</v>
      </c>
      <c r="EM31" s="2">
        <f t="shared" si="323"/>
        <v>289.49997999999988</v>
      </c>
      <c r="EN31" s="2">
        <f t="shared" ref="EN31:EO31" si="324">EN11*1.15</f>
        <v>287.49997999999988</v>
      </c>
      <c r="EO31" s="2">
        <f t="shared" si="324"/>
        <v>284.49997999999988</v>
      </c>
      <c r="EP31" s="2">
        <f t="shared" ref="EP31:EQ31" si="325">EP11*1.15</f>
        <v>281.49997999999988</v>
      </c>
      <c r="EQ31" s="2">
        <f t="shared" si="325"/>
        <v>275.49997999999994</v>
      </c>
      <c r="ER31" s="2">
        <f t="shared" ref="ER31:ES31" si="326">ER11*1.15</f>
        <v>280.49997999999994</v>
      </c>
      <c r="ES31" s="2">
        <f t="shared" si="326"/>
        <v>282.49997999999994</v>
      </c>
      <c r="ET31" s="2">
        <f t="shared" ref="ET31:EU31" si="327">ET11*1.15</f>
        <v>282.49997999999994</v>
      </c>
      <c r="EU31" s="2">
        <f t="shared" si="327"/>
        <v>286.49997999999994</v>
      </c>
      <c r="EV31" s="2">
        <f t="shared" ref="EV31:EW31" si="328">EV11*1.15</f>
        <v>288.49997999999988</v>
      </c>
      <c r="EW31" s="2">
        <f t="shared" si="328"/>
        <v>290.49997999999988</v>
      </c>
      <c r="EX31" s="2">
        <f t="shared" ref="EX31:EY31" si="329">EX11*1.15</f>
        <v>290.49997999999988</v>
      </c>
      <c r="EY31" s="2">
        <f t="shared" si="329"/>
        <v>290.49997999999988</v>
      </c>
      <c r="EZ31" s="2">
        <f t="shared" ref="EZ31:FA31" si="330">EZ11*1.15</f>
        <v>291.49997999999988</v>
      </c>
      <c r="FA31" s="2">
        <f t="shared" si="330"/>
        <v>292.49997999999988</v>
      </c>
      <c r="FB31" s="2">
        <f t="shared" ref="FB31:FC31" si="331">FB11*1.15</f>
        <v>292.49997999999988</v>
      </c>
      <c r="FC31" s="2">
        <f t="shared" si="331"/>
        <v>293.49997999999988</v>
      </c>
      <c r="FD31" s="2">
        <f t="shared" ref="FD31:FE31" si="332">FD11*1.15</f>
        <v>301.49997999999988</v>
      </c>
      <c r="FE31" s="2">
        <f t="shared" si="332"/>
        <v>286.49997999999988</v>
      </c>
      <c r="FF31" s="2">
        <f t="shared" ref="FF31:FG31" si="333">FF11*1.15</f>
        <v>265.49997999999988</v>
      </c>
      <c r="FG31" s="2">
        <f t="shared" si="333"/>
        <v>267.49997999999982</v>
      </c>
      <c r="FH31" s="2">
        <f t="shared" ref="FH31:FI31" si="334">FH11*1.15</f>
        <v>255.49997999999985</v>
      </c>
      <c r="FI31" s="2">
        <f t="shared" si="334"/>
        <v>252.49997999999985</v>
      </c>
      <c r="FJ31" s="2">
        <f t="shared" ref="FJ31:FK31" si="335">FJ11*1.15</f>
        <v>256.49997999999988</v>
      </c>
      <c r="FK31" s="2">
        <f t="shared" si="335"/>
        <v>265.49997999999988</v>
      </c>
      <c r="FL31" s="2">
        <f t="shared" ref="FL31:FM31" si="336">FL11*1.15</f>
        <v>269.49997999999988</v>
      </c>
      <c r="FM31" s="2">
        <f t="shared" si="336"/>
        <v>282.49997999999988</v>
      </c>
      <c r="FN31" s="2">
        <f t="shared" ref="FN31:FO31" si="337">FN11*1.15</f>
        <v>287.49997999999988</v>
      </c>
      <c r="FO31" s="2">
        <f t="shared" si="337"/>
        <v>297.49997999999988</v>
      </c>
      <c r="FP31" s="2">
        <f t="shared" ref="FP31:FQ31" si="338">FP11*1.15</f>
        <v>287.49997999999994</v>
      </c>
      <c r="FQ31" s="2">
        <f t="shared" si="338"/>
        <v>293.49997999999988</v>
      </c>
      <c r="FR31" s="2">
        <f t="shared" ref="FR31:FS31" si="339">FR11*1.15</f>
        <v>302.49997999999988</v>
      </c>
      <c r="FS31" s="2">
        <f t="shared" si="339"/>
        <v>308.49997999999988</v>
      </c>
      <c r="FT31" s="2">
        <f t="shared" ref="FT31:FU31" si="340">FT11*1.15</f>
        <v>305.49997999999982</v>
      </c>
      <c r="FU31" s="2">
        <f t="shared" si="340"/>
        <v>302.49997999999982</v>
      </c>
      <c r="FV31" s="2">
        <f t="shared" ref="FV31:FW31" si="341">FV11*1.15</f>
        <v>282.49997999999982</v>
      </c>
      <c r="FW31" s="2">
        <f t="shared" si="341"/>
        <v>267.49997999999982</v>
      </c>
      <c r="FX31" s="2">
        <f t="shared" ref="FX31:FY31" si="342">FX11*1.15</f>
        <v>261.49997999999982</v>
      </c>
      <c r="FY31" s="2">
        <f t="shared" si="342"/>
        <v>263.49997999999982</v>
      </c>
      <c r="FZ31" s="2">
        <f t="shared" ref="FZ31:GA31" si="343">FZ11*1.15</f>
        <v>254.49997999999979</v>
      </c>
      <c r="GA31" s="2">
        <f t="shared" si="343"/>
        <v>251.49997999999982</v>
      </c>
      <c r="GB31" s="2">
        <f t="shared" ref="GB31:GC31" si="344">GB11*1.15</f>
        <v>252.49997999999982</v>
      </c>
      <c r="GC31" s="2">
        <f t="shared" si="344"/>
        <v>259.49997999999982</v>
      </c>
      <c r="GD31" s="2">
        <f t="shared" ref="GD31:GE31" si="345">GD11*1.15</f>
        <v>254.49997999999979</v>
      </c>
      <c r="GE31" s="2">
        <f t="shared" si="345"/>
        <v>253.49997999999979</v>
      </c>
      <c r="GF31" s="2">
        <f t="shared" ref="GF31:GG31" si="346">GF11*1.15</f>
        <v>254.49997999999979</v>
      </c>
      <c r="GG31" s="2">
        <f t="shared" si="346"/>
        <v>250.49997999999979</v>
      </c>
      <c r="GH31" s="2">
        <f t="shared" ref="GH31:GI31" si="347">GH11*1.15</f>
        <v>250.49997999999979</v>
      </c>
      <c r="GI31" s="2">
        <f t="shared" si="347"/>
        <v>251.49997999999982</v>
      </c>
      <c r="GJ31" s="2">
        <f t="shared" ref="GJ31:GK31" si="348">GJ11*1.15</f>
        <v>254.49997999999979</v>
      </c>
      <c r="GK31" s="2">
        <f t="shared" si="348"/>
        <v>251.49997999999982</v>
      </c>
      <c r="GL31" s="2">
        <f t="shared" ref="GL31" si="349">GL11*1.15</f>
        <v>247.49997999999982</v>
      </c>
    </row>
    <row r="32" spans="1:194" x14ac:dyDescent="0.35">
      <c r="B32" t="s">
        <v>12</v>
      </c>
      <c r="C32" t="s">
        <v>13</v>
      </c>
      <c r="F32" s="2">
        <v>232.49997499999998</v>
      </c>
      <c r="G32" s="2">
        <v>233.49997499999998</v>
      </c>
      <c r="H32" s="2">
        <v>236.49997499999998</v>
      </c>
      <c r="I32" s="2">
        <v>239.49997499999998</v>
      </c>
      <c r="J32" s="2">
        <v>242.49997499999995</v>
      </c>
      <c r="K32" s="2">
        <v>232.49997499999998</v>
      </c>
      <c r="L32" s="2">
        <v>230.49997499999998</v>
      </c>
      <c r="M32" s="2">
        <v>232.49997499999998</v>
      </c>
      <c r="N32" s="2">
        <f t="shared" ref="N32:O32" si="350">N9*1.15</f>
        <v>233.49997499999998</v>
      </c>
      <c r="O32" s="2">
        <f t="shared" si="350"/>
        <v>212.99997499999998</v>
      </c>
      <c r="P32" s="2">
        <f t="shared" ref="P32:Q32" si="351">P9*1.15</f>
        <v>207.99997499999995</v>
      </c>
      <c r="Q32" s="2">
        <f t="shared" si="351"/>
        <v>199.99997499999995</v>
      </c>
      <c r="R32" s="2">
        <f t="shared" ref="R32:S32" si="352">R9*1.15</f>
        <v>202.99997499999995</v>
      </c>
      <c r="S32" s="6">
        <f t="shared" si="352"/>
        <v>206.99997499999995</v>
      </c>
      <c r="T32" s="6">
        <f t="shared" ref="T32:U32" si="353">T9*1.15</f>
        <v>204.99997499999998</v>
      </c>
      <c r="U32" s="2">
        <f t="shared" si="353"/>
        <v>207.99997499999995</v>
      </c>
      <c r="V32" s="2">
        <f t="shared" ref="V32:W32" si="354">V9*1.15</f>
        <v>206.99997499999995</v>
      </c>
      <c r="W32" s="2">
        <f t="shared" si="354"/>
        <v>203.99997499999995</v>
      </c>
      <c r="X32" s="2">
        <f t="shared" ref="X32:Y32" si="355">X9*1.15</f>
        <v>205.99997499999995</v>
      </c>
      <c r="Y32" s="2">
        <f t="shared" si="355"/>
        <v>203.99997499999995</v>
      </c>
      <c r="Z32" s="2">
        <f t="shared" ref="Z32:AA32" si="356">Z9*1.15</f>
        <v>204.99997499999998</v>
      </c>
      <c r="AA32" s="2">
        <f t="shared" si="356"/>
        <v>204.99997499999998</v>
      </c>
      <c r="AB32" s="2">
        <f t="shared" ref="AB32:AC32" si="357">AB9*1.15</f>
        <v>205.99997499999998</v>
      </c>
      <c r="AC32" s="2">
        <f t="shared" si="357"/>
        <v>204.99997499999998</v>
      </c>
      <c r="AD32" s="2">
        <f t="shared" ref="AD32:AE32" si="358">AD9*1.15</f>
        <v>208.99997499999998</v>
      </c>
      <c r="AE32" s="2">
        <f t="shared" si="358"/>
        <v>216.99997499999998</v>
      </c>
      <c r="AF32" s="2">
        <f t="shared" ref="AF32:AG32" si="359">AF9*1.15</f>
        <v>212.99997499999998</v>
      </c>
      <c r="AG32" s="2">
        <f t="shared" si="359"/>
        <v>210.99997499999998</v>
      </c>
      <c r="AH32" s="2">
        <f t="shared" ref="AH32:AI32" si="360">AH9*1.15</f>
        <v>211.99997500000001</v>
      </c>
      <c r="AI32" s="2">
        <f t="shared" si="360"/>
        <v>212.99997500000001</v>
      </c>
      <c r="AJ32" s="2">
        <f t="shared" ref="AJ32:AK32" si="361">AJ9*1.15</f>
        <v>209.99997500000001</v>
      </c>
      <c r="AK32" s="2">
        <f t="shared" si="361"/>
        <v>209.99997500000001</v>
      </c>
      <c r="AL32" s="2">
        <f t="shared" ref="AL32:AM32" si="362">AL9*1.15</f>
        <v>212.99997500000001</v>
      </c>
      <c r="AM32" s="2">
        <f t="shared" si="362"/>
        <v>215.99997500000001</v>
      </c>
      <c r="AN32" s="2">
        <f t="shared" ref="AN32:AO32" si="363">AN9*1.15</f>
        <v>214.99997499999998</v>
      </c>
      <c r="AO32" s="2">
        <f t="shared" si="363"/>
        <v>215.99997500000001</v>
      </c>
      <c r="AP32" s="2">
        <f t="shared" ref="AP32:AQ32" si="364">AP9*1.15</f>
        <v>212.99997500000001</v>
      </c>
      <c r="AQ32" s="2">
        <f t="shared" si="364"/>
        <v>212.99997500000001</v>
      </c>
      <c r="AR32" s="2">
        <f t="shared" ref="AR32:AS32" si="365">AR9*1.15</f>
        <v>212.99997500000001</v>
      </c>
      <c r="AS32" s="2">
        <f t="shared" si="365"/>
        <v>214.99997499999998</v>
      </c>
      <c r="AT32" s="2">
        <f t="shared" ref="AT32:AU32" si="366">AT9*1.15</f>
        <v>213.99997499999998</v>
      </c>
      <c r="AU32" s="2">
        <f t="shared" si="366"/>
        <v>214.99997499999998</v>
      </c>
      <c r="AV32" s="2">
        <f t="shared" ref="AV32:AW32" si="367">AV9*1.15</f>
        <v>212.99997500000001</v>
      </c>
      <c r="AW32" s="2">
        <f t="shared" si="367"/>
        <v>211.99997500000001</v>
      </c>
      <c r="AX32" s="2">
        <f t="shared" ref="AX32:AY32" si="368">AX9*1.15</f>
        <v>207.99997500000001</v>
      </c>
      <c r="AY32" s="2">
        <f t="shared" si="368"/>
        <v>206.99997499999998</v>
      </c>
      <c r="AZ32" s="2">
        <f t="shared" ref="AZ32:BA32" si="369">AZ9*1.15</f>
        <v>208.99997499999998</v>
      </c>
      <c r="BA32" s="2">
        <f t="shared" si="369"/>
        <v>209.99997499999998</v>
      </c>
      <c r="BB32" s="2">
        <f t="shared" ref="BB32:BC32" si="370">BB9*1.15</f>
        <v>205.99997499999998</v>
      </c>
      <c r="BC32" s="2">
        <f t="shared" si="370"/>
        <v>202.99997499999998</v>
      </c>
      <c r="BD32" s="2">
        <f t="shared" ref="BD32:BE32" si="371">BD9*1.15</f>
        <v>187.99997499999998</v>
      </c>
      <c r="BE32" s="2">
        <f t="shared" si="371"/>
        <v>175.99997499999998</v>
      </c>
      <c r="BF32" s="2">
        <f t="shared" ref="BF32:BG32" si="372">BF9*1.15</f>
        <v>168.99997500000001</v>
      </c>
      <c r="BG32" s="2">
        <f t="shared" si="372"/>
        <v>165.99997500000001</v>
      </c>
      <c r="BH32" s="2">
        <f t="shared" ref="BH32:BI32" si="373">BH9*1.15</f>
        <v>166.99997500000001</v>
      </c>
      <c r="BI32" s="2">
        <f t="shared" si="373"/>
        <v>163.99997500000001</v>
      </c>
      <c r="BJ32" s="2">
        <f t="shared" ref="BJ32:BK32" si="374">BJ9*1.15</f>
        <v>167.99997500000001</v>
      </c>
      <c r="BK32" s="2">
        <f t="shared" si="374"/>
        <v>174.99997500000001</v>
      </c>
      <c r="BL32" s="2">
        <f t="shared" ref="BL32:BM32" si="375">BL9*1.15</f>
        <v>181.99997500000001</v>
      </c>
      <c r="BM32" s="2">
        <f t="shared" si="375"/>
        <v>181.99997500000001</v>
      </c>
      <c r="BN32" s="2">
        <f t="shared" ref="BN32:BO32" si="376">BN9*1.15</f>
        <v>185.99997500000001</v>
      </c>
      <c r="BO32" s="2">
        <f t="shared" si="376"/>
        <v>184.99997500000001</v>
      </c>
      <c r="BP32" s="2">
        <f t="shared" ref="BP32:BQ32" si="377">BP9*1.15</f>
        <v>190.99997499999998</v>
      </c>
      <c r="BQ32" s="2">
        <f t="shared" si="377"/>
        <v>193.99997499999998</v>
      </c>
      <c r="BR32" s="2">
        <f t="shared" ref="BR32:BS32" si="378">BR9*1.15</f>
        <v>196.99997499999998</v>
      </c>
      <c r="BS32" s="2">
        <f t="shared" si="378"/>
        <v>198.99997499999995</v>
      </c>
      <c r="BT32" s="2">
        <f t="shared" ref="BT32:BU32" si="379">BT9*1.15</f>
        <v>202.99997499999995</v>
      </c>
      <c r="BU32" s="2">
        <f t="shared" si="379"/>
        <v>202.99997499999995</v>
      </c>
      <c r="BV32" s="2">
        <f t="shared" ref="BV32:BW32" si="380">BV9*1.15</f>
        <v>204.99997499999995</v>
      </c>
      <c r="BW32" s="2">
        <f t="shared" si="380"/>
        <v>204.99997499999995</v>
      </c>
      <c r="BX32" s="2">
        <f t="shared" ref="BX32:BY32" si="381">BX9*1.15</f>
        <v>204.99997499999995</v>
      </c>
      <c r="BY32" s="2">
        <f t="shared" si="381"/>
        <v>204.99997499999995</v>
      </c>
      <c r="BZ32" s="2">
        <f t="shared" ref="BZ32:CA32" si="382">BZ9*1.15</f>
        <v>206.99997499999992</v>
      </c>
      <c r="CA32" s="2">
        <f t="shared" si="382"/>
        <v>209.99997499999992</v>
      </c>
      <c r="CB32" s="2">
        <f t="shared" ref="CB32:CC32" si="383">CB9*1.15</f>
        <v>210.99997499999992</v>
      </c>
      <c r="CC32" s="2">
        <f t="shared" si="383"/>
        <v>211.99997499999992</v>
      </c>
      <c r="CD32" s="2">
        <f t="shared" ref="CD32:CE32" si="384">CD9*1.15</f>
        <v>209.99997499999995</v>
      </c>
      <c r="CE32" s="2">
        <f t="shared" si="384"/>
        <v>206.99997499999995</v>
      </c>
      <c r="CF32" s="2">
        <f t="shared" ref="CF32:CG32" si="385">CF9*1.15</f>
        <v>208.99997499999995</v>
      </c>
      <c r="CG32" s="2">
        <f t="shared" si="385"/>
        <v>210.99997499999992</v>
      </c>
      <c r="CH32" s="2">
        <f t="shared" ref="CH32:CI32" si="386">CH9*1.15</f>
        <v>211.99997499999992</v>
      </c>
      <c r="CI32" s="2">
        <f t="shared" si="386"/>
        <v>211.99997499999992</v>
      </c>
      <c r="CJ32" s="2">
        <f t="shared" ref="CJ32:CK32" si="387">CJ9*1.15</f>
        <v>210.99997499999992</v>
      </c>
      <c r="CK32" s="2">
        <f t="shared" si="387"/>
        <v>210.99997499999992</v>
      </c>
      <c r="CL32" s="2">
        <f t="shared" ref="CL32:CM32" si="388">CL9*1.15</f>
        <v>207.99997499999992</v>
      </c>
      <c r="CM32" s="2">
        <f t="shared" si="388"/>
        <v>207.99997499999992</v>
      </c>
      <c r="CN32" s="2">
        <f t="shared" ref="CN32:CO32" si="389">CN9*1.15</f>
        <v>210.99997499999992</v>
      </c>
      <c r="CO32" s="2">
        <f t="shared" si="389"/>
        <v>210.99997499999992</v>
      </c>
      <c r="CP32" s="2">
        <f t="shared" ref="CP32:CQ32" si="390">CP9*1.15</f>
        <v>214.99997499999992</v>
      </c>
      <c r="CQ32" s="2">
        <f t="shared" si="390"/>
        <v>214.99997499999992</v>
      </c>
      <c r="CR32" s="2">
        <f t="shared" ref="CR32:CS32" si="391">CR9*1.15</f>
        <v>216.99997499999992</v>
      </c>
      <c r="CS32" s="2">
        <f t="shared" si="391"/>
        <v>218.99997499999989</v>
      </c>
      <c r="CT32" s="2">
        <f t="shared" ref="CT32:CU32" si="392">CT9*1.15</f>
        <v>219.99997499999989</v>
      </c>
      <c r="CU32" s="2">
        <f t="shared" si="392"/>
        <v>220.99997499999992</v>
      </c>
      <c r="CV32" s="2">
        <f t="shared" ref="CV32:CW32" si="393">CV9*1.15</f>
        <v>222.99997499999989</v>
      </c>
      <c r="CW32" s="2">
        <f t="shared" si="393"/>
        <v>226.99997499999989</v>
      </c>
      <c r="CX32" s="2">
        <f t="shared" ref="CX32:CY32" si="394">CX9*1.15</f>
        <v>226.99997499999989</v>
      </c>
      <c r="CY32" s="2">
        <f t="shared" si="394"/>
        <v>227.99997499999989</v>
      </c>
      <c r="CZ32" s="2">
        <f t="shared" ref="CZ32:DA32" si="395">CZ9*1.15</f>
        <v>230.99997499999989</v>
      </c>
      <c r="DA32" s="2">
        <f t="shared" si="395"/>
        <v>232.99997499999989</v>
      </c>
      <c r="DB32" s="2">
        <f t="shared" ref="DB32:DC32" si="396">DB9*1.15</f>
        <v>236.99997499999989</v>
      </c>
      <c r="DC32" s="2">
        <f t="shared" si="396"/>
        <v>238.99997499999986</v>
      </c>
      <c r="DD32" s="2">
        <f t="shared" ref="DD32:DE32" si="397">DD9*1.15</f>
        <v>239.99997499999986</v>
      </c>
      <c r="DE32" s="2">
        <f t="shared" si="397"/>
        <v>244.99997499999989</v>
      </c>
      <c r="DF32" s="2">
        <f t="shared" ref="DF32:DG32" si="398">DF9*1.15</f>
        <v>244.99997499999989</v>
      </c>
      <c r="DG32" s="2">
        <f t="shared" si="398"/>
        <v>242.99997499999989</v>
      </c>
      <c r="DH32" s="2">
        <f t="shared" ref="DH32:DI32" si="399">DH9*1.15</f>
        <v>245.99997499999989</v>
      </c>
      <c r="DI32" s="2">
        <f t="shared" si="399"/>
        <v>244.99997499999989</v>
      </c>
      <c r="DJ32" s="2">
        <f t="shared" ref="DJ32:DK32" si="400">DJ9*1.15</f>
        <v>245.99997499999989</v>
      </c>
      <c r="DK32" s="2">
        <f t="shared" si="400"/>
        <v>246.99997499999989</v>
      </c>
      <c r="DL32" s="2">
        <f t="shared" ref="DL32:DM32" si="401">DL9*1.15</f>
        <v>246.99997499999989</v>
      </c>
      <c r="DM32" s="2">
        <f t="shared" si="401"/>
        <v>249.99997499999989</v>
      </c>
      <c r="DN32" s="2">
        <f t="shared" ref="DN32:DO32" si="402">DN9*1.15</f>
        <v>249.99997499999989</v>
      </c>
      <c r="DO32" s="2">
        <f t="shared" si="402"/>
        <v>249.99997499999989</v>
      </c>
      <c r="DP32" s="2">
        <f t="shared" ref="DP32:DQ32" si="403">DP9*1.15</f>
        <v>251.99997499999986</v>
      </c>
      <c r="DQ32" s="2">
        <f t="shared" si="403"/>
        <v>252.99997499999989</v>
      </c>
      <c r="DR32" s="2">
        <f t="shared" ref="DR32:DS32" si="404">DR9*1.15</f>
        <v>254.99997499999986</v>
      </c>
      <c r="DS32" s="2">
        <f t="shared" si="404"/>
        <v>257.99997499999984</v>
      </c>
      <c r="DT32" s="2">
        <f t="shared" ref="DT32:DU32" si="405">DT9*1.15</f>
        <v>261.99997499999984</v>
      </c>
      <c r="DU32" s="2">
        <f t="shared" si="405"/>
        <v>263.99997499999984</v>
      </c>
      <c r="DV32" s="2">
        <f t="shared" ref="DV32:DW32" si="406">DV9*1.15</f>
        <v>265.99997499999984</v>
      </c>
      <c r="DW32" s="2">
        <f t="shared" si="406"/>
        <v>265.99997499999984</v>
      </c>
      <c r="DX32" s="2">
        <f t="shared" ref="DX32:DY32" si="407">DX9*1.15</f>
        <v>263.99997499999984</v>
      </c>
      <c r="DY32" s="2">
        <f t="shared" si="407"/>
        <v>268.99997499999984</v>
      </c>
      <c r="DZ32" s="2">
        <f t="shared" ref="DZ32:EA32" si="408">DZ9*1.15</f>
        <v>266.99997499999989</v>
      </c>
      <c r="EA32" s="2">
        <f t="shared" si="408"/>
        <v>266.99997499999989</v>
      </c>
      <c r="EB32" s="2">
        <f t="shared" ref="EB32:EC32" si="409">EB9*1.15</f>
        <v>263.99997499999989</v>
      </c>
      <c r="EC32" s="2">
        <f t="shared" si="409"/>
        <v>264.99997499999989</v>
      </c>
      <c r="ED32" s="2">
        <f t="shared" ref="ED32:EE32" si="410">ED9*1.15</f>
        <v>264.99997499999989</v>
      </c>
      <c r="EE32" s="2">
        <f t="shared" si="410"/>
        <v>263.99997499999989</v>
      </c>
      <c r="EF32" s="2">
        <f t="shared" ref="EF32:EG32" si="411">EF9*1.15</f>
        <v>265.99997499999989</v>
      </c>
      <c r="EG32" s="2">
        <f t="shared" si="411"/>
        <v>267.99997499999984</v>
      </c>
      <c r="EH32" s="2">
        <f t="shared" ref="EH32:EI32" si="412">EH9*1.15</f>
        <v>275.99997499999984</v>
      </c>
      <c r="EI32" s="2">
        <f t="shared" si="412"/>
        <v>279.99997499999984</v>
      </c>
      <c r="EJ32" s="2">
        <f t="shared" ref="EJ32:EK32" si="413">EJ9*1.15</f>
        <v>284.99997499999984</v>
      </c>
      <c r="EK32" s="2">
        <f t="shared" si="413"/>
        <v>284.99997499999984</v>
      </c>
      <c r="EL32" s="2">
        <f t="shared" ref="EL32:EM32" si="414">EL9*1.15</f>
        <v>287.99997499999984</v>
      </c>
      <c r="EM32" s="2">
        <f t="shared" si="414"/>
        <v>284.99997499999984</v>
      </c>
      <c r="EN32" s="2">
        <f t="shared" ref="EN32:EO32" si="415">EN9*1.15</f>
        <v>282.99997499999989</v>
      </c>
      <c r="EO32" s="2">
        <f t="shared" si="415"/>
        <v>279.99997499999989</v>
      </c>
      <c r="EP32" s="2">
        <f t="shared" ref="EP32:EQ32" si="416">EP9*1.15</f>
        <v>276.99997499999989</v>
      </c>
      <c r="EQ32" s="2">
        <f t="shared" si="416"/>
        <v>270.99997499999989</v>
      </c>
      <c r="ER32" s="2">
        <f t="shared" ref="ER32:ES32" si="417">ER9*1.15</f>
        <v>275.99997499999989</v>
      </c>
      <c r="ES32" s="2">
        <f t="shared" si="417"/>
        <v>277.99997499999989</v>
      </c>
      <c r="ET32" s="2">
        <f t="shared" ref="ET32:EU32" si="418">ET9*1.15</f>
        <v>277.99997499999989</v>
      </c>
      <c r="EU32" s="2">
        <f t="shared" si="418"/>
        <v>281.99997499999989</v>
      </c>
      <c r="EV32" s="2">
        <f t="shared" ref="EV32:EW32" si="419">EV9*1.15</f>
        <v>283.99997499999989</v>
      </c>
      <c r="EW32" s="2">
        <f t="shared" si="419"/>
        <v>285.99997499999989</v>
      </c>
      <c r="EX32" s="2">
        <f t="shared" ref="EX32:EY32" si="420">EX9*1.15</f>
        <v>285.99997499999989</v>
      </c>
      <c r="EY32" s="2">
        <f t="shared" si="420"/>
        <v>285.99997499999989</v>
      </c>
      <c r="EZ32" s="2">
        <f t="shared" ref="EZ32:FA32" si="421">EZ9*1.15</f>
        <v>286.99997499999989</v>
      </c>
      <c r="FA32" s="2">
        <f t="shared" si="421"/>
        <v>287.99997499999989</v>
      </c>
      <c r="FB32" s="2">
        <f t="shared" ref="FB32:FC32" si="422">FB9*1.15</f>
        <v>287.99997499999989</v>
      </c>
      <c r="FC32" s="2">
        <f t="shared" si="422"/>
        <v>288.99997499999989</v>
      </c>
      <c r="FD32" s="2">
        <f t="shared" ref="FD32:FE32" si="423">FD9*1.15</f>
        <v>296.99997499999989</v>
      </c>
      <c r="FE32" s="2">
        <f t="shared" si="423"/>
        <v>281.99997499999989</v>
      </c>
      <c r="FF32" s="2">
        <f t="shared" ref="FF32:FG32" si="424">FF9*1.15</f>
        <v>260.99997499999989</v>
      </c>
      <c r="FG32" s="2">
        <f t="shared" si="424"/>
        <v>262.99997499999989</v>
      </c>
      <c r="FH32" s="2">
        <f t="shared" ref="FH32:FI32" si="425">FH9*1.15</f>
        <v>250.99997499999986</v>
      </c>
      <c r="FI32" s="2">
        <f t="shared" si="425"/>
        <v>247.99997499999986</v>
      </c>
      <c r="FJ32" s="2">
        <f t="shared" ref="FJ32:FK32" si="426">FJ9*1.15</f>
        <v>251.99997499999986</v>
      </c>
      <c r="FK32" s="2">
        <f t="shared" si="426"/>
        <v>260.99997499999989</v>
      </c>
      <c r="FL32" s="2">
        <f t="shared" ref="FL32:FM32" si="427">FL9*1.15</f>
        <v>264.99997499999989</v>
      </c>
      <c r="FM32" s="2">
        <f t="shared" si="427"/>
        <v>277.99997499999989</v>
      </c>
      <c r="FN32" s="2">
        <f t="shared" ref="FN32:FO32" si="428">FN9*1.15</f>
        <v>282.99997499999989</v>
      </c>
      <c r="FO32" s="2">
        <f t="shared" si="428"/>
        <v>292.99997499999989</v>
      </c>
      <c r="FP32" s="2">
        <f t="shared" ref="FP32:FQ32" si="429">FP9*1.15</f>
        <v>282.99997499999989</v>
      </c>
      <c r="FQ32" s="2">
        <f t="shared" si="429"/>
        <v>288.99997499999989</v>
      </c>
      <c r="FR32" s="2">
        <f t="shared" ref="FR32:FS32" si="430">FR9*1.15</f>
        <v>297.99997499999989</v>
      </c>
      <c r="FS32" s="2">
        <f t="shared" si="430"/>
        <v>303.99997499999989</v>
      </c>
      <c r="FT32" s="2">
        <f t="shared" ref="FT32:FU32" si="431">FT9*1.15</f>
        <v>300.99997499999989</v>
      </c>
      <c r="FU32" s="2">
        <f t="shared" si="431"/>
        <v>297.99997499999984</v>
      </c>
      <c r="FV32" s="2">
        <f t="shared" ref="FV32:FW32" si="432">FV9*1.15</f>
        <v>277.99997499999984</v>
      </c>
      <c r="FW32" s="2">
        <f t="shared" si="432"/>
        <v>262.99997499999984</v>
      </c>
      <c r="FX32" s="2">
        <f t="shared" ref="FX32:FY32" si="433">FX9*1.15</f>
        <v>256.99997499999984</v>
      </c>
      <c r="FY32" s="2">
        <f t="shared" si="433"/>
        <v>258.99997499999984</v>
      </c>
      <c r="FZ32" s="2">
        <f t="shared" ref="FZ32:GA32" si="434">FZ9*1.15</f>
        <v>249.99997499999984</v>
      </c>
      <c r="GA32" s="2">
        <f t="shared" si="434"/>
        <v>246.99997499999984</v>
      </c>
      <c r="GB32" s="2">
        <f t="shared" ref="GB32:GC32" si="435">GB9*1.15</f>
        <v>247.99997499999984</v>
      </c>
      <c r="GC32" s="2">
        <f t="shared" si="435"/>
        <v>254.99997499999984</v>
      </c>
      <c r="GD32" s="2">
        <f t="shared" ref="GD32:GE32" si="436">GD9*1.15</f>
        <v>249.99997499999984</v>
      </c>
      <c r="GE32" s="2">
        <f t="shared" si="436"/>
        <v>248.99997499999981</v>
      </c>
      <c r="GF32" s="2">
        <f t="shared" ref="GF32:GG32" si="437">GF9*1.15</f>
        <v>249.99997499999984</v>
      </c>
      <c r="GG32" s="2">
        <f t="shared" si="437"/>
        <v>245.99997499999984</v>
      </c>
      <c r="GH32" s="2">
        <f t="shared" ref="GH32:GI32" si="438">GH9*1.15</f>
        <v>245.99997499999984</v>
      </c>
      <c r="GI32" s="2">
        <f t="shared" si="438"/>
        <v>246.99997499999984</v>
      </c>
      <c r="GJ32" s="2">
        <f t="shared" ref="GJ32:GK32" si="439">GJ9*1.15</f>
        <v>249.99997499999984</v>
      </c>
      <c r="GK32" s="2">
        <f t="shared" si="439"/>
        <v>246.99997499999984</v>
      </c>
      <c r="GL32" s="2">
        <f t="shared" ref="GL32" si="440">GL9*1.15</f>
        <v>242.99997499999984</v>
      </c>
    </row>
    <row r="33" spans="2:194" x14ac:dyDescent="0.35">
      <c r="B33" t="s">
        <v>16</v>
      </c>
      <c r="C33" t="s">
        <v>14</v>
      </c>
      <c r="F33" s="2">
        <v>171.90004499999998</v>
      </c>
      <c r="G33" s="2">
        <v>174.90004499999998</v>
      </c>
      <c r="H33" s="2">
        <v>177.90004499999995</v>
      </c>
      <c r="I33" s="2">
        <v>177.90004499999995</v>
      </c>
      <c r="J33" s="2">
        <v>177.90004499999995</v>
      </c>
      <c r="K33" s="2">
        <v>167.90004499999998</v>
      </c>
      <c r="L33" s="2">
        <v>165.90004499999998</v>
      </c>
      <c r="M33" s="2">
        <v>167.90004499999998</v>
      </c>
      <c r="N33" s="2">
        <f t="shared" ref="N33:O33" si="441">N19*1.15</f>
        <v>168.90004499999998</v>
      </c>
      <c r="O33" s="2">
        <f t="shared" si="441"/>
        <v>154.40004499999998</v>
      </c>
      <c r="P33" s="2">
        <f t="shared" ref="P33:Q33" si="442">P19*1.15</f>
        <v>149.40004499999998</v>
      </c>
      <c r="Q33" s="2">
        <f t="shared" si="442"/>
        <v>141.40004499999998</v>
      </c>
      <c r="R33" s="2">
        <f t="shared" ref="R33:S33" si="443">R19*1.15</f>
        <v>144.40004499999998</v>
      </c>
      <c r="S33" s="2">
        <f t="shared" si="443"/>
        <v>146.40004499999998</v>
      </c>
      <c r="T33" s="2">
        <f t="shared" ref="T33:U33" si="444">T19*1.15</f>
        <v>144.40004499999998</v>
      </c>
      <c r="U33" s="2">
        <f t="shared" si="444"/>
        <v>147.40004499999998</v>
      </c>
      <c r="V33" s="2">
        <f t="shared" ref="V33:W33" si="445">V19*1.15</f>
        <v>146.40004499999998</v>
      </c>
      <c r="W33" s="2">
        <f t="shared" si="445"/>
        <v>146.40004499999998</v>
      </c>
      <c r="X33" s="2">
        <f t="shared" ref="X33:Y33" si="446">X19*1.15</f>
        <v>148.40004499999998</v>
      </c>
      <c r="Y33" s="2">
        <f t="shared" si="446"/>
        <v>144.40004499999998</v>
      </c>
      <c r="Z33" s="2">
        <f t="shared" ref="Z33:AA33" si="447">Z19*1.15</f>
        <v>146.40004499999998</v>
      </c>
      <c r="AA33" s="2">
        <f t="shared" si="447"/>
        <v>147.40004499999998</v>
      </c>
      <c r="AB33" s="2">
        <f t="shared" ref="AB33:AC33" si="448">AB19*1.15</f>
        <v>147.40004499999998</v>
      </c>
      <c r="AC33" s="2">
        <f t="shared" si="448"/>
        <v>147.40004499999998</v>
      </c>
      <c r="AD33" s="2">
        <f t="shared" ref="AD33:AE33" si="449">AD19*1.15</f>
        <v>148.40004499999998</v>
      </c>
      <c r="AE33" s="2">
        <f t="shared" si="449"/>
        <v>154.40004499999995</v>
      </c>
      <c r="AF33" s="2">
        <f t="shared" ref="AF33:AG33" si="450">AF19*1.15</f>
        <v>154.40004499999995</v>
      </c>
      <c r="AG33" s="2">
        <f t="shared" si="450"/>
        <v>152.40004499999998</v>
      </c>
      <c r="AH33" s="2">
        <f t="shared" ref="AH33:AI33" si="451">AH19*1.15</f>
        <v>152.40004499999998</v>
      </c>
      <c r="AI33" s="2">
        <f t="shared" si="451"/>
        <v>154.40004499999995</v>
      </c>
      <c r="AJ33" s="2">
        <f t="shared" ref="AJ33:AK33" si="452">AJ19*1.15</f>
        <v>152.40004499999998</v>
      </c>
      <c r="AK33" s="2">
        <f t="shared" si="452"/>
        <v>151.40004499999998</v>
      </c>
      <c r="AL33" s="2">
        <f t="shared" ref="AL33:AM33" si="453">AL19*1.15</f>
        <v>150.40004499999995</v>
      </c>
      <c r="AM33" s="2">
        <f t="shared" si="453"/>
        <v>148.40004499999998</v>
      </c>
      <c r="AN33" s="2">
        <f t="shared" ref="AN33:AO33" si="454">AN19*1.15</f>
        <v>147.40004499999998</v>
      </c>
      <c r="AO33" s="2">
        <f t="shared" si="454"/>
        <v>149.40004499999995</v>
      </c>
      <c r="AP33" s="2">
        <f t="shared" ref="AP33:AQ33" si="455">AP19*1.15</f>
        <v>148.40004499999995</v>
      </c>
      <c r="AQ33" s="2">
        <f t="shared" si="455"/>
        <v>148.40004499999995</v>
      </c>
      <c r="AR33" s="2">
        <f t="shared" ref="AR33:AS33" si="456">AR19*1.15</f>
        <v>151.40004499999992</v>
      </c>
      <c r="AS33" s="2">
        <f t="shared" si="456"/>
        <v>152.40004499999995</v>
      </c>
      <c r="AT33" s="2">
        <f t="shared" ref="AT33:AU33" si="457">AT19*1.15</f>
        <v>152.40004499999995</v>
      </c>
      <c r="AU33" s="2">
        <f t="shared" si="457"/>
        <v>153.40004499999995</v>
      </c>
      <c r="AV33" s="2">
        <f t="shared" ref="AV33:AW33" si="458">AV19*1.15</f>
        <v>148.40004499999995</v>
      </c>
      <c r="AW33" s="2">
        <f t="shared" si="458"/>
        <v>146.40004499999995</v>
      </c>
      <c r="AX33" s="2">
        <f t="shared" ref="AX33:AY33" si="459">AX19*1.15</f>
        <v>142.40004499999995</v>
      </c>
      <c r="AY33" s="2">
        <f t="shared" si="459"/>
        <v>140.40004499999995</v>
      </c>
      <c r="AZ33" s="2">
        <f t="shared" ref="AZ33:BA33" si="460">AZ19*1.15</f>
        <v>140.40004499999995</v>
      </c>
      <c r="BA33" s="2">
        <f t="shared" si="460"/>
        <v>141.40004499999992</v>
      </c>
      <c r="BB33" s="2">
        <f t="shared" ref="BB33:BC33" si="461">BB19*1.15</f>
        <v>136.40004499999995</v>
      </c>
      <c r="BC33" s="2">
        <f t="shared" si="461"/>
        <v>134.40004499999995</v>
      </c>
      <c r="BD33" s="2">
        <f t="shared" ref="BD33:BE33" si="462">BD19*1.15</f>
        <v>119.40004499999993</v>
      </c>
      <c r="BE33" s="2">
        <f t="shared" si="462"/>
        <v>115.40004499999993</v>
      </c>
      <c r="BF33" s="2">
        <f t="shared" ref="BF33:BG33" si="463">BF19*1.15</f>
        <v>114.40004499999995</v>
      </c>
      <c r="BG33" s="2">
        <f t="shared" si="463"/>
        <v>108.40004499999995</v>
      </c>
      <c r="BH33" s="2">
        <f t="shared" ref="BH33:BI33" si="464">BH19*1.15</f>
        <v>107.40004499999995</v>
      </c>
      <c r="BI33" s="2">
        <f t="shared" si="464"/>
        <v>101.40004499999995</v>
      </c>
      <c r="BJ33" s="2">
        <f t="shared" ref="BJ33:BK33" si="465">BJ19*1.15</f>
        <v>101.40004499999995</v>
      </c>
      <c r="BK33" s="2">
        <f t="shared" si="465"/>
        <v>105.40004499999995</v>
      </c>
      <c r="BL33" s="2">
        <f t="shared" ref="BL33:BM33" si="466">BL19*1.15</f>
        <v>110.40004499999995</v>
      </c>
      <c r="BM33" s="2">
        <f t="shared" si="466"/>
        <v>106.40004499999995</v>
      </c>
      <c r="BN33" s="2">
        <f t="shared" ref="BN33:BO33" si="467">BN19*1.15</f>
        <v>110.40004499999995</v>
      </c>
      <c r="BO33" s="2">
        <f t="shared" si="467"/>
        <v>110.40004499999995</v>
      </c>
      <c r="BP33" s="2">
        <f t="shared" ref="BP33:BQ33" si="468">BP19*1.15</f>
        <v>113.40004499999993</v>
      </c>
      <c r="BQ33" s="2">
        <f t="shared" si="468"/>
        <v>115.40004499999993</v>
      </c>
      <c r="BR33" s="2">
        <f t="shared" ref="BR33:BS33" si="469">BR19*1.15</f>
        <v>118.40004499999993</v>
      </c>
      <c r="BS33" s="2">
        <f t="shared" si="469"/>
        <v>118.40004499999993</v>
      </c>
      <c r="BT33" s="2">
        <f t="shared" ref="BT33:BU33" si="470">BT19*1.15</f>
        <v>118.40004499999993</v>
      </c>
      <c r="BU33" s="2">
        <f t="shared" si="470"/>
        <v>120.40004499999993</v>
      </c>
      <c r="BV33" s="2">
        <f t="shared" ref="BV33:BW33" si="471">BV19*1.15</f>
        <v>120.40004499999993</v>
      </c>
      <c r="BW33" s="2">
        <f t="shared" si="471"/>
        <v>120.40004499999993</v>
      </c>
      <c r="BX33" s="2">
        <f t="shared" ref="BX33:BY33" si="472">BX19*1.15</f>
        <v>120.40004499999993</v>
      </c>
      <c r="BY33" s="2">
        <f t="shared" si="472"/>
        <v>119.40004499999993</v>
      </c>
      <c r="BZ33" s="2">
        <f t="shared" ref="BZ33:CA33" si="473">BZ19*1.15</f>
        <v>118.40004499999995</v>
      </c>
      <c r="CA33" s="2">
        <f t="shared" si="473"/>
        <v>119.40004499999993</v>
      </c>
      <c r="CB33" s="2">
        <f t="shared" ref="CB33:CC33" si="474">CB19*1.15</f>
        <v>118.40004499999995</v>
      </c>
      <c r="CC33" s="2">
        <f t="shared" si="474"/>
        <v>118.40004499999995</v>
      </c>
      <c r="CD33" s="2">
        <f t="shared" ref="CD33:CE33" si="475">CD19*1.15</f>
        <v>115.40004499999995</v>
      </c>
      <c r="CE33" s="2">
        <f t="shared" si="475"/>
        <v>110.40004499999996</v>
      </c>
      <c r="CF33" s="2">
        <f t="shared" ref="CF33:CG33" si="476">CF19*1.15</f>
        <v>110.40004499999996</v>
      </c>
      <c r="CG33" s="2">
        <f t="shared" si="476"/>
        <v>111.40004499999995</v>
      </c>
      <c r="CH33" s="2">
        <f t="shared" ref="CH33:CI33" si="477">CH19*1.15</f>
        <v>111.40004499999995</v>
      </c>
      <c r="CI33" s="2">
        <f t="shared" si="477"/>
        <v>113.40004499999995</v>
      </c>
      <c r="CJ33" s="2">
        <f t="shared" ref="CJ33:CK33" si="478">CJ19*1.15</f>
        <v>114.40004499999995</v>
      </c>
      <c r="CK33" s="2">
        <f t="shared" si="478"/>
        <v>113.40004499999995</v>
      </c>
      <c r="CL33" s="2">
        <f t="shared" ref="CL33:CM33" si="479">CL19*1.15</f>
        <v>110.40004499999996</v>
      </c>
      <c r="CM33" s="2">
        <f t="shared" si="479"/>
        <v>110.40004499999996</v>
      </c>
      <c r="CN33" s="2">
        <f t="shared" ref="CN33:CO33" si="480">CN19*1.15</f>
        <v>114.40004499999996</v>
      </c>
      <c r="CO33" s="2">
        <f t="shared" si="480"/>
        <v>115.40004499999995</v>
      </c>
      <c r="CP33" s="2">
        <f t="shared" ref="CP33:CQ33" si="481">CP19*1.15</f>
        <v>118.40004499999995</v>
      </c>
      <c r="CQ33" s="2">
        <f t="shared" si="481"/>
        <v>118.40004499999995</v>
      </c>
      <c r="CR33" s="2">
        <f t="shared" ref="CR33:CS33" si="482">CR19*1.15</f>
        <v>120.40004499999995</v>
      </c>
      <c r="CS33" s="2">
        <f t="shared" si="482"/>
        <v>122.40004499999995</v>
      </c>
      <c r="CT33" s="2">
        <f t="shared" ref="CT33:CU33" si="483">CT19*1.15</f>
        <v>122.40004499999995</v>
      </c>
      <c r="CU33" s="2">
        <f t="shared" si="483"/>
        <v>122.40004499999995</v>
      </c>
      <c r="CV33" s="2">
        <f t="shared" ref="CV33:CW33" si="484">CV19*1.15</f>
        <v>122.40004499999995</v>
      </c>
      <c r="CW33" s="2">
        <f t="shared" si="484"/>
        <v>126.40004499999995</v>
      </c>
      <c r="CX33" s="2">
        <f t="shared" ref="CX33:CY33" si="485">CX19*1.15</f>
        <v>126.40004499999995</v>
      </c>
      <c r="CY33" s="2">
        <f t="shared" si="485"/>
        <v>126.40004499999995</v>
      </c>
      <c r="CZ33" s="2">
        <f t="shared" ref="CZ33:DA33" si="486">CZ19*1.15</f>
        <v>129.40004499999995</v>
      </c>
      <c r="DA33" s="2">
        <f t="shared" si="486"/>
        <v>132.40004499999995</v>
      </c>
      <c r="DB33" s="2">
        <f t="shared" ref="DB33:DC33" si="487">DB19*1.15</f>
        <v>135.40004499999992</v>
      </c>
      <c r="DC33" s="2">
        <f t="shared" si="487"/>
        <v>136.40004499999992</v>
      </c>
      <c r="DD33" s="2">
        <f t="shared" ref="DD33:DE33" si="488">DD19*1.15</f>
        <v>136.40004499999992</v>
      </c>
      <c r="DE33" s="2">
        <f t="shared" si="488"/>
        <v>139.40004499999992</v>
      </c>
      <c r="DF33" s="2">
        <f t="shared" ref="DF33:DG33" si="489">DF19*1.15</f>
        <v>138.40004499999992</v>
      </c>
      <c r="DG33" s="2">
        <f t="shared" si="489"/>
        <v>135.40004499999992</v>
      </c>
      <c r="DH33" s="2">
        <f t="shared" ref="DH33:DI33" si="490">DH19*1.15</f>
        <v>135.40004499999992</v>
      </c>
      <c r="DI33" s="2">
        <f t="shared" si="490"/>
        <v>135.40004499999992</v>
      </c>
      <c r="DJ33" s="2">
        <f t="shared" ref="DJ33:DK33" si="491">DJ19*1.15</f>
        <v>136.40004499999992</v>
      </c>
      <c r="DK33" s="2">
        <f t="shared" si="491"/>
        <v>136.40004499999992</v>
      </c>
      <c r="DL33" s="2">
        <f t="shared" ref="DL33:DM33" si="492">DL19*1.15</f>
        <v>136.40004499999992</v>
      </c>
      <c r="DM33" s="2">
        <f t="shared" si="492"/>
        <v>139.40004499999992</v>
      </c>
      <c r="DN33" s="2">
        <f t="shared" ref="DN33:DO33" si="493">DN19*1.15</f>
        <v>140.40004499999989</v>
      </c>
      <c r="DO33" s="2">
        <f t="shared" si="493"/>
        <v>140.40004499999989</v>
      </c>
      <c r="DP33" s="2">
        <f t="shared" ref="DP33:DQ33" si="494">DP19*1.15</f>
        <v>141.40004499999989</v>
      </c>
      <c r="DQ33" s="2">
        <f t="shared" si="494"/>
        <v>143.40004499999989</v>
      </c>
      <c r="DR33" s="2">
        <f t="shared" ref="DR33:DS33" si="495">DR19*1.15</f>
        <v>144.40004499999989</v>
      </c>
      <c r="DS33" s="2">
        <f t="shared" si="495"/>
        <v>146.40004499999989</v>
      </c>
      <c r="DT33" s="2">
        <f t="shared" ref="DT33:DU33" si="496">DT19*1.15</f>
        <v>148.40004499999986</v>
      </c>
      <c r="DU33" s="2">
        <f t="shared" si="496"/>
        <v>149.40004499999989</v>
      </c>
      <c r="DV33" s="2">
        <f t="shared" ref="DV33:DW33" si="497">DV19*1.15</f>
        <v>149.40004499999989</v>
      </c>
      <c r="DW33" s="2">
        <f t="shared" si="497"/>
        <v>149.40004499999989</v>
      </c>
      <c r="DX33" s="2">
        <f t="shared" ref="DX33:DY33" si="498">DX19*1.15</f>
        <v>147.40004499999989</v>
      </c>
      <c r="DY33" s="2">
        <f t="shared" si="498"/>
        <v>151.40004499999989</v>
      </c>
      <c r="DZ33" s="2">
        <f t="shared" ref="DZ33:EA33" si="499">DZ19*1.15</f>
        <v>150.40004499999989</v>
      </c>
      <c r="EA33" s="2">
        <f t="shared" si="499"/>
        <v>149.40004499999989</v>
      </c>
      <c r="EB33" s="2">
        <f t="shared" ref="EB33:EC33" si="500">EB19*1.15</f>
        <v>148.40004499999986</v>
      </c>
      <c r="EC33" s="2">
        <f t="shared" si="500"/>
        <v>150.40004499999986</v>
      </c>
      <c r="ED33" s="2">
        <f t="shared" ref="ED33:EE33" si="501">ED19*1.15</f>
        <v>152.40004499999984</v>
      </c>
      <c r="EE33" s="2">
        <f t="shared" si="501"/>
        <v>151.40004499999984</v>
      </c>
      <c r="EF33" s="2">
        <f t="shared" ref="EF33:EG33" si="502">EF19*1.15</f>
        <v>153.40004499999981</v>
      </c>
      <c r="EG33" s="2">
        <f t="shared" si="502"/>
        <v>156.40004499999981</v>
      </c>
      <c r="EH33" s="2">
        <f t="shared" ref="EH33:EI33" si="503">EH19*1.15</f>
        <v>165.40004499999984</v>
      </c>
      <c r="EI33" s="2">
        <f t="shared" si="503"/>
        <v>170.40004499999984</v>
      </c>
      <c r="EJ33" s="2">
        <f t="shared" ref="EJ33:EK33" si="504">EJ19*1.15</f>
        <v>174.40004499999984</v>
      </c>
      <c r="EK33" s="2">
        <f t="shared" si="504"/>
        <v>172.40004499999984</v>
      </c>
      <c r="EL33" s="2">
        <f t="shared" ref="EL33:EM33" si="505">EL19*1.15</f>
        <v>171.40004499999984</v>
      </c>
      <c r="EM33" s="2">
        <f t="shared" si="505"/>
        <v>170.40004499999984</v>
      </c>
      <c r="EN33" s="2">
        <f t="shared" ref="EN33:EO33" si="506">EN19*1.15</f>
        <v>171.40004499999984</v>
      </c>
      <c r="EO33" s="2">
        <f t="shared" si="506"/>
        <v>168.40004499999984</v>
      </c>
      <c r="EP33" s="2">
        <f t="shared" ref="EP33:EQ33" si="507">EP19*1.15</f>
        <v>167.40004499999984</v>
      </c>
      <c r="EQ33" s="2">
        <f t="shared" si="507"/>
        <v>161.40004499999986</v>
      </c>
      <c r="ER33" s="2">
        <f t="shared" ref="ER33:ES33" si="508">ER19*1.15</f>
        <v>166.40004499999986</v>
      </c>
      <c r="ES33" s="2">
        <f t="shared" si="508"/>
        <v>168.40004499999984</v>
      </c>
      <c r="ET33" s="2">
        <f t="shared" ref="ET33:EU33" si="509">ET19*1.15</f>
        <v>167.40004499999984</v>
      </c>
      <c r="EU33" s="2">
        <f t="shared" si="509"/>
        <v>172.40004499999984</v>
      </c>
      <c r="EV33" s="2">
        <f t="shared" ref="EV33:EW33" si="510">EV19*1.15</f>
        <v>175.40004499999984</v>
      </c>
      <c r="EW33" s="2">
        <f t="shared" si="510"/>
        <v>180.40004499999986</v>
      </c>
      <c r="EX33" s="2">
        <f t="shared" ref="EX33:EY33" si="511">EX19*1.15</f>
        <v>185.40004499999986</v>
      </c>
      <c r="EY33" s="2">
        <f t="shared" si="511"/>
        <v>189.40004499999986</v>
      </c>
      <c r="EZ33" s="2">
        <f t="shared" ref="EZ33:FA33" si="512">EZ19*1.15</f>
        <v>194.40004499999986</v>
      </c>
      <c r="FA33" s="2">
        <f t="shared" si="512"/>
        <v>196.40004499999986</v>
      </c>
      <c r="FB33" s="2">
        <f t="shared" ref="FB33:FC33" si="513">FB19*1.15</f>
        <v>198.40004499999984</v>
      </c>
      <c r="FC33" s="2">
        <f t="shared" si="513"/>
        <v>199.40004499999984</v>
      </c>
      <c r="FD33" s="2">
        <f t="shared" ref="FD33:FE33" si="514">FD19*1.15</f>
        <v>217.40004499999984</v>
      </c>
      <c r="FE33" s="2">
        <f t="shared" si="514"/>
        <v>250.40004499999984</v>
      </c>
      <c r="FF33" s="2">
        <f t="shared" ref="FF33:FG33" si="515">FF19*1.15</f>
        <v>219.40004499999984</v>
      </c>
      <c r="FG33" s="2">
        <f t="shared" si="515"/>
        <v>238.40004499999981</v>
      </c>
      <c r="FH33" s="2">
        <f t="shared" ref="FH33:FI33" si="516">FH19*1.15</f>
        <v>230.40004499999981</v>
      </c>
      <c r="FI33" s="2">
        <f t="shared" si="516"/>
        <v>231.40004499999984</v>
      </c>
      <c r="FJ33" s="2">
        <f t="shared" ref="FJ33:FK33" si="517">FJ19*1.15</f>
        <v>239.40004499999984</v>
      </c>
      <c r="FK33" s="2">
        <f t="shared" si="517"/>
        <v>250.40004499999984</v>
      </c>
      <c r="FL33" s="2">
        <f t="shared" ref="FL33:FM33" si="518">FL19*1.15</f>
        <v>254.40004499999984</v>
      </c>
      <c r="FM33" s="2">
        <f t="shared" si="518"/>
        <v>268.40004499999981</v>
      </c>
      <c r="FN33" s="2">
        <f t="shared" ref="FN33:FO33" si="519">FN19*1.15</f>
        <v>263.40004499999981</v>
      </c>
      <c r="FO33" s="2">
        <f t="shared" si="519"/>
        <v>256.40004499999981</v>
      </c>
      <c r="FP33" s="2">
        <f t="shared" ref="FP33:FQ33" si="520">FP19*1.15</f>
        <v>252.40004499999981</v>
      </c>
      <c r="FQ33" s="2">
        <f t="shared" si="520"/>
        <v>269.40004499999981</v>
      </c>
      <c r="FR33" s="2">
        <f t="shared" ref="FR33:FS33" si="521">FR19*1.15</f>
        <v>287.40004499999981</v>
      </c>
      <c r="FS33" s="2">
        <f t="shared" si="521"/>
        <v>300.40004499999981</v>
      </c>
      <c r="FT33" s="2">
        <f t="shared" ref="FT33:FU33" si="522">FT19*1.15</f>
        <v>300.40004499999981</v>
      </c>
      <c r="FU33" s="2">
        <f t="shared" si="522"/>
        <v>289.40004499999981</v>
      </c>
      <c r="FV33" s="2">
        <f t="shared" ref="FV33:FW33" si="523">FV19*1.15</f>
        <v>268.40004499999975</v>
      </c>
      <c r="FW33" s="2">
        <f t="shared" si="523"/>
        <v>262.40004499999981</v>
      </c>
      <c r="FX33" s="2">
        <f t="shared" ref="FX33:FY33" si="524">FX19*1.15</f>
        <v>252.40004499999981</v>
      </c>
      <c r="FY33" s="2">
        <f t="shared" si="524"/>
        <v>249.40004499999981</v>
      </c>
      <c r="FZ33" s="2">
        <f t="shared" ref="FZ33:GA33" si="525">FZ19*1.15</f>
        <v>242.40004499999981</v>
      </c>
      <c r="GA33" s="2">
        <f t="shared" si="525"/>
        <v>235.40004499999984</v>
      </c>
      <c r="GB33" s="2">
        <f t="shared" ref="GB33:GC33" si="526">GB19*1.15</f>
        <v>242.40004499999981</v>
      </c>
      <c r="GC33" s="2">
        <f t="shared" si="526"/>
        <v>264.40004499999981</v>
      </c>
      <c r="GD33" s="2">
        <f t="shared" ref="GD33:GE33" si="527">GD19*1.15</f>
        <v>263.40004499999981</v>
      </c>
      <c r="GE33" s="2">
        <f t="shared" si="527"/>
        <v>260.40004499999981</v>
      </c>
      <c r="GF33" s="2">
        <f t="shared" ref="GF33:GG33" si="528">GF19*1.15</f>
        <v>249.40004499999981</v>
      </c>
      <c r="GG33" s="2">
        <f t="shared" si="528"/>
        <v>247.40004499999984</v>
      </c>
      <c r="GH33" s="2">
        <f t="shared" ref="GH33:GI33" si="529">GH19*1.15</f>
        <v>248.40004499999984</v>
      </c>
      <c r="GI33" s="2">
        <f t="shared" si="529"/>
        <v>263.40004499999981</v>
      </c>
      <c r="GJ33" s="2">
        <f t="shared" ref="GJ33:GK33" si="530">GJ19*1.15</f>
        <v>272.40004499999986</v>
      </c>
      <c r="GK33" s="2">
        <f t="shared" si="530"/>
        <v>267.40004499999981</v>
      </c>
      <c r="GL33" s="2">
        <f t="shared" ref="GL33" si="531">GL19*1.15</f>
        <v>260.40004499999986</v>
      </c>
    </row>
    <row r="34" spans="2:194" x14ac:dyDescent="0.35">
      <c r="B34" t="s">
        <v>16</v>
      </c>
      <c r="C34" t="s">
        <v>13</v>
      </c>
      <c r="F34" s="2">
        <v>173.39999</v>
      </c>
      <c r="G34" s="2">
        <v>176.39998999999997</v>
      </c>
      <c r="H34" s="2">
        <v>179.39998999999997</v>
      </c>
      <c r="I34" s="2">
        <v>179.39998999999997</v>
      </c>
      <c r="J34" s="2">
        <v>179.39998999999997</v>
      </c>
      <c r="K34" s="2">
        <v>169.39998999999997</v>
      </c>
      <c r="L34" s="2">
        <v>167.39999</v>
      </c>
      <c r="M34" s="2">
        <v>169.39998999999997</v>
      </c>
      <c r="N34" s="2">
        <f t="shared" ref="N34:O34" si="532">N17*1.15</f>
        <v>170.39999</v>
      </c>
      <c r="O34" s="2">
        <f t="shared" si="532"/>
        <v>149.89998999999997</v>
      </c>
      <c r="P34" s="2">
        <f t="shared" ref="P34:Q34" si="533">P17*1.15</f>
        <v>144.89999</v>
      </c>
      <c r="Q34" s="2">
        <f t="shared" si="533"/>
        <v>136.89999</v>
      </c>
      <c r="R34" s="2">
        <f t="shared" ref="R34:S34" si="534">R17*1.15</f>
        <v>139.89998999999997</v>
      </c>
      <c r="S34" s="2">
        <f t="shared" si="534"/>
        <v>141.89998999999997</v>
      </c>
      <c r="T34" s="2">
        <f t="shared" ref="T34:U34" si="535">T17*1.15</f>
        <v>139.89998999999997</v>
      </c>
      <c r="U34" s="2">
        <f t="shared" si="535"/>
        <v>142.89998999999997</v>
      </c>
      <c r="V34" s="2">
        <f t="shared" ref="V34:W34" si="536">V17*1.15</f>
        <v>141.89998999999997</v>
      </c>
      <c r="W34" s="2">
        <f t="shared" si="536"/>
        <v>141.89998999999997</v>
      </c>
      <c r="X34" s="2">
        <f t="shared" ref="X34:Y34" si="537">X17*1.15</f>
        <v>143.89998999999997</v>
      </c>
      <c r="Y34" s="2">
        <f t="shared" si="537"/>
        <v>139.89998999999997</v>
      </c>
      <c r="Z34" s="2">
        <f t="shared" ref="Z34:AA34" si="538">Z17*1.15</f>
        <v>141.89998999999997</v>
      </c>
      <c r="AA34" s="2">
        <f t="shared" si="538"/>
        <v>142.89998999999997</v>
      </c>
      <c r="AB34" s="2">
        <f t="shared" ref="AB34:AC34" si="539">AB17*1.15</f>
        <v>142.89998999999997</v>
      </c>
      <c r="AC34" s="2">
        <f t="shared" si="539"/>
        <v>142.89998999999997</v>
      </c>
      <c r="AD34" s="2">
        <f t="shared" ref="AD34:AE34" si="540">AD17*1.15</f>
        <v>143.89998999999997</v>
      </c>
      <c r="AE34" s="2">
        <f t="shared" si="540"/>
        <v>149.89998999999995</v>
      </c>
      <c r="AF34" s="2">
        <f t="shared" ref="AF34:AG34" si="541">AF17*1.15</f>
        <v>149.89998999999995</v>
      </c>
      <c r="AG34" s="2">
        <f t="shared" si="541"/>
        <v>147.89998999999997</v>
      </c>
      <c r="AH34" s="2">
        <f t="shared" ref="AH34:AI34" si="542">AH17*1.15</f>
        <v>147.89998999999997</v>
      </c>
      <c r="AI34" s="2">
        <f t="shared" si="542"/>
        <v>149.89998999999995</v>
      </c>
      <c r="AJ34" s="2">
        <f t="shared" ref="AJ34:AK34" si="543">AJ17*1.15</f>
        <v>147.89998999999997</v>
      </c>
      <c r="AK34" s="2">
        <f t="shared" si="543"/>
        <v>146.89998999999997</v>
      </c>
      <c r="AL34" s="2">
        <f t="shared" ref="AL34:AM34" si="544">AL17*1.15</f>
        <v>145.89998999999997</v>
      </c>
      <c r="AM34" s="2">
        <f t="shared" si="544"/>
        <v>143.89998999999997</v>
      </c>
      <c r="AN34" s="2">
        <f t="shared" ref="AN34:AO34" si="545">AN17*1.15</f>
        <v>142.89999</v>
      </c>
      <c r="AO34" s="2">
        <f t="shared" si="545"/>
        <v>144.89999</v>
      </c>
      <c r="AP34" s="2">
        <f t="shared" ref="AP34:AQ34" si="546">AP17*1.15</f>
        <v>143.89999</v>
      </c>
      <c r="AQ34" s="2">
        <f t="shared" si="546"/>
        <v>143.89999</v>
      </c>
      <c r="AR34" s="2">
        <f t="shared" ref="AR34:AS34" si="547">AR17*1.15</f>
        <v>146.89999</v>
      </c>
      <c r="AS34" s="2">
        <f t="shared" si="547"/>
        <v>147.89999</v>
      </c>
      <c r="AT34" s="2">
        <f t="shared" ref="AT34:AU34" si="548">AT17*1.15</f>
        <v>147.89999</v>
      </c>
      <c r="AU34" s="2">
        <f t="shared" si="548"/>
        <v>148.89999</v>
      </c>
      <c r="AV34" s="2">
        <f t="shared" ref="AV34:AW34" si="549">AV17*1.15</f>
        <v>143.89999000000003</v>
      </c>
      <c r="AW34" s="2">
        <f t="shared" si="549"/>
        <v>141.89999000000003</v>
      </c>
      <c r="AX34" s="2">
        <f t="shared" ref="AX34:AY34" si="550">AX17*1.15</f>
        <v>137.89999</v>
      </c>
      <c r="AY34" s="2">
        <f t="shared" si="550"/>
        <v>135.89999</v>
      </c>
      <c r="AZ34" s="2">
        <f t="shared" ref="AZ34:BA34" si="551">AZ17*1.15</f>
        <v>135.89999</v>
      </c>
      <c r="BA34" s="2">
        <f t="shared" si="551"/>
        <v>136.89999</v>
      </c>
      <c r="BB34" s="2">
        <f t="shared" ref="BB34:BC34" si="552">BB17*1.15</f>
        <v>131.89999</v>
      </c>
      <c r="BC34" s="2">
        <f t="shared" si="552"/>
        <v>129.89999</v>
      </c>
      <c r="BD34" s="2">
        <f t="shared" ref="BD34:BE34" si="553">BD17*1.15</f>
        <v>114.89999000000002</v>
      </c>
      <c r="BE34" s="2">
        <f t="shared" si="553"/>
        <v>110.89999000000002</v>
      </c>
      <c r="BF34" s="2">
        <f t="shared" ref="BF34:BG34" si="554">BF17*1.15</f>
        <v>109.89999000000003</v>
      </c>
      <c r="BG34" s="2">
        <f t="shared" si="554"/>
        <v>103.89999000000002</v>
      </c>
      <c r="BH34" s="2">
        <f t="shared" ref="BH34:BI34" si="555">BH17*1.15</f>
        <v>102.89999000000003</v>
      </c>
      <c r="BI34" s="2">
        <f t="shared" si="555"/>
        <v>96.899990000000031</v>
      </c>
      <c r="BJ34" s="2">
        <f t="shared" ref="BJ34:BK34" si="556">BJ17*1.15</f>
        <v>96.899990000000031</v>
      </c>
      <c r="BK34" s="2">
        <f t="shared" si="556"/>
        <v>100.89999000000003</v>
      </c>
      <c r="BL34" s="2">
        <f t="shared" ref="BL34:BM34" si="557">BL17*1.15</f>
        <v>105.89999000000002</v>
      </c>
      <c r="BM34" s="2">
        <f t="shared" si="557"/>
        <v>101.89999000000002</v>
      </c>
      <c r="BN34" s="2">
        <f t="shared" ref="BN34:BO34" si="558">BN17*1.15</f>
        <v>105.89999000000002</v>
      </c>
      <c r="BO34" s="2">
        <f t="shared" si="558"/>
        <v>105.89999000000002</v>
      </c>
      <c r="BP34" s="2">
        <f t="shared" ref="BP34:BQ34" si="559">BP17*1.15</f>
        <v>108.89999000000002</v>
      </c>
      <c r="BQ34" s="2">
        <f t="shared" si="559"/>
        <v>110.89999000000002</v>
      </c>
      <c r="BR34" s="2">
        <f t="shared" ref="BR34:BS34" si="560">BR17*1.15</f>
        <v>113.89999</v>
      </c>
      <c r="BS34" s="2">
        <f t="shared" si="560"/>
        <v>113.89999</v>
      </c>
      <c r="BT34" s="2">
        <f t="shared" ref="BT34:BU34" si="561">BT17*1.15</f>
        <v>113.89999</v>
      </c>
      <c r="BU34" s="2">
        <f t="shared" si="561"/>
        <v>115.89999000000002</v>
      </c>
      <c r="BV34" s="2">
        <f t="shared" ref="BV34:BW34" si="562">BV17*1.15</f>
        <v>115.89999000000002</v>
      </c>
      <c r="BW34" s="2">
        <f t="shared" si="562"/>
        <v>115.89999000000002</v>
      </c>
      <c r="BX34" s="2">
        <f t="shared" ref="BX34:BY34" si="563">BX17*1.15</f>
        <v>115.89999000000002</v>
      </c>
      <c r="BY34" s="2">
        <f t="shared" si="563"/>
        <v>114.89999000000002</v>
      </c>
      <c r="BZ34" s="2">
        <f t="shared" ref="BZ34:CA34" si="564">BZ17*1.15</f>
        <v>113.89999000000003</v>
      </c>
      <c r="CA34" s="2">
        <f t="shared" si="564"/>
        <v>114.89999000000002</v>
      </c>
      <c r="CB34" s="2">
        <f t="shared" ref="CB34:CC34" si="565">CB17*1.15</f>
        <v>113.89999000000003</v>
      </c>
      <c r="CC34" s="2">
        <f t="shared" si="565"/>
        <v>113.89999000000003</v>
      </c>
      <c r="CD34" s="2">
        <f t="shared" ref="CD34:CE34" si="566">CD17*1.15</f>
        <v>110.89999000000003</v>
      </c>
      <c r="CE34" s="2">
        <f t="shared" si="566"/>
        <v>105.89999000000005</v>
      </c>
      <c r="CF34" s="2">
        <f t="shared" ref="CF34:CG34" si="567">CF17*1.15</f>
        <v>105.89999000000005</v>
      </c>
      <c r="CG34" s="2">
        <f t="shared" si="567"/>
        <v>106.89999000000003</v>
      </c>
      <c r="CH34" s="2">
        <f t="shared" ref="CH34:CI34" si="568">CH17*1.15</f>
        <v>106.89999000000003</v>
      </c>
      <c r="CI34" s="2">
        <f t="shared" si="568"/>
        <v>108.89999000000003</v>
      </c>
      <c r="CJ34" s="2">
        <f t="shared" ref="CJ34:CK34" si="569">CJ17*1.15</f>
        <v>109.89999000000003</v>
      </c>
      <c r="CK34" s="2">
        <f t="shared" si="569"/>
        <v>108.89999000000003</v>
      </c>
      <c r="CL34" s="2">
        <f t="shared" ref="CL34:CM34" si="570">CL17*1.15</f>
        <v>105.89999000000005</v>
      </c>
      <c r="CM34" s="2">
        <f t="shared" si="570"/>
        <v>105.89999000000005</v>
      </c>
      <c r="CN34" s="2">
        <f t="shared" ref="CN34:CO34" si="571">CN17*1.15</f>
        <v>109.89999000000005</v>
      </c>
      <c r="CO34" s="2">
        <f t="shared" si="571"/>
        <v>110.89999000000003</v>
      </c>
      <c r="CP34" s="2">
        <f t="shared" ref="CP34:CQ34" si="572">CP17*1.15</f>
        <v>113.89999000000003</v>
      </c>
      <c r="CQ34" s="2">
        <f t="shared" si="572"/>
        <v>113.89999000000003</v>
      </c>
      <c r="CR34" s="2">
        <f t="shared" ref="CR34:CS34" si="573">CR17*1.15</f>
        <v>115.89999000000003</v>
      </c>
      <c r="CS34" s="2">
        <f t="shared" si="573"/>
        <v>117.89999000000003</v>
      </c>
      <c r="CT34" s="2">
        <f t="shared" ref="CT34:CU34" si="574">CT17*1.15</f>
        <v>117.89999000000003</v>
      </c>
      <c r="CU34" s="2">
        <f t="shared" si="574"/>
        <v>117.89999000000003</v>
      </c>
      <c r="CV34" s="2">
        <f t="shared" ref="CV34:CW34" si="575">CV17*1.15</f>
        <v>117.89999000000003</v>
      </c>
      <c r="CW34" s="2">
        <f t="shared" si="575"/>
        <v>121.89999000000003</v>
      </c>
      <c r="CX34" s="2">
        <f t="shared" ref="CX34:CY34" si="576">CX17*1.15</f>
        <v>121.89999000000003</v>
      </c>
      <c r="CY34" s="2">
        <f t="shared" si="576"/>
        <v>121.89999000000003</v>
      </c>
      <c r="CZ34" s="2">
        <f t="shared" ref="CZ34:DA34" si="577">CZ17*1.15</f>
        <v>124.89999000000002</v>
      </c>
      <c r="DA34" s="2">
        <f t="shared" si="577"/>
        <v>127.89999000000002</v>
      </c>
      <c r="DB34" s="2">
        <f t="shared" ref="DB34:DC34" si="578">DB17*1.15</f>
        <v>130.89999</v>
      </c>
      <c r="DC34" s="2">
        <f t="shared" si="578"/>
        <v>131.89999</v>
      </c>
      <c r="DD34" s="2">
        <f t="shared" ref="DD34:DE34" si="579">DD17*1.15</f>
        <v>131.89999</v>
      </c>
      <c r="DE34" s="2">
        <f t="shared" si="579"/>
        <v>134.89999</v>
      </c>
      <c r="DF34" s="2">
        <f t="shared" ref="DF34:DG34" si="580">DF17*1.15</f>
        <v>133.89999</v>
      </c>
      <c r="DG34" s="2">
        <f t="shared" si="580"/>
        <v>130.89999</v>
      </c>
      <c r="DH34" s="2">
        <f t="shared" ref="DH34:DI34" si="581">DH17*1.15</f>
        <v>130.89999</v>
      </c>
      <c r="DI34" s="2">
        <f t="shared" si="581"/>
        <v>130.89999</v>
      </c>
      <c r="DJ34" s="2">
        <f t="shared" ref="DJ34:DK34" si="582">DJ17*1.15</f>
        <v>131.89999</v>
      </c>
      <c r="DK34" s="2">
        <f t="shared" si="582"/>
        <v>131.89999</v>
      </c>
      <c r="DL34" s="2">
        <f t="shared" ref="DL34:DM34" si="583">DL17*1.15</f>
        <v>131.89999</v>
      </c>
      <c r="DM34" s="2">
        <f t="shared" si="583"/>
        <v>134.89999</v>
      </c>
      <c r="DN34" s="2">
        <f t="shared" ref="DN34:DO34" si="584">DN17*1.15</f>
        <v>135.89998999999997</v>
      </c>
      <c r="DO34" s="2">
        <f t="shared" si="584"/>
        <v>135.89998999999997</v>
      </c>
      <c r="DP34" s="2">
        <f t="shared" ref="DP34:DQ34" si="585">DP17*1.15</f>
        <v>136.89998999999997</v>
      </c>
      <c r="DQ34" s="2">
        <f t="shared" si="585"/>
        <v>138.89998999999997</v>
      </c>
      <c r="DR34" s="2">
        <f t="shared" ref="DR34:DS34" si="586">DR17*1.15</f>
        <v>139.89998999999997</v>
      </c>
      <c r="DS34" s="2">
        <f t="shared" si="586"/>
        <v>141.89998999999997</v>
      </c>
      <c r="DT34" s="2">
        <f t="shared" ref="DT34:DU34" si="587">DT17*1.15</f>
        <v>143.89998999999997</v>
      </c>
      <c r="DU34" s="2">
        <f t="shared" si="587"/>
        <v>144.89998999999997</v>
      </c>
      <c r="DV34" s="2">
        <f t="shared" ref="DV34:DW34" si="588">DV17*1.15</f>
        <v>144.89998999999997</v>
      </c>
      <c r="DW34" s="2">
        <f t="shared" si="588"/>
        <v>144.89998999999997</v>
      </c>
      <c r="DX34" s="2">
        <f t="shared" ref="DX34:DY34" si="589">DX17*1.15</f>
        <v>142.89998999999997</v>
      </c>
      <c r="DY34" s="2">
        <f t="shared" si="589"/>
        <v>146.89998999999997</v>
      </c>
      <c r="DZ34" s="2">
        <f t="shared" ref="DZ34:EA34" si="590">DZ17*1.15</f>
        <v>145.89998999999997</v>
      </c>
      <c r="EA34" s="2">
        <f t="shared" si="590"/>
        <v>144.89998999999997</v>
      </c>
      <c r="EB34" s="2">
        <f t="shared" ref="EB34:EC34" si="591">EB17*1.15</f>
        <v>143.89998999999997</v>
      </c>
      <c r="EC34" s="2">
        <f t="shared" si="591"/>
        <v>145.89998999999997</v>
      </c>
      <c r="ED34" s="2">
        <f t="shared" ref="ED34:EE34" si="592">ED17*1.15</f>
        <v>147.89998999999997</v>
      </c>
      <c r="EE34" s="2">
        <f t="shared" si="592"/>
        <v>146.89998999999997</v>
      </c>
      <c r="EF34" s="2">
        <f t="shared" ref="EF34:EG34" si="593">EF17*1.15</f>
        <v>148.89998999999997</v>
      </c>
      <c r="EG34" s="2">
        <f t="shared" si="593"/>
        <v>151.89998999999997</v>
      </c>
      <c r="EH34" s="2">
        <f t="shared" ref="EH34:EI34" si="594">EH17*1.15</f>
        <v>160.89998999999997</v>
      </c>
      <c r="EI34" s="2">
        <f t="shared" si="594"/>
        <v>165.89999</v>
      </c>
      <c r="EJ34" s="2">
        <f t="shared" ref="EJ34:EK34" si="595">EJ17*1.15</f>
        <v>169.89999</v>
      </c>
      <c r="EK34" s="2">
        <f t="shared" si="595"/>
        <v>167.89999</v>
      </c>
      <c r="EL34" s="2">
        <f t="shared" ref="EL34:EM34" si="596">EL17*1.15</f>
        <v>166.89999</v>
      </c>
      <c r="EM34" s="2">
        <f t="shared" si="596"/>
        <v>165.89999</v>
      </c>
      <c r="EN34" s="2">
        <f t="shared" ref="EN34:EO34" si="597">EN17*1.15</f>
        <v>166.89999</v>
      </c>
      <c r="EO34" s="2">
        <f t="shared" si="597"/>
        <v>163.89999</v>
      </c>
      <c r="EP34" s="2">
        <f t="shared" ref="EP34:EQ34" si="598">EP17*1.15</f>
        <v>162.89999</v>
      </c>
      <c r="EQ34" s="2">
        <f t="shared" si="598"/>
        <v>156.89999</v>
      </c>
      <c r="ER34" s="2">
        <f t="shared" ref="ER34:ES34" si="599">ER17*1.15</f>
        <v>161.89999000000003</v>
      </c>
      <c r="ES34" s="2">
        <f t="shared" si="599"/>
        <v>163.89999</v>
      </c>
      <c r="ET34" s="2">
        <f t="shared" ref="ET34:EU34" si="600">ET17*1.15</f>
        <v>162.89999</v>
      </c>
      <c r="EU34" s="2">
        <f t="shared" si="600"/>
        <v>167.89999</v>
      </c>
      <c r="EV34" s="2">
        <f t="shared" ref="EV34:EW34" si="601">EV17*1.15</f>
        <v>170.89999</v>
      </c>
      <c r="EW34" s="2">
        <f t="shared" si="601"/>
        <v>175.89999</v>
      </c>
      <c r="EX34" s="2">
        <f t="shared" ref="EX34:EY34" si="602">EX17*1.15</f>
        <v>180.89999000000003</v>
      </c>
      <c r="EY34" s="2">
        <f t="shared" si="602"/>
        <v>184.89999000000003</v>
      </c>
      <c r="EZ34" s="2">
        <f t="shared" ref="EZ34:FA34" si="603">EZ17*1.15</f>
        <v>189.89999000000003</v>
      </c>
      <c r="FA34" s="2">
        <f t="shared" si="603"/>
        <v>191.89999</v>
      </c>
      <c r="FB34" s="2">
        <f t="shared" ref="FB34:FC34" si="604">FB17*1.15</f>
        <v>193.89999</v>
      </c>
      <c r="FC34" s="2">
        <f t="shared" si="604"/>
        <v>194.89999</v>
      </c>
      <c r="FD34" s="2">
        <f t="shared" ref="FD34:FE34" si="605">FD17*1.15</f>
        <v>212.89999</v>
      </c>
      <c r="FE34" s="2">
        <f t="shared" si="605"/>
        <v>245.89998999999997</v>
      </c>
      <c r="FF34" s="2">
        <f t="shared" ref="FF34:FG34" si="606">FF17*1.15</f>
        <v>214.89998999999997</v>
      </c>
      <c r="FG34" s="2">
        <f t="shared" si="606"/>
        <v>233.89998999999997</v>
      </c>
      <c r="FH34" s="2">
        <f t="shared" ref="FH34:FI34" si="607">FH17*1.15</f>
        <v>225.89998999999997</v>
      </c>
      <c r="FI34" s="2">
        <f t="shared" si="607"/>
        <v>226.89998999999997</v>
      </c>
      <c r="FJ34" s="2">
        <f t="shared" ref="FJ34:FK34" si="608">FJ17*1.15</f>
        <v>234.89998999999997</v>
      </c>
      <c r="FK34" s="2">
        <f t="shared" si="608"/>
        <v>245.89998999999997</v>
      </c>
      <c r="FL34" s="2">
        <f t="shared" ref="FL34:FM34" si="609">FL17*1.15</f>
        <v>249.89998999999997</v>
      </c>
      <c r="FM34" s="2">
        <f t="shared" si="609"/>
        <v>263.89998999999995</v>
      </c>
      <c r="FN34" s="2">
        <f t="shared" ref="FN34:FO34" si="610">FN17*1.15</f>
        <v>258.89998999999995</v>
      </c>
      <c r="FO34" s="2">
        <f t="shared" si="610"/>
        <v>251.89998999999997</v>
      </c>
      <c r="FP34" s="2">
        <f t="shared" ref="FP34:FQ34" si="611">FP17*1.15</f>
        <v>247.89998999999997</v>
      </c>
      <c r="FQ34" s="2">
        <f t="shared" si="611"/>
        <v>264.89999</v>
      </c>
      <c r="FR34" s="2">
        <f t="shared" ref="FR34:FS34" si="612">FR17*1.15</f>
        <v>282.89998999999995</v>
      </c>
      <c r="FS34" s="2">
        <f t="shared" si="612"/>
        <v>295.89998999999995</v>
      </c>
      <c r="FT34" s="2">
        <f t="shared" ref="FT34:FU34" si="613">FT17*1.15</f>
        <v>295.89998999999995</v>
      </c>
      <c r="FU34" s="2">
        <f t="shared" si="613"/>
        <v>284.89998999999995</v>
      </c>
      <c r="FV34" s="2">
        <f t="shared" ref="FV34:FW34" si="614">FV17*1.15</f>
        <v>263.89998999999995</v>
      </c>
      <c r="FW34" s="2">
        <f t="shared" si="614"/>
        <v>257.89998999999995</v>
      </c>
      <c r="FX34" s="2">
        <f t="shared" ref="FX34:FY34" si="615">FX17*1.15</f>
        <v>247.89998999999997</v>
      </c>
      <c r="FY34" s="2">
        <f t="shared" si="615"/>
        <v>244.89998999999997</v>
      </c>
      <c r="FZ34" s="2">
        <f t="shared" ref="FZ34:GA34" si="616">FZ17*1.15</f>
        <v>237.89998999999997</v>
      </c>
      <c r="GA34" s="2">
        <f t="shared" si="616"/>
        <v>230.89998999999997</v>
      </c>
      <c r="GB34" s="2">
        <f t="shared" ref="GB34:GC34" si="617">GB17*1.15</f>
        <v>237.89998999999997</v>
      </c>
      <c r="GC34" s="2">
        <f t="shared" si="617"/>
        <v>259.89998999999995</v>
      </c>
      <c r="GD34" s="2">
        <f t="shared" ref="GD34:GE34" si="618">GD17*1.15</f>
        <v>258.89998999999995</v>
      </c>
      <c r="GE34" s="2">
        <f t="shared" si="618"/>
        <v>255.89998999999997</v>
      </c>
      <c r="GF34" s="2">
        <f t="shared" ref="GF34:GG34" si="619">GF17*1.15</f>
        <v>244.89998999999997</v>
      </c>
      <c r="GG34" s="2">
        <f t="shared" si="619"/>
        <v>242.89998999999997</v>
      </c>
      <c r="GH34" s="2">
        <f t="shared" ref="GH34:GI34" si="620">GH17*1.15</f>
        <v>243.89999</v>
      </c>
      <c r="GI34" s="2">
        <f t="shared" si="620"/>
        <v>258.89999</v>
      </c>
      <c r="GJ34" s="2">
        <f t="shared" ref="GJ34:GK34" si="621">GJ17*1.15</f>
        <v>267.89999</v>
      </c>
      <c r="GK34" s="2">
        <f t="shared" si="621"/>
        <v>262.89999</v>
      </c>
      <c r="GL34" s="2">
        <f t="shared" ref="GL34" si="622">GL17*1.15</f>
        <v>255.89999</v>
      </c>
    </row>
  </sheetData>
  <mergeCells count="1">
    <mergeCell ref="Z26:AA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52A0-84C8-4774-BA14-4888F5B9543D}">
  <dimension ref="A1:UU26"/>
  <sheetViews>
    <sheetView showGridLines="0" tabSelected="1" workbookViewId="0">
      <pane xSplit="7" topLeftCell="UG1" activePane="topRight" state="frozen"/>
      <selection pane="topRight" activeCell="UP1" sqref="UP1:UR1048576"/>
    </sheetView>
  </sheetViews>
  <sheetFormatPr defaultRowHeight="14.5" x14ac:dyDescent="0.35"/>
  <cols>
    <col min="1" max="1" width="0" hidden="1" customWidth="1"/>
    <col min="2" max="2" width="14" customWidth="1"/>
    <col min="3" max="3" width="17.81640625" bestFit="1" customWidth="1"/>
    <col min="5" max="5" width="11.453125" bestFit="1" customWidth="1"/>
    <col min="6" max="6" width="11.453125" hidden="1" customWidth="1"/>
    <col min="7" max="7" width="0" hidden="1" customWidth="1"/>
    <col min="8" max="8" width="12.54296875" bestFit="1" customWidth="1"/>
    <col min="11" max="11" width="12.54296875" bestFit="1" customWidth="1"/>
    <col min="13" max="13" width="3.7265625" customWidth="1"/>
    <col min="14" max="14" width="12.54296875" bestFit="1" customWidth="1"/>
    <col min="16" max="16" width="3.453125" customWidth="1"/>
    <col min="17" max="17" width="12.54296875" bestFit="1" customWidth="1"/>
    <col min="19" max="19" width="3.453125" customWidth="1"/>
    <col min="20" max="20" width="12.54296875" hidden="1" customWidth="1"/>
    <col min="21" max="21" width="0" hidden="1" customWidth="1"/>
    <col min="22" max="22" width="2.453125" hidden="1" customWidth="1"/>
    <col min="23" max="23" width="12.54296875" hidden="1" customWidth="1"/>
    <col min="24" max="24" width="0" hidden="1" customWidth="1"/>
    <col min="25" max="25" width="2" hidden="1" customWidth="1"/>
    <col min="26" max="26" width="12.54296875" hidden="1" customWidth="1"/>
    <col min="27" max="27" width="0" hidden="1" customWidth="1"/>
    <col min="28" max="28" width="2" hidden="1" customWidth="1"/>
    <col min="29" max="29" width="12.54296875" hidden="1" customWidth="1"/>
    <col min="30" max="30" width="0" hidden="1" customWidth="1"/>
    <col min="31" max="31" width="2.54296875" hidden="1" customWidth="1"/>
    <col min="32" max="32" width="12.54296875" hidden="1" customWidth="1"/>
    <col min="33" max="33" width="0" hidden="1" customWidth="1"/>
    <col min="34" max="34" width="2.54296875" hidden="1" customWidth="1"/>
    <col min="35" max="35" width="12.54296875" hidden="1" customWidth="1"/>
    <col min="36" max="36" width="0" hidden="1" customWidth="1"/>
    <col min="37" max="37" width="2.54296875" customWidth="1"/>
    <col min="38" max="38" width="12.54296875" bestFit="1" customWidth="1"/>
    <col min="40" max="40" width="2.54296875" customWidth="1"/>
    <col min="41" max="41" width="12.54296875" bestFit="1" customWidth="1"/>
    <col min="43" max="43" width="2.54296875" customWidth="1"/>
    <col min="44" max="44" width="12.54296875" bestFit="1" customWidth="1"/>
    <col min="46" max="46" width="2.54296875" customWidth="1"/>
    <col min="47" max="47" width="12.54296875" bestFit="1" customWidth="1"/>
    <col min="49" max="49" width="2.54296875" customWidth="1"/>
    <col min="50" max="50" width="12.54296875" bestFit="1" customWidth="1"/>
    <col min="52" max="52" width="2.54296875" customWidth="1"/>
    <col min="53" max="53" width="12.54296875" bestFit="1" customWidth="1"/>
    <col min="54" max="54" width="9" customWidth="1"/>
    <col min="55" max="55" width="2.54296875" customWidth="1"/>
    <col min="56" max="56" width="12.54296875" bestFit="1" customWidth="1"/>
    <col min="58" max="58" width="2.54296875" customWidth="1"/>
    <col min="59" max="59" width="12.54296875" bestFit="1" customWidth="1"/>
    <col min="61" max="61" width="2.54296875" customWidth="1"/>
    <col min="62" max="62" width="12.54296875" bestFit="1" customWidth="1"/>
    <col min="64" max="64" width="2.54296875" customWidth="1"/>
    <col min="65" max="65" width="12.54296875" bestFit="1" customWidth="1"/>
    <col min="67" max="67" width="2.54296875" customWidth="1"/>
    <col min="68" max="68" width="12.54296875" bestFit="1" customWidth="1"/>
    <col min="70" max="70" width="2.54296875" hidden="1" customWidth="1"/>
    <col min="71" max="71" width="12.54296875" hidden="1" customWidth="1"/>
    <col min="72" max="72" width="0" hidden="1" customWidth="1"/>
    <col min="73" max="73" width="2.54296875" hidden="1" customWidth="1"/>
    <col min="74" max="74" width="12.54296875" hidden="1" customWidth="1"/>
    <col min="75" max="75" width="0" hidden="1" customWidth="1"/>
    <col min="76" max="76" width="2.54296875" hidden="1" customWidth="1"/>
    <col min="77" max="77" width="12.54296875" hidden="1" customWidth="1"/>
    <col min="78" max="78" width="0" hidden="1" customWidth="1"/>
    <col min="79" max="79" width="2.54296875" hidden="1" customWidth="1"/>
    <col min="80" max="80" width="12.54296875" hidden="1" customWidth="1"/>
    <col min="81" max="81" width="0" hidden="1" customWidth="1"/>
    <col min="82" max="82" width="2.54296875" customWidth="1"/>
    <col min="83" max="83" width="12.54296875" bestFit="1" customWidth="1"/>
    <col min="85" max="85" width="2.54296875" customWidth="1"/>
    <col min="86" max="86" width="12.54296875" bestFit="1" customWidth="1"/>
    <col min="88" max="88" width="2.54296875" customWidth="1"/>
    <col min="89" max="89" width="12.54296875" bestFit="1" customWidth="1"/>
    <col min="91" max="91" width="2.54296875" customWidth="1"/>
    <col min="92" max="92" width="12.54296875" bestFit="1" customWidth="1"/>
    <col min="94" max="94" width="2.54296875" customWidth="1"/>
    <col min="95" max="95" width="12.54296875" bestFit="1" customWidth="1"/>
    <col min="97" max="97" width="2.54296875" customWidth="1"/>
    <col min="98" max="98" width="12.54296875" bestFit="1" customWidth="1"/>
    <col min="100" max="100" width="2.54296875" customWidth="1"/>
    <col min="101" max="101" width="12.54296875" bestFit="1" customWidth="1"/>
    <col min="103" max="103" width="2.54296875" customWidth="1"/>
    <col min="104" max="104" width="12.54296875" bestFit="1" customWidth="1"/>
    <col min="106" max="106" width="2.54296875" customWidth="1"/>
    <col min="107" max="107" width="12.54296875" bestFit="1" customWidth="1"/>
    <col min="109" max="109" width="2.54296875" customWidth="1"/>
    <col min="110" max="110" width="12.54296875" bestFit="1" customWidth="1"/>
    <col min="112" max="112" width="2.54296875" customWidth="1"/>
    <col min="113" max="113" width="12.54296875" bestFit="1" customWidth="1"/>
    <col min="115" max="115" width="2.54296875" customWidth="1"/>
    <col min="116" max="116" width="12.54296875" bestFit="1" customWidth="1"/>
    <col min="118" max="118" width="2.54296875" customWidth="1"/>
    <col min="119" max="119" width="12.54296875" bestFit="1" customWidth="1"/>
    <col min="121" max="121" width="2.54296875" customWidth="1"/>
    <col min="122" max="122" width="12.54296875" bestFit="1" customWidth="1"/>
    <col min="124" max="124" width="2.81640625" customWidth="1"/>
    <col min="125" max="125" width="16.7265625" customWidth="1"/>
    <col min="127" max="127" width="2.81640625" hidden="1" customWidth="1"/>
    <col min="128" max="128" width="16.81640625" hidden="1" customWidth="1"/>
    <col min="129" max="129" width="12.54296875" hidden="1" customWidth="1"/>
    <col min="130" max="130" width="2.453125" hidden="1" customWidth="1"/>
    <col min="131" max="131" width="16.26953125" style="8" hidden="1" customWidth="1"/>
    <col min="132" max="132" width="14.7265625" style="8" hidden="1" customWidth="1"/>
    <col min="133" max="133" width="2.453125" hidden="1" customWidth="1"/>
    <col min="134" max="134" width="16.26953125" style="8" hidden="1" customWidth="1"/>
    <col min="135" max="135" width="14.7265625" style="8" hidden="1" customWidth="1"/>
    <col min="136" max="136" width="2.453125" hidden="1" customWidth="1"/>
    <col min="137" max="137" width="16.26953125" style="8" hidden="1" customWidth="1"/>
    <col min="138" max="138" width="14.7265625" style="8" hidden="1" customWidth="1"/>
    <col min="139" max="139" width="2.453125" hidden="1" customWidth="1"/>
    <col min="140" max="140" width="16.26953125" style="8" hidden="1" customWidth="1"/>
    <col min="141" max="141" width="14.7265625" style="8" hidden="1" customWidth="1"/>
    <col min="142" max="142" width="2.453125" customWidth="1"/>
    <col min="143" max="143" width="16.26953125" style="8" customWidth="1"/>
    <col min="144" max="144" width="14.7265625" style="8" customWidth="1"/>
    <col min="145" max="145" width="2.453125" hidden="1" customWidth="1"/>
    <col min="146" max="146" width="16.26953125" style="8" hidden="1" customWidth="1"/>
    <col min="147" max="147" width="14.7265625" style="8" hidden="1" customWidth="1"/>
    <col min="148" max="148" width="2.453125" hidden="1" customWidth="1"/>
    <col min="149" max="149" width="16.26953125" style="8" hidden="1" customWidth="1"/>
    <col min="150" max="150" width="14.7265625" style="8" hidden="1" customWidth="1"/>
    <col min="151" max="151" width="2.453125" hidden="1" customWidth="1"/>
    <col min="152" max="152" width="16.26953125" style="8" hidden="1" customWidth="1"/>
    <col min="153" max="153" width="14.7265625" style="8" hidden="1" customWidth="1"/>
    <col min="154" max="154" width="2.453125" hidden="1" customWidth="1"/>
    <col min="155" max="155" width="16.26953125" style="8" hidden="1" customWidth="1"/>
    <col min="156" max="156" width="14.7265625" style="8" hidden="1" customWidth="1"/>
    <col min="157" max="157" width="2.453125" hidden="1" customWidth="1"/>
    <col min="158" max="158" width="16.26953125" style="8" hidden="1" customWidth="1"/>
    <col min="159" max="159" width="14.7265625" style="8" hidden="1" customWidth="1"/>
    <col min="160" max="160" width="2.453125" hidden="1" customWidth="1"/>
    <col min="161" max="161" width="16.26953125" style="8" hidden="1" customWidth="1"/>
    <col min="162" max="162" width="14.7265625" style="8" hidden="1" customWidth="1"/>
    <col min="163" max="163" width="2.453125" hidden="1" customWidth="1"/>
    <col min="164" max="164" width="16.26953125" style="8" hidden="1" customWidth="1"/>
    <col min="165" max="165" width="14.7265625" style="8" hidden="1" customWidth="1"/>
    <col min="166" max="166" width="2.453125" hidden="1" customWidth="1"/>
    <col min="167" max="167" width="16.26953125" style="8" hidden="1" customWidth="1"/>
    <col min="168" max="168" width="14.7265625" style="8" hidden="1" customWidth="1"/>
    <col min="169" max="169" width="3" hidden="1" customWidth="1"/>
    <col min="170" max="170" width="16.26953125" style="8" hidden="1" customWidth="1"/>
    <col min="171" max="171" width="14.7265625" style="8" hidden="1" customWidth="1"/>
    <col min="172" max="172" width="3" hidden="1" customWidth="1"/>
    <col min="173" max="173" width="16.26953125" style="8" hidden="1" customWidth="1"/>
    <col min="174" max="174" width="14.7265625" style="8" hidden="1" customWidth="1"/>
    <col min="175" max="175" width="3" hidden="1" customWidth="1"/>
    <col min="176" max="176" width="16.26953125" style="8" hidden="1" customWidth="1"/>
    <col min="177" max="177" width="14.7265625" style="8" hidden="1" customWidth="1"/>
    <col min="178" max="178" width="3" hidden="1" customWidth="1"/>
    <col min="179" max="179" width="16.26953125" style="8" hidden="1" customWidth="1"/>
    <col min="180" max="180" width="14.7265625" style="8" hidden="1" customWidth="1"/>
    <col min="181" max="181" width="3" hidden="1" customWidth="1"/>
    <col min="182" max="182" width="16.26953125" style="8" hidden="1" customWidth="1"/>
    <col min="183" max="183" width="14.7265625" style="8" hidden="1" customWidth="1"/>
    <col min="184" max="184" width="3" customWidth="1"/>
    <col min="185" max="185" width="16.26953125" style="8" customWidth="1"/>
    <col min="186" max="186" width="14.7265625" style="8" customWidth="1"/>
    <col min="187" max="187" width="3" customWidth="1"/>
    <col min="188" max="188" width="16.26953125" style="8" customWidth="1"/>
    <col min="189" max="189" width="14.7265625" style="8" customWidth="1"/>
    <col min="190" max="190" width="3" customWidth="1"/>
    <col min="191" max="191" width="16.26953125" style="8" customWidth="1"/>
    <col min="192" max="192" width="14.7265625" style="8" customWidth="1"/>
    <col min="193" max="193" width="3" customWidth="1"/>
    <col min="194" max="194" width="16.26953125" style="8" customWidth="1"/>
    <col min="195" max="195" width="14.7265625" style="8" customWidth="1"/>
    <col min="196" max="196" width="3" customWidth="1"/>
    <col min="197" max="197" width="16.26953125" style="8" customWidth="1"/>
    <col min="198" max="198" width="14.7265625" style="8" customWidth="1"/>
    <col min="199" max="199" width="3" customWidth="1"/>
    <col min="200" max="200" width="16.26953125" style="8" customWidth="1"/>
    <col min="201" max="201" width="14.7265625" style="8" customWidth="1"/>
    <col min="202" max="202" width="3" customWidth="1"/>
    <col min="203" max="203" width="16.26953125" style="8" customWidth="1"/>
    <col min="204" max="204" width="14.7265625" style="8" customWidth="1"/>
    <col min="205" max="205" width="3" customWidth="1"/>
    <col min="206" max="206" width="16.26953125" style="8" customWidth="1"/>
    <col min="207" max="207" width="14.7265625" style="8" customWidth="1"/>
    <col min="208" max="208" width="3" customWidth="1"/>
    <col min="209" max="209" width="16.26953125" style="8" customWidth="1"/>
    <col min="210" max="210" width="14.7265625" style="8" customWidth="1"/>
    <col min="211" max="211" width="3" hidden="1" customWidth="1"/>
    <col min="212" max="212" width="16.26953125" style="8" hidden="1" customWidth="1"/>
    <col min="213" max="213" width="14.7265625" style="8" hidden="1" customWidth="1"/>
    <col min="214" max="214" width="3" hidden="1" customWidth="1"/>
    <col min="215" max="215" width="16.26953125" style="8" hidden="1" customWidth="1"/>
    <col min="216" max="216" width="14.7265625" style="8" hidden="1" customWidth="1"/>
    <col min="217" max="217" width="3" hidden="1" customWidth="1"/>
    <col min="218" max="218" width="16.26953125" style="8" hidden="1" customWidth="1"/>
    <col min="219" max="219" width="14.7265625" style="8" hidden="1" customWidth="1"/>
    <col min="220" max="220" width="3" hidden="1" customWidth="1"/>
    <col min="221" max="221" width="16.26953125" style="8" customWidth="1"/>
    <col min="222" max="222" width="14.7265625" style="8" customWidth="1"/>
    <col min="223" max="223" width="3" customWidth="1"/>
    <col min="224" max="224" width="16.26953125" style="8" customWidth="1"/>
    <col min="225" max="225" width="14.7265625" style="8" customWidth="1"/>
    <col min="226" max="226" width="3" customWidth="1"/>
    <col min="227" max="227" width="16.26953125" style="8" customWidth="1"/>
    <col min="228" max="228" width="14.7265625" style="8" customWidth="1"/>
    <col min="229" max="229" width="3" customWidth="1"/>
    <col min="230" max="230" width="16.26953125" style="8" customWidth="1"/>
    <col min="231" max="231" width="14.7265625" style="8" customWidth="1"/>
    <col min="232" max="232" width="3" customWidth="1"/>
    <col min="233" max="233" width="16.26953125" style="8" customWidth="1"/>
    <col min="234" max="234" width="14.7265625" style="8" customWidth="1"/>
    <col min="235" max="235" width="3" customWidth="1"/>
    <col min="236" max="236" width="16.26953125" style="8" customWidth="1"/>
    <col min="237" max="237" width="14.7265625" style="8" customWidth="1"/>
    <col min="238" max="238" width="3" customWidth="1"/>
    <col min="239" max="239" width="16.26953125" style="8" customWidth="1"/>
    <col min="240" max="240" width="14.7265625" style="8" customWidth="1"/>
    <col min="241" max="241" width="3" customWidth="1"/>
    <col min="242" max="242" width="16.26953125" style="8" customWidth="1"/>
    <col min="243" max="243" width="14.7265625" style="8" customWidth="1"/>
    <col min="244" max="244" width="3" customWidth="1"/>
    <col min="245" max="245" width="16.26953125" style="8" hidden="1" customWidth="1"/>
    <col min="246" max="246" width="14.7265625" style="8" hidden="1" customWidth="1"/>
    <col min="247" max="247" width="3" hidden="1" customWidth="1"/>
    <col min="248" max="248" width="16.26953125" style="8" hidden="1" customWidth="1"/>
    <col min="249" max="249" width="14.7265625" style="8" hidden="1" customWidth="1"/>
    <col min="250" max="250" width="3" hidden="1" customWidth="1"/>
    <col min="251" max="251" width="16.26953125" style="8" hidden="1" customWidth="1"/>
    <col min="252" max="252" width="14.7265625" style="8" hidden="1" customWidth="1"/>
    <col min="253" max="253" width="3" hidden="1" customWidth="1"/>
    <col min="254" max="254" width="16.26953125" style="8" hidden="1" customWidth="1"/>
    <col min="255" max="255" width="14.7265625" style="8" hidden="1" customWidth="1"/>
    <col min="256" max="256" width="3" hidden="1" customWidth="1"/>
    <col min="257" max="257" width="16.26953125" style="8" hidden="1" customWidth="1"/>
    <col min="258" max="258" width="14.7265625" style="8" hidden="1" customWidth="1"/>
    <col min="259" max="259" width="3" hidden="1" customWidth="1"/>
    <col min="260" max="260" width="16.26953125" style="8" hidden="1" customWidth="1"/>
    <col min="261" max="261" width="14.7265625" style="8" hidden="1" customWidth="1"/>
    <col min="262" max="262" width="3" hidden="1" customWidth="1"/>
    <col min="263" max="263" width="16.26953125" style="8" hidden="1" customWidth="1"/>
    <col min="264" max="264" width="14.7265625" style="8" hidden="1" customWidth="1"/>
    <col min="265" max="265" width="3" hidden="1" customWidth="1"/>
    <col min="266" max="266" width="16.26953125" style="8" hidden="1" customWidth="1"/>
    <col min="267" max="267" width="14.7265625" style="8" hidden="1" customWidth="1"/>
    <col min="268" max="268" width="3" customWidth="1"/>
    <col min="269" max="269" width="16.26953125" style="8" customWidth="1"/>
    <col min="270" max="270" width="14.7265625" style="8" customWidth="1"/>
    <col min="271" max="271" width="3" customWidth="1"/>
    <col min="272" max="272" width="16.26953125" style="8" customWidth="1"/>
    <col min="273" max="273" width="14.7265625" style="8" customWidth="1"/>
    <col min="274" max="274" width="3" customWidth="1"/>
    <col min="275" max="275" width="16.26953125" style="8" customWidth="1"/>
    <col min="276" max="276" width="14.7265625" style="8" customWidth="1"/>
    <col min="277" max="277" width="3" customWidth="1"/>
    <col min="278" max="278" width="16.26953125" style="8" customWidth="1"/>
    <col min="279" max="279" width="14.7265625" style="8" customWidth="1"/>
    <col min="280" max="280" width="3" customWidth="1"/>
    <col min="281" max="281" width="16.26953125" style="8" customWidth="1"/>
    <col min="282" max="282" width="14.7265625" style="8" customWidth="1"/>
    <col min="283" max="283" width="3" customWidth="1"/>
    <col min="284" max="284" width="16.26953125" style="8" customWidth="1"/>
    <col min="285" max="285" width="14.7265625" style="8" customWidth="1"/>
    <col min="286" max="286" width="3" customWidth="1"/>
    <col min="287" max="287" width="16.26953125" style="8" customWidth="1"/>
    <col min="288" max="288" width="14.7265625" style="8" customWidth="1"/>
    <col min="289" max="289" width="3" customWidth="1"/>
    <col min="290" max="290" width="16.26953125" style="8" hidden="1" customWidth="1"/>
    <col min="291" max="291" width="14.7265625" style="8" hidden="1" customWidth="1"/>
    <col min="292" max="292" width="3" hidden="1" customWidth="1"/>
    <col min="293" max="293" width="16.26953125" style="8" hidden="1" customWidth="1"/>
    <col min="294" max="294" width="14.7265625" style="8" hidden="1" customWidth="1"/>
    <col min="295" max="295" width="3" hidden="1" customWidth="1"/>
    <col min="296" max="296" width="16.26953125" style="8" hidden="1" customWidth="1"/>
    <col min="297" max="297" width="14.7265625" style="8" hidden="1" customWidth="1"/>
    <col min="298" max="298" width="3" hidden="1" customWidth="1"/>
    <col min="299" max="299" width="16.26953125" style="8" hidden="1" customWidth="1"/>
    <col min="300" max="300" width="14.7265625" style="8" hidden="1" customWidth="1"/>
    <col min="301" max="301" width="3" hidden="1" customWidth="1"/>
    <col min="302" max="302" width="16.26953125" style="8" hidden="1" customWidth="1"/>
    <col min="303" max="303" width="14.7265625" style="8" hidden="1" customWidth="1"/>
    <col min="304" max="304" width="3" hidden="1" customWidth="1"/>
    <col min="305" max="305" width="16.26953125" style="8" hidden="1" customWidth="1"/>
    <col min="306" max="306" width="14.7265625" style="8" hidden="1" customWidth="1"/>
    <col min="307" max="307" width="3" hidden="1" customWidth="1"/>
    <col min="308" max="308" width="16.26953125" style="8" hidden="1" customWidth="1"/>
    <col min="309" max="309" width="14.7265625" style="8" hidden="1" customWidth="1"/>
    <col min="310" max="310" width="3" hidden="1" customWidth="1"/>
    <col min="311" max="311" width="16.26953125" style="8" hidden="1" customWidth="1"/>
    <col min="312" max="312" width="14.7265625" style="8" hidden="1" customWidth="1"/>
    <col min="313" max="313" width="3" hidden="1" customWidth="1"/>
    <col min="314" max="314" width="16.26953125" style="8" hidden="1" customWidth="1"/>
    <col min="315" max="315" width="14.7265625" style="8" hidden="1" customWidth="1"/>
    <col min="316" max="316" width="3" customWidth="1"/>
    <col min="317" max="317" width="16.26953125" style="8" customWidth="1"/>
    <col min="318" max="318" width="14.7265625" style="8" customWidth="1"/>
    <col min="319" max="319" width="3" customWidth="1"/>
    <col min="320" max="320" width="16.26953125" style="8" customWidth="1"/>
    <col min="321" max="321" width="14.7265625" style="8" customWidth="1"/>
    <col min="322" max="322" width="3" customWidth="1"/>
    <col min="323" max="323" width="16.26953125" style="8" customWidth="1"/>
    <col min="324" max="324" width="14.7265625" style="8" customWidth="1"/>
    <col min="325" max="325" width="3" hidden="1" customWidth="1"/>
    <col min="326" max="326" width="16.26953125" style="8" hidden="1" customWidth="1"/>
    <col min="327" max="327" width="14.7265625" style="8" hidden="1" customWidth="1"/>
    <col min="328" max="328" width="3" hidden="1" customWidth="1"/>
    <col min="329" max="329" width="16.26953125" style="8" hidden="1" customWidth="1"/>
    <col min="330" max="330" width="14.7265625" style="8" hidden="1" customWidth="1"/>
    <col min="331" max="331" width="3" hidden="1" customWidth="1"/>
    <col min="332" max="332" width="16.26953125" style="8" hidden="1" customWidth="1"/>
    <col min="333" max="333" width="14.7265625" style="8" hidden="1" customWidth="1"/>
    <col min="334" max="334" width="3" hidden="1" customWidth="1"/>
    <col min="335" max="335" width="16.26953125" style="8" hidden="1" customWidth="1"/>
    <col min="336" max="336" width="14.7265625" style="8" hidden="1" customWidth="1"/>
    <col min="337" max="337" width="3" hidden="1" customWidth="1"/>
    <col min="338" max="338" width="16.26953125" style="8" hidden="1" customWidth="1"/>
    <col min="339" max="339" width="14.7265625" style="8" hidden="1" customWidth="1"/>
    <col min="340" max="340" width="3" customWidth="1"/>
    <col min="341" max="341" width="16.26953125" style="8" customWidth="1"/>
    <col min="342" max="342" width="14.7265625" style="8" customWidth="1"/>
    <col min="343" max="343" width="3" customWidth="1"/>
    <col min="344" max="344" width="16.26953125" style="8" hidden="1" customWidth="1"/>
    <col min="345" max="345" width="14.7265625" style="8" hidden="1" customWidth="1"/>
    <col min="346" max="346" width="3" hidden="1" customWidth="1"/>
    <col min="347" max="347" width="16.26953125" style="8" hidden="1" customWidth="1"/>
    <col min="348" max="348" width="14.7265625" style="8" hidden="1" customWidth="1"/>
    <col min="349" max="349" width="3" hidden="1" customWidth="1"/>
    <col min="350" max="350" width="16.26953125" style="8" hidden="1" customWidth="1"/>
    <col min="351" max="351" width="14.7265625" style="8" hidden="1" customWidth="1"/>
    <col min="352" max="352" width="3" hidden="1" customWidth="1"/>
    <col min="353" max="353" width="16.26953125" style="8" hidden="1" customWidth="1"/>
    <col min="354" max="354" width="14.7265625" style="8" hidden="1" customWidth="1"/>
    <col min="355" max="355" width="3" customWidth="1"/>
    <col min="356" max="356" width="16.26953125" style="8" customWidth="1"/>
    <col min="357" max="357" width="14.7265625" style="8" customWidth="1"/>
    <col min="358" max="358" width="3" customWidth="1"/>
    <col min="359" max="359" width="16.26953125" style="8" customWidth="1"/>
    <col min="360" max="360" width="14.7265625" style="8" customWidth="1"/>
    <col min="361" max="361" width="3" customWidth="1"/>
    <col min="362" max="362" width="16.26953125" style="8" customWidth="1"/>
    <col min="363" max="363" width="14.7265625" style="8" customWidth="1"/>
    <col min="364" max="364" width="3" customWidth="1"/>
    <col min="365" max="365" width="16.26953125" style="8" customWidth="1"/>
    <col min="366" max="366" width="14.7265625" style="8" customWidth="1"/>
    <col min="367" max="367" width="3" customWidth="1"/>
    <col min="368" max="368" width="16.26953125" style="8" customWidth="1"/>
    <col min="369" max="369" width="14.7265625" style="8" customWidth="1"/>
    <col min="370" max="370" width="3" customWidth="1"/>
    <col min="371" max="371" width="16.26953125" style="8" customWidth="1"/>
    <col min="372" max="372" width="20.26953125" style="8" customWidth="1"/>
    <col min="373" max="373" width="3" customWidth="1"/>
    <col min="374" max="374" width="16.26953125" style="8" customWidth="1"/>
    <col min="375" max="375" width="20.26953125" style="8" customWidth="1"/>
    <col min="376" max="376" width="3" customWidth="1"/>
    <col min="377" max="377" width="16.26953125" style="8" customWidth="1"/>
    <col min="378" max="378" width="20.26953125" style="8" customWidth="1"/>
    <col min="379" max="379" width="3" customWidth="1"/>
    <col min="380" max="380" width="16.26953125" style="8" customWidth="1"/>
    <col min="381" max="381" width="20.26953125" style="8" customWidth="1"/>
    <col min="382" max="382" width="3" customWidth="1"/>
    <col min="383" max="383" width="16.26953125" style="8" customWidth="1"/>
    <col min="384" max="384" width="20.26953125" style="8" customWidth="1"/>
    <col min="385" max="385" width="3" customWidth="1"/>
    <col min="386" max="386" width="16.26953125" style="8" customWidth="1"/>
    <col min="387" max="387" width="20.26953125" style="8" customWidth="1"/>
    <col min="388" max="388" width="3" customWidth="1"/>
    <col min="389" max="389" width="16.26953125" style="8" customWidth="1"/>
    <col min="390" max="390" width="20.26953125" style="8" customWidth="1"/>
    <col min="391" max="391" width="3" customWidth="1"/>
    <col min="392" max="392" width="16.26953125" style="8" customWidth="1"/>
    <col min="393" max="393" width="20.26953125" style="8" customWidth="1"/>
    <col min="394" max="394" width="3" customWidth="1"/>
    <col min="395" max="395" width="16.26953125" style="8" customWidth="1"/>
    <col min="396" max="396" width="20.26953125" style="8" customWidth="1"/>
    <col min="397" max="397" width="3" customWidth="1"/>
    <col min="398" max="398" width="16.26953125" style="8" customWidth="1"/>
    <col min="399" max="399" width="20.26953125" style="8" customWidth="1"/>
    <col min="400" max="400" width="3" customWidth="1"/>
    <col min="401" max="401" width="16.26953125" style="8" customWidth="1"/>
    <col min="402" max="402" width="20.26953125" style="8" customWidth="1"/>
    <col min="403" max="403" width="3" customWidth="1"/>
    <col min="404" max="404" width="16.26953125" style="8" customWidth="1"/>
    <col min="405" max="405" width="20.26953125" style="8" customWidth="1"/>
    <col min="406" max="406" width="3" customWidth="1"/>
    <col min="407" max="407" width="16.26953125" style="8" customWidth="1"/>
    <col min="408" max="408" width="20.26953125" style="8" customWidth="1"/>
    <col min="409" max="409" width="3" customWidth="1"/>
    <col min="410" max="410" width="16.26953125" style="8" customWidth="1"/>
    <col min="411" max="411" width="20.26953125" style="8" customWidth="1"/>
    <col min="412" max="412" width="3" customWidth="1"/>
    <col min="413" max="413" width="16.26953125" style="8" hidden="1" customWidth="1"/>
    <col min="414" max="414" width="20.26953125" style="8" hidden="1" customWidth="1"/>
    <col min="415" max="415" width="3" hidden="1" customWidth="1"/>
    <col min="416" max="416" width="16.26953125" style="8" hidden="1" customWidth="1"/>
    <col min="417" max="417" width="20.26953125" style="8" hidden="1" customWidth="1"/>
    <col min="418" max="418" width="3" hidden="1" customWidth="1"/>
    <col min="419" max="419" width="16.26953125" style="8" hidden="1" customWidth="1"/>
    <col min="420" max="420" width="20.26953125" style="8" hidden="1" customWidth="1"/>
    <col min="421" max="421" width="3" customWidth="1"/>
    <col min="422" max="422" width="16.26953125" style="8" customWidth="1"/>
    <col min="423" max="423" width="20.26953125" style="8" customWidth="1"/>
    <col min="424" max="424" width="3" customWidth="1"/>
    <col min="425" max="425" width="16.26953125" style="8" customWidth="1"/>
    <col min="426" max="426" width="20.26953125" style="8" customWidth="1"/>
    <col min="427" max="427" width="3" customWidth="1"/>
    <col min="428" max="428" width="16.26953125" style="8" customWidth="1"/>
    <col min="429" max="429" width="20.26953125" style="8" customWidth="1"/>
    <col min="430" max="430" width="3" customWidth="1"/>
    <col min="431" max="431" width="16.26953125" style="8" customWidth="1"/>
    <col min="432" max="432" width="20.26953125" style="8" customWidth="1"/>
    <col min="433" max="433" width="3" customWidth="1"/>
    <col min="434" max="434" width="16.26953125" style="8" customWidth="1"/>
    <col min="435" max="435" width="20.26953125" style="8" customWidth="1"/>
    <col min="436" max="436" width="3" customWidth="1"/>
    <col min="437" max="437" width="16.26953125" style="8" customWidth="1"/>
    <col min="438" max="438" width="20.26953125" style="8" customWidth="1"/>
    <col min="439" max="439" width="3" customWidth="1"/>
    <col min="440" max="440" width="16.26953125" style="8" customWidth="1"/>
    <col min="441" max="441" width="20.26953125" style="8" customWidth="1"/>
    <col min="442" max="442" width="3" customWidth="1"/>
    <col min="443" max="443" width="16.26953125" style="8" customWidth="1"/>
    <col min="444" max="444" width="20.26953125" style="8" customWidth="1"/>
    <col min="445" max="445" width="3" customWidth="1"/>
    <col min="446" max="446" width="16.26953125" style="8" customWidth="1"/>
    <col min="447" max="447" width="20.26953125" style="8" customWidth="1"/>
    <col min="448" max="448" width="3" customWidth="1"/>
    <col min="449" max="449" width="16.26953125" style="8" customWidth="1"/>
    <col min="450" max="450" width="20.26953125" style="8" customWidth="1"/>
    <col min="451" max="451" width="3" customWidth="1"/>
    <col min="452" max="452" width="16.26953125" style="8" customWidth="1"/>
    <col min="453" max="453" width="20.26953125" style="8" customWidth="1"/>
    <col min="454" max="454" width="3" customWidth="1"/>
    <col min="455" max="455" width="16.26953125" style="8" customWidth="1"/>
    <col min="456" max="456" width="20.26953125" style="8" customWidth="1"/>
    <col min="457" max="457" width="3" customWidth="1"/>
    <col min="458" max="458" width="16.26953125" style="8" customWidth="1"/>
    <col min="459" max="459" width="20.26953125" style="8" customWidth="1"/>
    <col min="460" max="460" width="3" customWidth="1"/>
    <col min="461" max="461" width="16.26953125" style="8" customWidth="1"/>
    <col min="462" max="462" width="20.26953125" style="8" customWidth="1"/>
    <col min="463" max="463" width="3" customWidth="1"/>
    <col min="464" max="464" width="16.26953125" style="8" customWidth="1"/>
    <col min="465" max="465" width="20.26953125" style="8" customWidth="1"/>
    <col min="466" max="466" width="3" customWidth="1"/>
    <col min="467" max="467" width="16.26953125" style="8" customWidth="1"/>
    <col min="468" max="468" width="20.26953125" style="8" customWidth="1"/>
    <col min="469" max="469" width="3" customWidth="1"/>
    <col min="470" max="470" width="16.26953125" style="8" customWidth="1"/>
    <col min="471" max="471" width="20.26953125" style="8" customWidth="1"/>
    <col min="472" max="472" width="3" customWidth="1"/>
    <col min="473" max="473" width="16.26953125" style="8" customWidth="1"/>
    <col min="474" max="474" width="20.26953125" style="8" customWidth="1"/>
    <col min="475" max="475" width="3" customWidth="1"/>
    <col min="476" max="476" width="16.26953125" style="8" customWidth="1"/>
    <col min="477" max="477" width="20.26953125" style="8" customWidth="1"/>
    <col min="478" max="478" width="3" customWidth="1"/>
    <col min="479" max="479" width="16.26953125" style="8" customWidth="1"/>
    <col min="480" max="480" width="20.26953125" style="8" customWidth="1"/>
    <col min="481" max="481" width="3" customWidth="1"/>
    <col min="482" max="482" width="16.26953125" style="8" customWidth="1"/>
    <col min="483" max="483" width="20.26953125" style="8" customWidth="1"/>
    <col min="484" max="484" width="3" customWidth="1"/>
    <col min="485" max="485" width="16.26953125" style="8" customWidth="1"/>
    <col min="486" max="486" width="20.26953125" style="8" customWidth="1"/>
    <col min="487" max="487" width="3" customWidth="1"/>
    <col min="488" max="488" width="16.26953125" style="8" customWidth="1"/>
    <col min="489" max="489" width="20.26953125" style="8" customWidth="1"/>
    <col min="490" max="490" width="3" customWidth="1"/>
    <col min="491" max="491" width="16.26953125" style="8" customWidth="1"/>
    <col min="492" max="492" width="20.26953125" style="8" customWidth="1"/>
    <col min="493" max="493" width="3" customWidth="1"/>
    <col min="494" max="494" width="16.26953125" style="8" customWidth="1"/>
    <col min="495" max="495" width="20.26953125" style="8" hidden="1" customWidth="1"/>
    <col min="496" max="496" width="3" hidden="1" customWidth="1"/>
    <col min="497" max="497" width="16.26953125" style="8" hidden="1" customWidth="1"/>
    <col min="498" max="498" width="20.26953125" style="8" hidden="1" customWidth="1"/>
    <col min="499" max="499" width="3" hidden="1" customWidth="1"/>
    <col min="500" max="500" width="16.26953125" style="8" hidden="1" customWidth="1"/>
    <col min="501" max="501" width="20.26953125" style="8" hidden="1" customWidth="1"/>
    <col min="502" max="502" width="3" hidden="1" customWidth="1"/>
    <col min="503" max="503" width="16.26953125" style="8" hidden="1" customWidth="1"/>
    <col min="504" max="504" width="20.26953125" style="8" hidden="1" customWidth="1"/>
    <col min="505" max="505" width="3" customWidth="1"/>
    <col min="506" max="506" width="16.26953125" style="8" customWidth="1"/>
    <col min="507" max="507" width="20.26953125" style="8" customWidth="1"/>
    <col min="508" max="508" width="3" customWidth="1"/>
    <col min="509" max="509" width="16.26953125" style="8" customWidth="1"/>
    <col min="510" max="510" width="20.26953125" style="8" customWidth="1"/>
    <col min="511" max="511" width="3" customWidth="1"/>
    <col min="512" max="512" width="16.26953125" style="8" customWidth="1"/>
    <col min="513" max="513" width="20.26953125" style="8" customWidth="1"/>
    <col min="514" max="514" width="3" customWidth="1"/>
    <col min="515" max="515" width="16.26953125" style="8" customWidth="1"/>
    <col min="516" max="516" width="20.26953125" style="8" customWidth="1"/>
    <col min="517" max="517" width="3" customWidth="1"/>
    <col min="518" max="518" width="16.26953125" style="8" customWidth="1"/>
    <col min="519" max="519" width="20.26953125" style="8" customWidth="1"/>
    <col min="520" max="520" width="3" customWidth="1"/>
    <col min="521" max="521" width="16.26953125" style="8" customWidth="1"/>
    <col min="522" max="522" width="20.26953125" style="8" customWidth="1"/>
    <col min="523" max="523" width="3" customWidth="1"/>
    <col min="524" max="524" width="16.26953125" style="8" customWidth="1"/>
    <col min="525" max="525" width="20.26953125" style="8" customWidth="1"/>
    <col min="526" max="526" width="3" customWidth="1"/>
    <col min="527" max="527" width="16.26953125" style="8" customWidth="1"/>
    <col min="528" max="528" width="20.26953125" style="8" customWidth="1"/>
    <col min="529" max="529" width="3" customWidth="1"/>
    <col min="530" max="530" width="16.26953125" style="8" customWidth="1"/>
    <col min="531" max="531" width="20.26953125" style="8" customWidth="1"/>
    <col min="532" max="532" width="3" customWidth="1"/>
    <col min="533" max="533" width="16.26953125" style="8" customWidth="1"/>
    <col min="534" max="534" width="20.26953125" style="8" customWidth="1"/>
    <col min="535" max="535" width="3" customWidth="1"/>
    <col min="536" max="536" width="16.26953125" style="8" customWidth="1"/>
    <col min="537" max="537" width="20.26953125" style="8" customWidth="1"/>
    <col min="538" max="538" width="3" customWidth="1"/>
    <col min="539" max="539" width="16.26953125" style="8" customWidth="1"/>
    <col min="540" max="540" width="20.26953125" style="8" customWidth="1"/>
    <col min="541" max="541" width="3" customWidth="1"/>
    <col min="542" max="542" width="16.26953125" style="8" customWidth="1"/>
    <col min="543" max="543" width="20.26953125" style="8" customWidth="1"/>
    <col min="544" max="544" width="3" customWidth="1"/>
    <col min="545" max="545" width="16.26953125" style="8" customWidth="1"/>
    <col min="546" max="546" width="20.26953125" style="8" customWidth="1"/>
    <col min="547" max="547" width="3" customWidth="1"/>
    <col min="548" max="548" width="16.26953125" style="8" customWidth="1"/>
    <col min="549" max="549" width="20.26953125" style="8" customWidth="1"/>
    <col min="550" max="550" width="3" customWidth="1"/>
    <col min="551" max="551" width="16.26953125" style="8" customWidth="1"/>
    <col min="552" max="552" width="20.26953125" style="8" customWidth="1"/>
    <col min="553" max="553" width="3" customWidth="1"/>
    <col min="554" max="554" width="16.26953125" style="8" customWidth="1"/>
    <col min="555" max="555" width="20.26953125" style="8" customWidth="1"/>
    <col min="556" max="556" width="3" customWidth="1"/>
    <col min="557" max="557" width="16.26953125" style="8" customWidth="1"/>
    <col min="558" max="558" width="20.26953125" style="8" customWidth="1"/>
    <col min="559" max="559" width="3" customWidth="1"/>
    <col min="560" max="560" width="16.26953125" style="8" customWidth="1"/>
    <col min="561" max="561" width="20.26953125" style="8" customWidth="1"/>
    <col min="562" max="562" width="3" customWidth="1"/>
    <col min="563" max="563" width="16.26953125" style="8" customWidth="1"/>
    <col min="564" max="564" width="20.26953125" style="8" customWidth="1"/>
  </cols>
  <sheetData>
    <row r="1" spans="1:567" x14ac:dyDescent="0.35">
      <c r="B1" s="5" t="s">
        <v>28</v>
      </c>
    </row>
    <row r="3" spans="1:567" x14ac:dyDescent="0.35">
      <c r="B3" s="1">
        <v>43551</v>
      </c>
      <c r="H3" s="1">
        <v>43565</v>
      </c>
      <c r="K3" s="1">
        <v>43572</v>
      </c>
      <c r="N3" s="1">
        <v>43579</v>
      </c>
      <c r="Q3" s="1">
        <v>43586</v>
      </c>
      <c r="T3" s="1">
        <v>43593</v>
      </c>
      <c r="W3" s="1">
        <v>43600</v>
      </c>
      <c r="Z3" s="1">
        <v>43607</v>
      </c>
      <c r="AC3" s="1">
        <v>43614</v>
      </c>
      <c r="AF3" s="1">
        <v>43621</v>
      </c>
      <c r="AI3" s="1">
        <v>43628</v>
      </c>
      <c r="AL3" s="1">
        <v>43635</v>
      </c>
      <c r="AO3" s="1">
        <v>43642</v>
      </c>
      <c r="AR3" s="1">
        <v>43649</v>
      </c>
      <c r="AU3" s="1">
        <v>43656</v>
      </c>
      <c r="AX3" s="1">
        <v>43663</v>
      </c>
      <c r="BA3" s="1">
        <v>43670</v>
      </c>
      <c r="BD3" s="1">
        <v>43677</v>
      </c>
      <c r="BG3" s="1">
        <v>43684</v>
      </c>
      <c r="BJ3" s="1">
        <v>43691</v>
      </c>
      <c r="BM3" s="1">
        <v>43698</v>
      </c>
      <c r="BP3" s="1">
        <v>43705</v>
      </c>
      <c r="BS3" s="1">
        <v>43712</v>
      </c>
      <c r="BV3" s="1">
        <v>43719</v>
      </c>
      <c r="BY3" s="1">
        <v>43726</v>
      </c>
      <c r="CB3" s="1">
        <v>43733</v>
      </c>
      <c r="CE3" s="1">
        <v>43740</v>
      </c>
      <c r="CH3" s="1">
        <v>43747</v>
      </c>
      <c r="CK3" s="1">
        <v>43754</v>
      </c>
      <c r="CN3" s="1">
        <v>43761</v>
      </c>
      <c r="CQ3" s="1">
        <v>43768</v>
      </c>
      <c r="CT3" s="1">
        <v>43775</v>
      </c>
      <c r="CW3" s="1">
        <v>43782</v>
      </c>
      <c r="CZ3" s="1">
        <v>43789</v>
      </c>
      <c r="DC3" s="1">
        <v>43796</v>
      </c>
      <c r="DF3" s="1">
        <v>43803</v>
      </c>
      <c r="DI3" s="1">
        <v>43810</v>
      </c>
      <c r="DL3" s="1">
        <v>43817</v>
      </c>
      <c r="DO3" s="1">
        <v>43824</v>
      </c>
      <c r="DR3" s="1">
        <v>43831</v>
      </c>
      <c r="DU3" s="1">
        <v>43838</v>
      </c>
      <c r="DX3" s="1">
        <v>43845</v>
      </c>
      <c r="EA3" s="52">
        <v>43852</v>
      </c>
      <c r="EB3" s="52"/>
      <c r="ED3" s="52">
        <v>43859</v>
      </c>
      <c r="EE3" s="52"/>
      <c r="EG3" s="52">
        <v>43866</v>
      </c>
      <c r="EH3" s="52"/>
      <c r="EJ3" s="52">
        <v>43873</v>
      </c>
      <c r="EK3" s="52"/>
      <c r="EM3" s="52">
        <v>43880</v>
      </c>
      <c r="EN3" s="52"/>
      <c r="EP3" s="52">
        <v>43887</v>
      </c>
      <c r="EQ3" s="52"/>
      <c r="ES3" s="52">
        <v>43894</v>
      </c>
      <c r="ET3" s="52"/>
      <c r="EV3" s="52">
        <v>43901</v>
      </c>
      <c r="EW3" s="52"/>
      <c r="EY3" s="52">
        <v>43908</v>
      </c>
      <c r="EZ3" s="52"/>
      <c r="FB3" s="52">
        <v>43915</v>
      </c>
      <c r="FC3" s="52"/>
      <c r="FE3" s="52">
        <v>43922</v>
      </c>
      <c r="FF3" s="52"/>
      <c r="FH3" s="52">
        <f>FE3+7</f>
        <v>43929</v>
      </c>
      <c r="FI3" s="52"/>
      <c r="FK3" s="52">
        <f>FH3+7</f>
        <v>43936</v>
      </c>
      <c r="FL3" s="52"/>
      <c r="FN3" s="52">
        <f>FK3+7</f>
        <v>43943</v>
      </c>
      <c r="FO3" s="52"/>
      <c r="FQ3" s="52">
        <f>FN3+7</f>
        <v>43950</v>
      </c>
      <c r="FR3" s="52"/>
      <c r="FT3" s="52">
        <f>FQ3+7</f>
        <v>43957</v>
      </c>
      <c r="FU3" s="52"/>
      <c r="FW3" s="52">
        <f>FT3+7</f>
        <v>43964</v>
      </c>
      <c r="FX3" s="52"/>
      <c r="FZ3" s="52">
        <f>FW3+7</f>
        <v>43971</v>
      </c>
      <c r="GA3" s="52"/>
      <c r="GC3" s="52">
        <f>FZ3+7</f>
        <v>43978</v>
      </c>
      <c r="GD3" s="52"/>
      <c r="GF3" s="52">
        <f>GC3+7</f>
        <v>43985</v>
      </c>
      <c r="GG3" s="52"/>
      <c r="GI3" s="52">
        <f>GF3+7</f>
        <v>43992</v>
      </c>
      <c r="GJ3" s="52"/>
      <c r="GL3" s="52">
        <f>GI3+7</f>
        <v>43999</v>
      </c>
      <c r="GM3" s="52"/>
      <c r="GO3" s="52">
        <f>GL3+7</f>
        <v>44006</v>
      </c>
      <c r="GP3" s="52"/>
      <c r="GR3" s="52">
        <f>GO3+7</f>
        <v>44013</v>
      </c>
      <c r="GS3" s="52"/>
      <c r="GU3" s="52">
        <f>GR3+7</f>
        <v>44020</v>
      </c>
      <c r="GV3" s="52"/>
      <c r="GX3" s="52">
        <f>GU3+7</f>
        <v>44027</v>
      </c>
      <c r="GY3" s="52"/>
      <c r="HA3" s="52">
        <f>GX3+7</f>
        <v>44034</v>
      </c>
      <c r="HB3" s="52"/>
      <c r="HD3" s="52">
        <f>HA3+7</f>
        <v>44041</v>
      </c>
      <c r="HE3" s="52"/>
      <c r="HG3" s="52">
        <f>HD3+7</f>
        <v>44048</v>
      </c>
      <c r="HH3" s="52"/>
      <c r="HJ3" s="52">
        <f>HG3+7</f>
        <v>44055</v>
      </c>
      <c r="HK3" s="52"/>
      <c r="HM3" s="52">
        <f>HJ3+7</f>
        <v>44062</v>
      </c>
      <c r="HN3" s="52"/>
      <c r="HP3" s="52">
        <f>HM3+7</f>
        <v>44069</v>
      </c>
      <c r="HQ3" s="52"/>
      <c r="HS3" s="52">
        <f>HP3+7</f>
        <v>44076</v>
      </c>
      <c r="HT3" s="52"/>
      <c r="HV3" s="52">
        <f>HS3+7</f>
        <v>44083</v>
      </c>
      <c r="HW3" s="52"/>
      <c r="HY3" s="52">
        <f>HV3+7</f>
        <v>44090</v>
      </c>
      <c r="HZ3" s="52"/>
      <c r="IB3" s="52">
        <f>HY3+7</f>
        <v>44097</v>
      </c>
      <c r="IC3" s="52"/>
      <c r="IE3" s="52">
        <f>IB3+7</f>
        <v>44104</v>
      </c>
      <c r="IF3" s="52"/>
      <c r="IH3" s="52">
        <f>IE3+7</f>
        <v>44111</v>
      </c>
      <c r="II3" s="52"/>
      <c r="IK3" s="52">
        <f>IH3+7</f>
        <v>44118</v>
      </c>
      <c r="IL3" s="52"/>
      <c r="IN3" s="52">
        <f>IK3+7</f>
        <v>44125</v>
      </c>
      <c r="IO3" s="52"/>
      <c r="IQ3" s="52">
        <f>IN3+7</f>
        <v>44132</v>
      </c>
      <c r="IR3" s="52"/>
      <c r="IT3" s="52">
        <f>IQ3+7</f>
        <v>44139</v>
      </c>
      <c r="IU3" s="52"/>
      <c r="IW3" s="52">
        <f>IT3+7</f>
        <v>44146</v>
      </c>
      <c r="IX3" s="52"/>
      <c r="IZ3" s="52">
        <f>IW3+7</f>
        <v>44153</v>
      </c>
      <c r="JA3" s="52"/>
      <c r="JC3" s="52">
        <f>IZ3+7</f>
        <v>44160</v>
      </c>
      <c r="JD3" s="52"/>
      <c r="JF3" s="52">
        <f>JC3+7</f>
        <v>44167</v>
      </c>
      <c r="JG3" s="52"/>
      <c r="JI3" s="52">
        <f>JF3+7</f>
        <v>44174</v>
      </c>
      <c r="JJ3" s="52"/>
      <c r="JL3" s="52">
        <f>JI3+7</f>
        <v>44181</v>
      </c>
      <c r="JM3" s="52"/>
      <c r="JO3" s="52">
        <f>JL3+7</f>
        <v>44188</v>
      </c>
      <c r="JP3" s="52"/>
      <c r="JR3" s="52">
        <f>JO3+7</f>
        <v>44195</v>
      </c>
      <c r="JS3" s="52"/>
      <c r="JU3" s="52">
        <f>JR3+7</f>
        <v>44202</v>
      </c>
      <c r="JV3" s="52"/>
      <c r="JX3" s="52">
        <f>JU3+7</f>
        <v>44209</v>
      </c>
      <c r="JY3" s="52"/>
      <c r="KA3" s="52">
        <f>JX3+7</f>
        <v>44216</v>
      </c>
      <c r="KB3" s="52"/>
      <c r="KD3" s="52">
        <f>KA3+7</f>
        <v>44223</v>
      </c>
      <c r="KE3" s="52"/>
      <c r="KG3" s="52">
        <f>KD3+7</f>
        <v>44230</v>
      </c>
      <c r="KH3" s="52"/>
      <c r="KJ3" s="52">
        <f>KG3+7</f>
        <v>44237</v>
      </c>
      <c r="KK3" s="52"/>
      <c r="KM3" s="52">
        <f>KJ3+7</f>
        <v>44244</v>
      </c>
      <c r="KN3" s="52"/>
      <c r="KP3" s="52">
        <f>KM3+7</f>
        <v>44251</v>
      </c>
      <c r="KQ3" s="52"/>
      <c r="KS3" s="52">
        <f>KP3+7</f>
        <v>44258</v>
      </c>
      <c r="KT3" s="52"/>
      <c r="KV3" s="52">
        <f>KS3+7</f>
        <v>44265</v>
      </c>
      <c r="KW3" s="52"/>
      <c r="KY3" s="52">
        <f>KV3+7</f>
        <v>44272</v>
      </c>
      <c r="KZ3" s="52"/>
      <c r="LB3" s="52">
        <f>KY3+7</f>
        <v>44279</v>
      </c>
      <c r="LC3" s="52"/>
      <c r="LE3" s="45">
        <f>LB3+7</f>
        <v>44286</v>
      </c>
      <c r="LF3" s="45"/>
      <c r="LH3" s="45">
        <f>LE3+7</f>
        <v>44293</v>
      </c>
      <c r="LI3" s="45"/>
      <c r="LK3" s="45">
        <f>LH3+7</f>
        <v>44300</v>
      </c>
      <c r="LL3" s="45"/>
      <c r="LN3" s="45">
        <f>LK3+7</f>
        <v>44307</v>
      </c>
      <c r="LO3" s="45"/>
      <c r="LQ3" s="45">
        <f>LN3+7</f>
        <v>44314</v>
      </c>
      <c r="LR3" s="45"/>
      <c r="LT3" s="45">
        <f>LQ3+7</f>
        <v>44321</v>
      </c>
      <c r="LU3" s="45"/>
      <c r="LW3" s="45">
        <f>LT3+7</f>
        <v>44328</v>
      </c>
      <c r="LX3" s="45"/>
      <c r="LZ3" s="45">
        <f>LW3+7</f>
        <v>44335</v>
      </c>
      <c r="MA3" s="45"/>
      <c r="MC3" s="45">
        <f>LZ3+7</f>
        <v>44342</v>
      </c>
      <c r="MD3" s="45"/>
      <c r="MF3" s="45">
        <f>MC3+7</f>
        <v>44349</v>
      </c>
      <c r="MG3" s="45"/>
      <c r="MI3" s="45">
        <f>MF3+7</f>
        <v>44356</v>
      </c>
      <c r="MJ3" s="45"/>
      <c r="ML3" s="45">
        <f>MI3+7</f>
        <v>44363</v>
      </c>
      <c r="MM3" s="45"/>
      <c r="MO3" s="45">
        <f>ML3+7</f>
        <v>44370</v>
      </c>
      <c r="MP3" s="45"/>
      <c r="MR3" s="45">
        <f>MO3+7</f>
        <v>44377</v>
      </c>
      <c r="MS3" s="45"/>
      <c r="MU3" s="45">
        <f>MR3+7</f>
        <v>44384</v>
      </c>
      <c r="MV3" s="45"/>
      <c r="MX3" s="45">
        <f>MU3+7</f>
        <v>44391</v>
      </c>
      <c r="MY3" s="45"/>
      <c r="NA3" s="45">
        <f>MX3+7</f>
        <v>44398</v>
      </c>
      <c r="NB3" s="45"/>
      <c r="ND3" s="45">
        <f>NA3+7</f>
        <v>44405</v>
      </c>
      <c r="NE3" s="45"/>
      <c r="NG3" s="45">
        <f>ND3+7</f>
        <v>44412</v>
      </c>
      <c r="NH3" s="45"/>
      <c r="NJ3" s="45">
        <f>NG3+7</f>
        <v>44419</v>
      </c>
      <c r="NK3" s="45"/>
      <c r="NM3" s="45">
        <f>NJ3+7</f>
        <v>44426</v>
      </c>
      <c r="NN3" s="45"/>
      <c r="NP3" s="45">
        <f>NM3+7</f>
        <v>44433</v>
      </c>
      <c r="NQ3" s="45"/>
      <c r="NS3" s="45">
        <f>NP3+7</f>
        <v>44440</v>
      </c>
      <c r="NT3" s="45"/>
      <c r="NV3" s="45">
        <f>NS3+7</f>
        <v>44447</v>
      </c>
      <c r="NW3" s="45"/>
      <c r="NY3" s="45">
        <f>NV3+7</f>
        <v>44454</v>
      </c>
      <c r="NZ3" s="45"/>
      <c r="OB3" s="45">
        <f>NY3+7</f>
        <v>44461</v>
      </c>
      <c r="OC3" s="45"/>
      <c r="OE3" s="45">
        <f>OB3+7</f>
        <v>44468</v>
      </c>
      <c r="OF3" s="45"/>
      <c r="OH3" s="45">
        <f>OE3+7</f>
        <v>44475</v>
      </c>
      <c r="OI3" s="45"/>
      <c r="OK3" s="45">
        <f>OH3+7</f>
        <v>44482</v>
      </c>
      <c r="OL3" s="45"/>
      <c r="ON3" s="45">
        <f>OK3+7</f>
        <v>44489</v>
      </c>
      <c r="OO3" s="45"/>
      <c r="OQ3" s="45">
        <f>ON3+7</f>
        <v>44496</v>
      </c>
      <c r="OR3" s="45"/>
      <c r="OT3" s="45">
        <f>OQ3+7</f>
        <v>44503</v>
      </c>
      <c r="OU3" s="45"/>
      <c r="OW3" s="45">
        <f>OT3+7</f>
        <v>44510</v>
      </c>
      <c r="OX3" s="45"/>
      <c r="OZ3" s="45">
        <f>OW3+7</f>
        <v>44517</v>
      </c>
      <c r="PA3" s="45"/>
      <c r="PC3" s="45">
        <f>OZ3+7</f>
        <v>44524</v>
      </c>
      <c r="PD3" s="45"/>
      <c r="PF3" s="45">
        <f>PC3+7</f>
        <v>44531</v>
      </c>
      <c r="PG3" s="45"/>
      <c r="PI3" s="45">
        <f>PF3+7</f>
        <v>44538</v>
      </c>
      <c r="PJ3" s="45"/>
      <c r="PL3" s="45">
        <f>PI3+7</f>
        <v>44545</v>
      </c>
      <c r="PM3" s="45"/>
      <c r="PO3" s="45">
        <f>PL3+7</f>
        <v>44552</v>
      </c>
      <c r="PP3" s="45"/>
      <c r="PR3" s="45">
        <f>PO3+7</f>
        <v>44559</v>
      </c>
      <c r="PS3" s="45"/>
      <c r="PU3" s="45">
        <f>PR3+7</f>
        <v>44566</v>
      </c>
      <c r="PV3" s="45"/>
      <c r="PX3" s="45">
        <f>PU3+7</f>
        <v>44573</v>
      </c>
      <c r="PY3" s="45"/>
      <c r="QA3" s="45">
        <f>PX3+7</f>
        <v>44580</v>
      </c>
      <c r="QB3" s="45"/>
      <c r="QD3" s="45">
        <f>QA3+7</f>
        <v>44587</v>
      </c>
      <c r="QE3" s="45"/>
      <c r="QG3" s="45">
        <f>QD3+7</f>
        <v>44594</v>
      </c>
      <c r="QH3" s="45"/>
      <c r="QJ3" s="45">
        <f>QG3+7</f>
        <v>44601</v>
      </c>
      <c r="QK3" s="45"/>
      <c r="QM3" s="45">
        <f>QJ3+7</f>
        <v>44608</v>
      </c>
      <c r="QN3" s="45"/>
      <c r="QP3" s="45">
        <f>QM3+7</f>
        <v>44615</v>
      </c>
      <c r="QQ3" s="45"/>
      <c r="QS3" s="45">
        <f>QP3+7</f>
        <v>44622</v>
      </c>
      <c r="QT3" s="45"/>
      <c r="QV3" s="45">
        <f>QS3+7</f>
        <v>44629</v>
      </c>
      <c r="QW3" s="45"/>
      <c r="QY3" s="45">
        <f>QV3+7</f>
        <v>44636</v>
      </c>
      <c r="QZ3" s="45"/>
      <c r="RB3" s="45">
        <f>QY3+7</f>
        <v>44643</v>
      </c>
      <c r="RC3" s="45"/>
      <c r="RE3" s="45">
        <f>RB3+7</f>
        <v>44650</v>
      </c>
      <c r="RF3" s="45"/>
      <c r="RH3" s="45">
        <f>RE3+7</f>
        <v>44657</v>
      </c>
      <c r="RI3" s="45"/>
      <c r="RK3" s="45">
        <f>RH3+7</f>
        <v>44664</v>
      </c>
      <c r="RL3" s="45"/>
      <c r="RN3" s="45">
        <f>RK3+7</f>
        <v>44671</v>
      </c>
      <c r="RO3" s="45"/>
      <c r="RQ3" s="45">
        <f>RN3+7</f>
        <v>44678</v>
      </c>
      <c r="RR3" s="45"/>
      <c r="RT3" s="45">
        <f>RQ3+7</f>
        <v>44685</v>
      </c>
      <c r="RU3" s="45"/>
      <c r="RW3" s="45">
        <f>RT3+7</f>
        <v>44692</v>
      </c>
      <c r="RX3" s="45"/>
      <c r="RZ3" s="45">
        <f>RW3+7</f>
        <v>44699</v>
      </c>
      <c r="SA3" s="45"/>
      <c r="SC3" s="45">
        <f>RZ3+7</f>
        <v>44706</v>
      </c>
      <c r="SD3" s="45"/>
      <c r="SF3" s="45">
        <f>SC3+7</f>
        <v>44713</v>
      </c>
      <c r="SG3" s="45"/>
      <c r="SI3" s="45">
        <f>SF3+7</f>
        <v>44720</v>
      </c>
      <c r="SJ3" s="45"/>
      <c r="SL3" s="45">
        <f>SI3+7</f>
        <v>44727</v>
      </c>
      <c r="SM3" s="45"/>
      <c r="SO3" s="45">
        <f>SL3+7</f>
        <v>44734</v>
      </c>
      <c r="SP3" s="45"/>
      <c r="SR3" s="45">
        <f>SO3+7</f>
        <v>44741</v>
      </c>
      <c r="SS3" s="45"/>
      <c r="SU3" s="45">
        <f>SR3+7</f>
        <v>44748</v>
      </c>
      <c r="SV3" s="45"/>
      <c r="SX3" s="45">
        <f>SU3+7</f>
        <v>44755</v>
      </c>
      <c r="SY3" s="45"/>
      <c r="TA3" s="45">
        <f>SX3+7</f>
        <v>44762</v>
      </c>
      <c r="TB3" s="45"/>
      <c r="TD3" s="45">
        <f>TA3+7</f>
        <v>44769</v>
      </c>
      <c r="TE3" s="45"/>
      <c r="TG3" s="45">
        <f>TD3+7</f>
        <v>44776</v>
      </c>
      <c r="TH3" s="45"/>
      <c r="TJ3" s="45">
        <f>TG3+7</f>
        <v>44783</v>
      </c>
      <c r="TK3" s="45"/>
      <c r="TM3" s="45">
        <f>TJ3+7</f>
        <v>44790</v>
      </c>
      <c r="TN3" s="45"/>
      <c r="TP3" s="45">
        <f>TM3+7</f>
        <v>44797</v>
      </c>
      <c r="TQ3" s="45"/>
      <c r="TS3" s="45">
        <f>TP3+7</f>
        <v>44804</v>
      </c>
      <c r="TT3" s="45"/>
      <c r="TV3" s="45">
        <f>TS3+7</f>
        <v>44811</v>
      </c>
      <c r="TW3" s="45"/>
      <c r="TY3" s="45">
        <f>TV3+7</f>
        <v>44818</v>
      </c>
      <c r="TZ3" s="45"/>
      <c r="UB3" s="45">
        <f>TY3+7</f>
        <v>44825</v>
      </c>
      <c r="UC3" s="45"/>
      <c r="UE3" s="45">
        <f>UB3+7</f>
        <v>44832</v>
      </c>
      <c r="UF3" s="45"/>
      <c r="UH3" s="45">
        <f>UE3+7</f>
        <v>44839</v>
      </c>
      <c r="UI3" s="45"/>
      <c r="UK3" s="45">
        <f>UH3+7</f>
        <v>44846</v>
      </c>
      <c r="UL3" s="45"/>
      <c r="UN3" s="45">
        <f>UK3+7</f>
        <v>44853</v>
      </c>
      <c r="UO3" s="45"/>
      <c r="UQ3" s="45">
        <f>UN3+7</f>
        <v>44860</v>
      </c>
      <c r="UR3" s="45"/>
      <c r="UT3" s="45">
        <f>UQ3+7</f>
        <v>44867</v>
      </c>
      <c r="UU3" s="45"/>
    </row>
    <row r="4" spans="1:567" ht="58" x14ac:dyDescent="0.35">
      <c r="D4" t="s">
        <v>29</v>
      </c>
      <c r="E4" t="s">
        <v>30</v>
      </c>
      <c r="H4" t="s">
        <v>31</v>
      </c>
      <c r="I4" t="s">
        <v>32</v>
      </c>
      <c r="K4" t="s">
        <v>31</v>
      </c>
      <c r="L4" t="s">
        <v>32</v>
      </c>
      <c r="N4" t="s">
        <v>31</v>
      </c>
      <c r="O4" t="s">
        <v>32</v>
      </c>
      <c r="Q4" t="s">
        <v>31</v>
      </c>
      <c r="R4" t="s">
        <v>32</v>
      </c>
      <c r="T4" t="s">
        <v>31</v>
      </c>
      <c r="U4" t="s">
        <v>32</v>
      </c>
      <c r="W4" t="s">
        <v>31</v>
      </c>
      <c r="X4" t="s">
        <v>32</v>
      </c>
      <c r="Z4" t="s">
        <v>31</v>
      </c>
      <c r="AA4" t="s">
        <v>32</v>
      </c>
      <c r="AC4" t="s">
        <v>31</v>
      </c>
      <c r="AD4" t="s">
        <v>32</v>
      </c>
      <c r="AF4" t="s">
        <v>31</v>
      </c>
      <c r="AG4" t="s">
        <v>32</v>
      </c>
      <c r="AI4" t="s">
        <v>31</v>
      </c>
      <c r="AJ4" t="s">
        <v>32</v>
      </c>
      <c r="AL4" t="s">
        <v>31</v>
      </c>
      <c r="AM4" t="s">
        <v>32</v>
      </c>
      <c r="AO4" t="s">
        <v>31</v>
      </c>
      <c r="AP4" t="s">
        <v>32</v>
      </c>
      <c r="AR4" t="s">
        <v>31</v>
      </c>
      <c r="AS4" t="s">
        <v>32</v>
      </c>
      <c r="AU4" t="s">
        <v>31</v>
      </c>
      <c r="AV4" t="s">
        <v>32</v>
      </c>
      <c r="AX4" t="s">
        <v>31</v>
      </c>
      <c r="AY4" t="s">
        <v>32</v>
      </c>
      <c r="BA4" t="s">
        <v>31</v>
      </c>
      <c r="BB4" t="s">
        <v>32</v>
      </c>
      <c r="BD4" t="s">
        <v>31</v>
      </c>
      <c r="BE4" t="s">
        <v>32</v>
      </c>
      <c r="BG4" t="s">
        <v>31</v>
      </c>
      <c r="BH4" t="s">
        <v>32</v>
      </c>
      <c r="BJ4" t="s">
        <v>31</v>
      </c>
      <c r="BK4" t="s">
        <v>32</v>
      </c>
      <c r="BM4" t="s">
        <v>31</v>
      </c>
      <c r="BN4" t="s">
        <v>32</v>
      </c>
      <c r="BP4" t="s">
        <v>31</v>
      </c>
      <c r="BQ4" t="s">
        <v>32</v>
      </c>
      <c r="BS4" t="s">
        <v>31</v>
      </c>
      <c r="BT4" t="s">
        <v>32</v>
      </c>
      <c r="BV4" t="s">
        <v>31</v>
      </c>
      <c r="BW4" t="s">
        <v>32</v>
      </c>
      <c r="BY4" t="s">
        <v>31</v>
      </c>
      <c r="BZ4" t="s">
        <v>32</v>
      </c>
      <c r="CB4" t="s">
        <v>31</v>
      </c>
      <c r="CC4" t="s">
        <v>32</v>
      </c>
      <c r="CE4" t="s">
        <v>31</v>
      </c>
      <c r="CF4" t="s">
        <v>32</v>
      </c>
      <c r="CH4" t="s">
        <v>31</v>
      </c>
      <c r="CI4" t="s">
        <v>32</v>
      </c>
      <c r="CK4" t="s">
        <v>31</v>
      </c>
      <c r="CL4" t="s">
        <v>32</v>
      </c>
      <c r="CN4" t="s">
        <v>31</v>
      </c>
      <c r="CO4" t="s">
        <v>32</v>
      </c>
      <c r="CQ4" t="s">
        <v>31</v>
      </c>
      <c r="CR4" t="s">
        <v>32</v>
      </c>
      <c r="CT4" t="s">
        <v>31</v>
      </c>
      <c r="CU4" t="s">
        <v>32</v>
      </c>
      <c r="CW4" t="s">
        <v>31</v>
      </c>
      <c r="CX4" t="s">
        <v>32</v>
      </c>
      <c r="CZ4" t="s">
        <v>31</v>
      </c>
      <c r="DA4" t="s">
        <v>32</v>
      </c>
      <c r="DC4" t="s">
        <v>31</v>
      </c>
      <c r="DD4" t="s">
        <v>32</v>
      </c>
      <c r="DF4" t="s">
        <v>31</v>
      </c>
      <c r="DG4" t="s">
        <v>32</v>
      </c>
      <c r="DI4" t="s">
        <v>31</v>
      </c>
      <c r="DJ4" t="s">
        <v>32</v>
      </c>
      <c r="DL4" t="s">
        <v>31</v>
      </c>
      <c r="DM4" t="s">
        <v>32</v>
      </c>
      <c r="DO4" t="s">
        <v>31</v>
      </c>
      <c r="DP4" t="s">
        <v>32</v>
      </c>
      <c r="DR4" t="s">
        <v>31</v>
      </c>
      <c r="DS4" t="s">
        <v>32</v>
      </c>
      <c r="DU4" t="s">
        <v>31</v>
      </c>
      <c r="DV4" t="s">
        <v>32</v>
      </c>
      <c r="DX4" t="s">
        <v>31</v>
      </c>
      <c r="DY4" t="s">
        <v>32</v>
      </c>
      <c r="EA4" s="9" t="s">
        <v>33</v>
      </c>
      <c r="EB4" s="9" t="s">
        <v>34</v>
      </c>
      <c r="ED4" s="9" t="s">
        <v>33</v>
      </c>
      <c r="EE4" s="9" t="s">
        <v>34</v>
      </c>
      <c r="EG4" s="9" t="s">
        <v>33</v>
      </c>
      <c r="EH4" s="9" t="s">
        <v>34</v>
      </c>
      <c r="EJ4" s="9" t="s">
        <v>33</v>
      </c>
      <c r="EK4" s="9" t="s">
        <v>34</v>
      </c>
      <c r="EM4" s="9" t="s">
        <v>33</v>
      </c>
      <c r="EN4" s="9" t="s">
        <v>34</v>
      </c>
      <c r="EP4" s="9" t="s">
        <v>33</v>
      </c>
      <c r="EQ4" s="9" t="s">
        <v>34</v>
      </c>
      <c r="ES4" s="9" t="s">
        <v>33</v>
      </c>
      <c r="ET4" s="9" t="s">
        <v>34</v>
      </c>
      <c r="EV4" s="9" t="s">
        <v>33</v>
      </c>
      <c r="EW4" s="9" t="s">
        <v>34</v>
      </c>
      <c r="EY4" s="9" t="s">
        <v>33</v>
      </c>
      <c r="EZ4" s="9" t="s">
        <v>34</v>
      </c>
      <c r="FB4" s="9" t="s">
        <v>33</v>
      </c>
      <c r="FC4" s="9" t="s">
        <v>34</v>
      </c>
      <c r="FE4" s="9" t="s">
        <v>33</v>
      </c>
      <c r="FF4" s="9" t="s">
        <v>34</v>
      </c>
      <c r="FH4" s="9" t="s">
        <v>33</v>
      </c>
      <c r="FI4" s="9" t="s">
        <v>34</v>
      </c>
      <c r="FK4" s="9" t="s">
        <v>33</v>
      </c>
      <c r="FL4" s="9" t="s">
        <v>34</v>
      </c>
      <c r="FN4" s="9" t="s">
        <v>33</v>
      </c>
      <c r="FO4" s="9" t="s">
        <v>34</v>
      </c>
      <c r="FQ4" s="9" t="s">
        <v>33</v>
      </c>
      <c r="FR4" s="9" t="s">
        <v>34</v>
      </c>
      <c r="FT4" s="9" t="s">
        <v>33</v>
      </c>
      <c r="FU4" s="9" t="s">
        <v>34</v>
      </c>
      <c r="FW4" s="9" t="s">
        <v>33</v>
      </c>
      <c r="FX4" s="9" t="s">
        <v>34</v>
      </c>
      <c r="FZ4" s="9" t="s">
        <v>33</v>
      </c>
      <c r="GA4" s="9" t="s">
        <v>34</v>
      </c>
      <c r="GC4" s="9" t="s">
        <v>33</v>
      </c>
      <c r="GD4" s="9" t="s">
        <v>34</v>
      </c>
      <c r="GF4" s="9" t="s">
        <v>33</v>
      </c>
      <c r="GG4" s="9" t="s">
        <v>34</v>
      </c>
      <c r="GI4" s="9" t="s">
        <v>33</v>
      </c>
      <c r="GJ4" s="9" t="s">
        <v>34</v>
      </c>
      <c r="GL4" s="9" t="s">
        <v>33</v>
      </c>
      <c r="GM4" s="9" t="s">
        <v>34</v>
      </c>
      <c r="GO4" s="9" t="s">
        <v>33</v>
      </c>
      <c r="GP4" s="9" t="s">
        <v>34</v>
      </c>
      <c r="GR4" s="9" t="s">
        <v>33</v>
      </c>
      <c r="GS4" s="9" t="s">
        <v>34</v>
      </c>
      <c r="GU4" s="9" t="s">
        <v>33</v>
      </c>
      <c r="GV4" s="9" t="s">
        <v>34</v>
      </c>
      <c r="GX4" s="9" t="s">
        <v>33</v>
      </c>
      <c r="GY4" s="9" t="s">
        <v>34</v>
      </c>
      <c r="HA4" s="9" t="s">
        <v>33</v>
      </c>
      <c r="HB4" s="9" t="s">
        <v>34</v>
      </c>
      <c r="HD4" s="9" t="s">
        <v>33</v>
      </c>
      <c r="HE4" s="9" t="s">
        <v>34</v>
      </c>
      <c r="HG4" s="9" t="s">
        <v>33</v>
      </c>
      <c r="HH4" s="9" t="s">
        <v>34</v>
      </c>
      <c r="HJ4" s="9" t="s">
        <v>33</v>
      </c>
      <c r="HK4" s="9" t="s">
        <v>34</v>
      </c>
      <c r="HM4" s="9" t="s">
        <v>33</v>
      </c>
      <c r="HN4" s="9" t="s">
        <v>34</v>
      </c>
      <c r="HP4" s="9" t="s">
        <v>33</v>
      </c>
      <c r="HQ4" s="9" t="s">
        <v>34</v>
      </c>
      <c r="HS4" s="9" t="s">
        <v>33</v>
      </c>
      <c r="HT4" s="9" t="s">
        <v>34</v>
      </c>
      <c r="HV4" s="9" t="s">
        <v>33</v>
      </c>
      <c r="HW4" s="9" t="s">
        <v>34</v>
      </c>
      <c r="HY4" s="9" t="s">
        <v>33</v>
      </c>
      <c r="HZ4" s="9" t="s">
        <v>34</v>
      </c>
      <c r="IB4" s="9" t="s">
        <v>33</v>
      </c>
      <c r="IC4" s="9" t="s">
        <v>34</v>
      </c>
      <c r="IE4" s="9" t="s">
        <v>33</v>
      </c>
      <c r="IF4" s="9" t="s">
        <v>34</v>
      </c>
      <c r="IH4" s="9" t="s">
        <v>33</v>
      </c>
      <c r="II4" s="9" t="s">
        <v>34</v>
      </c>
      <c r="IK4" s="9" t="s">
        <v>33</v>
      </c>
      <c r="IL4" s="9" t="s">
        <v>34</v>
      </c>
      <c r="IN4" s="9" t="s">
        <v>33</v>
      </c>
      <c r="IO4" s="9" t="s">
        <v>34</v>
      </c>
      <c r="IQ4" s="9" t="s">
        <v>33</v>
      </c>
      <c r="IR4" s="9" t="s">
        <v>34</v>
      </c>
      <c r="IT4" s="9" t="s">
        <v>33</v>
      </c>
      <c r="IU4" s="9" t="s">
        <v>34</v>
      </c>
      <c r="IW4" s="9" t="s">
        <v>33</v>
      </c>
      <c r="IX4" s="9" t="s">
        <v>34</v>
      </c>
      <c r="IZ4" s="9" t="s">
        <v>33</v>
      </c>
      <c r="JA4" s="9" t="s">
        <v>34</v>
      </c>
      <c r="JC4" s="9" t="s">
        <v>33</v>
      </c>
      <c r="JD4" s="9" t="s">
        <v>34</v>
      </c>
      <c r="JF4" s="9" t="s">
        <v>33</v>
      </c>
      <c r="JG4" s="9" t="s">
        <v>34</v>
      </c>
      <c r="JI4" s="9" t="s">
        <v>33</v>
      </c>
      <c r="JJ4" s="9" t="s">
        <v>34</v>
      </c>
      <c r="JL4" s="9" t="s">
        <v>33</v>
      </c>
      <c r="JM4" s="9" t="s">
        <v>34</v>
      </c>
      <c r="JO4" s="9" t="s">
        <v>33</v>
      </c>
      <c r="JP4" s="9" t="s">
        <v>34</v>
      </c>
      <c r="JR4" s="9" t="s">
        <v>33</v>
      </c>
      <c r="JS4" s="9" t="s">
        <v>34</v>
      </c>
      <c r="JU4" s="9" t="s">
        <v>33</v>
      </c>
      <c r="JV4" s="9" t="s">
        <v>34</v>
      </c>
      <c r="JX4" s="9" t="s">
        <v>33</v>
      </c>
      <c r="JY4" s="9" t="s">
        <v>34</v>
      </c>
      <c r="KA4" s="9" t="s">
        <v>33</v>
      </c>
      <c r="KB4" s="9" t="s">
        <v>34</v>
      </c>
      <c r="KD4" s="9" t="s">
        <v>33</v>
      </c>
      <c r="KE4" s="9" t="s">
        <v>34</v>
      </c>
      <c r="KG4" s="9" t="s">
        <v>33</v>
      </c>
      <c r="KH4" s="9" t="s">
        <v>34</v>
      </c>
      <c r="KJ4" s="9" t="s">
        <v>33</v>
      </c>
      <c r="KK4" s="9" t="s">
        <v>34</v>
      </c>
      <c r="KM4" s="9" t="s">
        <v>33</v>
      </c>
      <c r="KN4" s="9" t="s">
        <v>34</v>
      </c>
      <c r="KP4" s="9" t="s">
        <v>33</v>
      </c>
      <c r="KQ4" s="9" t="s">
        <v>34</v>
      </c>
      <c r="KS4" s="9" t="s">
        <v>33</v>
      </c>
      <c r="KT4" s="9" t="s">
        <v>34</v>
      </c>
      <c r="KV4" s="9" t="s">
        <v>33</v>
      </c>
      <c r="KW4" s="9" t="s">
        <v>34</v>
      </c>
      <c r="KY4" s="9" t="s">
        <v>33</v>
      </c>
      <c r="KZ4" s="9" t="s">
        <v>34</v>
      </c>
      <c r="LB4" s="9" t="s">
        <v>33</v>
      </c>
      <c r="LC4" s="9" t="s">
        <v>34</v>
      </c>
      <c r="LE4" s="9" t="s">
        <v>33</v>
      </c>
      <c r="LF4" s="9" t="s">
        <v>34</v>
      </c>
      <c r="LH4" s="9" t="s">
        <v>33</v>
      </c>
      <c r="LI4" s="9" t="s">
        <v>34</v>
      </c>
      <c r="LK4" s="9" t="s">
        <v>33</v>
      </c>
      <c r="LL4" s="9" t="s">
        <v>34</v>
      </c>
      <c r="LN4" s="9" t="s">
        <v>33</v>
      </c>
      <c r="LO4" s="9" t="s">
        <v>34</v>
      </c>
      <c r="LQ4" s="9" t="s">
        <v>33</v>
      </c>
      <c r="LR4" s="9" t="s">
        <v>34</v>
      </c>
      <c r="LT4" s="9" t="s">
        <v>33</v>
      </c>
      <c r="LU4" s="9" t="s">
        <v>34</v>
      </c>
      <c r="LW4" s="9" t="s">
        <v>33</v>
      </c>
      <c r="LX4" s="9" t="s">
        <v>34</v>
      </c>
      <c r="LZ4" s="9" t="s">
        <v>33</v>
      </c>
      <c r="MA4" s="9" t="s">
        <v>34</v>
      </c>
      <c r="MC4" s="9" t="s">
        <v>33</v>
      </c>
      <c r="MD4" s="9" t="s">
        <v>34</v>
      </c>
      <c r="MF4" s="9" t="s">
        <v>33</v>
      </c>
      <c r="MG4" s="9" t="s">
        <v>34</v>
      </c>
      <c r="MI4" s="9" t="s">
        <v>33</v>
      </c>
      <c r="MJ4" s="9" t="s">
        <v>34</v>
      </c>
      <c r="ML4" s="9" t="s">
        <v>33</v>
      </c>
      <c r="MM4" s="9" t="s">
        <v>34</v>
      </c>
      <c r="MO4" s="9" t="s">
        <v>33</v>
      </c>
      <c r="MP4" s="9" t="s">
        <v>34</v>
      </c>
      <c r="MR4" s="9" t="s">
        <v>33</v>
      </c>
      <c r="MS4" s="9" t="s">
        <v>34</v>
      </c>
      <c r="MU4" s="9" t="s">
        <v>33</v>
      </c>
      <c r="MV4" s="9" t="s">
        <v>34</v>
      </c>
      <c r="MX4" s="9" t="s">
        <v>33</v>
      </c>
      <c r="MY4" s="9" t="s">
        <v>34</v>
      </c>
      <c r="NA4" s="9" t="s">
        <v>33</v>
      </c>
      <c r="NB4" s="9" t="s">
        <v>34</v>
      </c>
      <c r="ND4" s="9" t="s">
        <v>33</v>
      </c>
      <c r="NE4" s="9" t="s">
        <v>34</v>
      </c>
      <c r="NG4" s="9" t="s">
        <v>33</v>
      </c>
      <c r="NH4" s="9" t="s">
        <v>34</v>
      </c>
      <c r="NJ4" s="9" t="s">
        <v>33</v>
      </c>
      <c r="NK4" s="9" t="s">
        <v>34</v>
      </c>
      <c r="NM4" s="9" t="s">
        <v>33</v>
      </c>
      <c r="NN4" s="9" t="s">
        <v>34</v>
      </c>
      <c r="NP4" s="9" t="s">
        <v>33</v>
      </c>
      <c r="NQ4" s="9" t="s">
        <v>34</v>
      </c>
      <c r="NS4" s="9" t="s">
        <v>33</v>
      </c>
      <c r="NT4" s="9" t="s">
        <v>34</v>
      </c>
      <c r="NV4" s="9" t="s">
        <v>33</v>
      </c>
      <c r="NW4" s="9" t="s">
        <v>34</v>
      </c>
      <c r="NY4" s="9" t="s">
        <v>33</v>
      </c>
      <c r="NZ4" s="9" t="s">
        <v>34</v>
      </c>
      <c r="OB4" s="9" t="s">
        <v>33</v>
      </c>
      <c r="OC4" s="9" t="s">
        <v>34</v>
      </c>
      <c r="OE4" s="9" t="s">
        <v>33</v>
      </c>
      <c r="OF4" s="9" t="s">
        <v>34</v>
      </c>
      <c r="OH4" s="9" t="s">
        <v>33</v>
      </c>
      <c r="OI4" s="9" t="s">
        <v>34</v>
      </c>
      <c r="OK4" s="9" t="s">
        <v>33</v>
      </c>
      <c r="OL4" s="9" t="s">
        <v>34</v>
      </c>
      <c r="ON4" s="9" t="s">
        <v>33</v>
      </c>
      <c r="OO4" s="9" t="s">
        <v>34</v>
      </c>
      <c r="OQ4" s="9" t="s">
        <v>33</v>
      </c>
      <c r="OR4" s="9" t="s">
        <v>34</v>
      </c>
      <c r="OT4" s="9" t="s">
        <v>33</v>
      </c>
      <c r="OU4" s="9" t="s">
        <v>34</v>
      </c>
      <c r="OW4" s="9" t="s">
        <v>33</v>
      </c>
      <c r="OX4" s="9" t="s">
        <v>34</v>
      </c>
      <c r="OZ4" s="9" t="s">
        <v>33</v>
      </c>
      <c r="PA4" s="9" t="s">
        <v>34</v>
      </c>
      <c r="PC4" s="9" t="s">
        <v>33</v>
      </c>
      <c r="PD4" s="9" t="s">
        <v>34</v>
      </c>
      <c r="PF4" s="9" t="s">
        <v>33</v>
      </c>
      <c r="PG4" s="9" t="s">
        <v>34</v>
      </c>
      <c r="PI4" s="9" t="s">
        <v>33</v>
      </c>
      <c r="PJ4" s="9" t="s">
        <v>34</v>
      </c>
      <c r="PL4" s="9" t="s">
        <v>33</v>
      </c>
      <c r="PM4" s="9" t="s">
        <v>34</v>
      </c>
      <c r="PO4" s="9" t="s">
        <v>33</v>
      </c>
      <c r="PP4" s="9" t="s">
        <v>34</v>
      </c>
      <c r="PR4" s="9" t="s">
        <v>33</v>
      </c>
      <c r="PS4" s="9" t="s">
        <v>34</v>
      </c>
      <c r="PU4" s="9" t="s">
        <v>33</v>
      </c>
      <c r="PV4" s="9" t="s">
        <v>34</v>
      </c>
      <c r="PX4" s="9" t="s">
        <v>33</v>
      </c>
      <c r="PY4" s="9" t="s">
        <v>34</v>
      </c>
      <c r="QA4" s="9" t="s">
        <v>33</v>
      </c>
      <c r="QB4" s="9" t="s">
        <v>34</v>
      </c>
      <c r="QD4" s="9" t="s">
        <v>33</v>
      </c>
      <c r="QE4" s="9" t="s">
        <v>34</v>
      </c>
      <c r="QG4" s="9" t="s">
        <v>33</v>
      </c>
      <c r="QH4" s="9" t="s">
        <v>34</v>
      </c>
      <c r="QJ4" s="9" t="s">
        <v>33</v>
      </c>
      <c r="QK4" s="9" t="s">
        <v>34</v>
      </c>
      <c r="QM4" s="9" t="s">
        <v>33</v>
      </c>
      <c r="QN4" s="9" t="s">
        <v>34</v>
      </c>
      <c r="QP4" s="9" t="s">
        <v>33</v>
      </c>
      <c r="QQ4" s="9" t="s">
        <v>34</v>
      </c>
      <c r="QS4" s="9" t="s">
        <v>33</v>
      </c>
      <c r="QT4" s="9" t="s">
        <v>34</v>
      </c>
      <c r="QV4" s="9" t="s">
        <v>33</v>
      </c>
      <c r="QW4" s="9" t="s">
        <v>34</v>
      </c>
      <c r="QY4" s="9" t="s">
        <v>33</v>
      </c>
      <c r="QZ4" s="9" t="s">
        <v>34</v>
      </c>
      <c r="RB4" s="9" t="s">
        <v>33</v>
      </c>
      <c r="RC4" s="9" t="s">
        <v>34</v>
      </c>
      <c r="RE4" s="9" t="s">
        <v>33</v>
      </c>
      <c r="RF4" s="9" t="s">
        <v>34</v>
      </c>
      <c r="RH4" s="9" t="s">
        <v>33</v>
      </c>
      <c r="RI4" s="9" t="s">
        <v>34</v>
      </c>
      <c r="RK4" s="9" t="s">
        <v>33</v>
      </c>
      <c r="RL4" s="9" t="s">
        <v>34</v>
      </c>
      <c r="RN4" s="9" t="s">
        <v>33</v>
      </c>
      <c r="RO4" s="9" t="s">
        <v>34</v>
      </c>
      <c r="RQ4" s="9" t="s">
        <v>33</v>
      </c>
      <c r="RR4" s="9" t="s">
        <v>34</v>
      </c>
      <c r="RT4" s="9" t="s">
        <v>33</v>
      </c>
      <c r="RU4" s="9" t="s">
        <v>34</v>
      </c>
      <c r="RW4" s="9" t="s">
        <v>33</v>
      </c>
      <c r="RX4" s="9" t="s">
        <v>34</v>
      </c>
      <c r="RZ4" s="9" t="s">
        <v>33</v>
      </c>
      <c r="SA4" s="9" t="s">
        <v>34</v>
      </c>
      <c r="SC4" s="9" t="s">
        <v>33</v>
      </c>
      <c r="SD4" s="9" t="s">
        <v>34</v>
      </c>
      <c r="SF4" s="9" t="s">
        <v>33</v>
      </c>
      <c r="SG4" s="9" t="s">
        <v>34</v>
      </c>
      <c r="SI4" s="9" t="s">
        <v>33</v>
      </c>
      <c r="SJ4" s="9" t="s">
        <v>34</v>
      </c>
      <c r="SL4" s="9" t="s">
        <v>33</v>
      </c>
      <c r="SM4" s="9" t="s">
        <v>34</v>
      </c>
      <c r="SO4" s="9" t="s">
        <v>33</v>
      </c>
      <c r="SP4" s="9" t="s">
        <v>34</v>
      </c>
      <c r="SR4" s="9" t="s">
        <v>33</v>
      </c>
      <c r="SS4" s="9" t="s">
        <v>34</v>
      </c>
      <c r="SU4" s="9" t="s">
        <v>33</v>
      </c>
      <c r="SV4" s="9" t="s">
        <v>34</v>
      </c>
      <c r="SX4" s="9" t="s">
        <v>33</v>
      </c>
      <c r="SY4" s="9" t="s">
        <v>34</v>
      </c>
      <c r="TA4" s="9" t="s">
        <v>33</v>
      </c>
      <c r="TB4" s="9" t="s">
        <v>34</v>
      </c>
      <c r="TD4" s="9" t="s">
        <v>33</v>
      </c>
      <c r="TE4" s="9" t="s">
        <v>34</v>
      </c>
      <c r="TG4" s="9" t="s">
        <v>33</v>
      </c>
      <c r="TH4" s="9" t="s">
        <v>34</v>
      </c>
      <c r="TJ4" s="9" t="s">
        <v>33</v>
      </c>
      <c r="TK4" s="9" t="s">
        <v>34</v>
      </c>
      <c r="TM4" s="9" t="s">
        <v>33</v>
      </c>
      <c r="TN4" s="9" t="s">
        <v>34</v>
      </c>
      <c r="TP4" s="9" t="s">
        <v>33</v>
      </c>
      <c r="TQ4" s="9" t="s">
        <v>34</v>
      </c>
      <c r="TS4" s="9" t="s">
        <v>33</v>
      </c>
      <c r="TT4" s="9" t="s">
        <v>34</v>
      </c>
      <c r="TV4" s="9" t="s">
        <v>33</v>
      </c>
      <c r="TW4" s="9" t="s">
        <v>34</v>
      </c>
      <c r="TY4" s="9" t="s">
        <v>33</v>
      </c>
      <c r="TZ4" s="9" t="s">
        <v>34</v>
      </c>
      <c r="UB4" s="9" t="s">
        <v>33</v>
      </c>
      <c r="UC4" s="9" t="s">
        <v>34</v>
      </c>
      <c r="UE4" s="9" t="s">
        <v>33</v>
      </c>
      <c r="UF4" s="9" t="s">
        <v>34</v>
      </c>
      <c r="UH4" s="9" t="s">
        <v>33</v>
      </c>
      <c r="UI4" s="9" t="s">
        <v>34</v>
      </c>
      <c r="UK4" s="9" t="s">
        <v>33</v>
      </c>
      <c r="UL4" s="9" t="s">
        <v>34</v>
      </c>
      <c r="UN4" s="9" t="s">
        <v>33</v>
      </c>
      <c r="UO4" s="9" t="s">
        <v>34</v>
      </c>
      <c r="UQ4" s="9" t="s">
        <v>33</v>
      </c>
      <c r="UR4" s="9" t="s">
        <v>34</v>
      </c>
      <c r="UT4" s="9" t="s">
        <v>33</v>
      </c>
      <c r="UU4" s="9" t="s">
        <v>34</v>
      </c>
    </row>
    <row r="5" spans="1:567" x14ac:dyDescent="0.35">
      <c r="A5" t="str">
        <f>B5&amp;C5</f>
        <v>ZE PremiumCaltex Service Station</v>
      </c>
      <c r="B5" t="s">
        <v>22</v>
      </c>
      <c r="C5" t="s">
        <v>20</v>
      </c>
      <c r="E5" t="s">
        <v>35</v>
      </c>
      <c r="F5" s="8"/>
      <c r="H5" s="10">
        <v>81.108900000000006</v>
      </c>
      <c r="I5" s="10">
        <f>H5+5.01</f>
        <v>86.118900000000011</v>
      </c>
      <c r="K5" s="4">
        <v>84.807000000000002</v>
      </c>
      <c r="L5" s="10">
        <f>K5+5.01</f>
        <v>89.817000000000007</v>
      </c>
      <c r="N5" s="4">
        <v>85.535200000000003</v>
      </c>
      <c r="O5" s="10">
        <f>N5+5.01</f>
        <v>90.545200000000008</v>
      </c>
      <c r="Q5" s="4">
        <v>87.873599999999996</v>
      </c>
      <c r="R5" s="10">
        <f>Q5+5.01</f>
        <v>92.883600000000001</v>
      </c>
      <c r="T5" s="4">
        <v>85.381500000000003</v>
      </c>
      <c r="U5" s="10">
        <f>T5+5.01</f>
        <v>90.391500000000008</v>
      </c>
      <c r="W5" s="4">
        <v>81.914699999999996</v>
      </c>
      <c r="X5" s="10">
        <f>W5+5.01</f>
        <v>86.924700000000001</v>
      </c>
      <c r="Z5" s="4">
        <v>84.258499999999998</v>
      </c>
      <c r="AA5" s="10">
        <f>Z5+5.01</f>
        <v>89.268500000000003</v>
      </c>
      <c r="AC5" s="4">
        <v>84.334500000000006</v>
      </c>
      <c r="AD5" s="10">
        <f>AC5+5.01</f>
        <v>89.344500000000011</v>
      </c>
      <c r="AF5" s="4">
        <v>78.867800000000003</v>
      </c>
      <c r="AG5" s="10">
        <f>AF5+5.01</f>
        <v>83.877800000000008</v>
      </c>
      <c r="AI5" s="4">
        <v>71.360200000000006</v>
      </c>
      <c r="AJ5" s="10">
        <f>AI5+5.01</f>
        <v>76.370200000000011</v>
      </c>
      <c r="AL5" s="4">
        <v>72.475999999999999</v>
      </c>
      <c r="AM5" s="10">
        <f>AL5+5.01</f>
        <v>77.486000000000004</v>
      </c>
      <c r="AO5" s="4">
        <v>73.745500000000007</v>
      </c>
      <c r="AP5" s="10">
        <f>AO5+5.01</f>
        <v>78.755500000000012</v>
      </c>
      <c r="AR5" s="3">
        <v>76.273600000000002</v>
      </c>
      <c r="AS5">
        <f>AR5+5.01</f>
        <v>81.283600000000007</v>
      </c>
      <c r="AU5" s="3">
        <v>76.700100000000006</v>
      </c>
      <c r="AV5">
        <f>AU5+5.01</f>
        <v>81.710100000000011</v>
      </c>
      <c r="AX5" s="4">
        <v>80.866799999999998</v>
      </c>
      <c r="AY5" s="10">
        <f>AX5+5.01</f>
        <v>85.876800000000003</v>
      </c>
      <c r="BA5" s="4">
        <v>79.370199999999997</v>
      </c>
      <c r="BB5" s="10">
        <f>BA5+5.01</f>
        <v>84.380200000000002</v>
      </c>
      <c r="BD5" s="4">
        <v>76.596800000000002</v>
      </c>
      <c r="BE5" s="10">
        <f>BD5+5.01</f>
        <v>81.606800000000007</v>
      </c>
      <c r="BG5" s="4">
        <v>77.711500000000001</v>
      </c>
      <c r="BH5" s="10">
        <f>BG5+5.01</f>
        <v>82.721500000000006</v>
      </c>
      <c r="BJ5" s="4">
        <v>76.693299999999994</v>
      </c>
      <c r="BK5" s="10">
        <f>BJ5+5.01</f>
        <v>81.703299999999999</v>
      </c>
      <c r="BM5" s="4">
        <v>78.100499999999997</v>
      </c>
      <c r="BN5" s="10">
        <f>BM5+5.01</f>
        <v>83.110500000000002</v>
      </c>
      <c r="BP5" s="4">
        <v>78.295100000000005</v>
      </c>
      <c r="BQ5" s="10">
        <f>BP5+5.01</f>
        <v>83.30510000000001</v>
      </c>
      <c r="BS5" s="4">
        <v>78.800700000000006</v>
      </c>
      <c r="BT5" s="10">
        <f>BS5+5.01</f>
        <v>83.810700000000011</v>
      </c>
      <c r="BV5" s="4">
        <v>77.281899999999993</v>
      </c>
      <c r="BW5" s="10">
        <f>BV5+5.01</f>
        <v>82.291899999999998</v>
      </c>
      <c r="BY5" s="4">
        <v>81.265500000000003</v>
      </c>
      <c r="BZ5" s="10">
        <f>BY5+5.01</f>
        <v>86.275500000000008</v>
      </c>
      <c r="CB5" s="4">
        <v>90.516199999999998</v>
      </c>
      <c r="CC5" s="10">
        <f>CB5+5.01</f>
        <v>95.526200000000003</v>
      </c>
      <c r="CE5" s="4">
        <v>86.975999999999999</v>
      </c>
      <c r="CF5" s="10">
        <f>CE5+5.01</f>
        <v>91.986000000000004</v>
      </c>
      <c r="CH5" s="4">
        <v>83.519099999999995</v>
      </c>
      <c r="CI5" s="10">
        <f>CH5+5.01</f>
        <v>88.5291</v>
      </c>
      <c r="CK5" s="4">
        <v>86.978800000000007</v>
      </c>
      <c r="CL5" s="10">
        <f>CK5+5.01</f>
        <v>91.988800000000012</v>
      </c>
      <c r="CN5" s="4">
        <v>86.203000000000003</v>
      </c>
      <c r="CO5" s="10">
        <f>CN5+5.01</f>
        <v>91.213000000000008</v>
      </c>
      <c r="CQ5" s="4">
        <v>82.060199999999995</v>
      </c>
      <c r="CR5" s="10">
        <f>CQ5+5.01</f>
        <v>87.0702</v>
      </c>
      <c r="CT5" s="4">
        <v>80.516499999999994</v>
      </c>
      <c r="CU5" s="10">
        <f>CT5+5.01</f>
        <v>85.526499999999999</v>
      </c>
      <c r="CW5" s="4">
        <v>85.070899999999995</v>
      </c>
      <c r="CX5" s="10">
        <f>CW5+5.01</f>
        <v>90.0809</v>
      </c>
      <c r="CZ5" s="4">
        <v>87.408699999999996</v>
      </c>
      <c r="DA5" s="10">
        <f>CZ5+5.01</f>
        <v>92.418700000000001</v>
      </c>
      <c r="DC5" s="4">
        <v>85.246099999999998</v>
      </c>
      <c r="DD5" s="10">
        <f>DC5+5.01</f>
        <v>90.256100000000004</v>
      </c>
      <c r="DF5" s="4">
        <v>84.862099999999998</v>
      </c>
      <c r="DG5" s="10">
        <f>DF5+5.01</f>
        <v>89.872100000000003</v>
      </c>
      <c r="DI5" s="4">
        <v>82.616</v>
      </c>
      <c r="DJ5" s="10">
        <f>DI5+5.01</f>
        <v>87.626000000000005</v>
      </c>
      <c r="DL5" s="4">
        <v>81.633700000000005</v>
      </c>
      <c r="DM5" s="10">
        <f>DL5+5.01</f>
        <v>86.64370000000001</v>
      </c>
      <c r="DO5" s="4">
        <v>81.117099999999994</v>
      </c>
      <c r="DP5" s="10">
        <f>DO5+5.01</f>
        <v>86.127099999999999</v>
      </c>
      <c r="DR5" s="4">
        <v>82.915599999999998</v>
      </c>
      <c r="DS5" s="10">
        <f>DR5+5.01</f>
        <v>87.925600000000003</v>
      </c>
      <c r="DU5" s="4">
        <v>80.886700000000005</v>
      </c>
      <c r="DV5" s="10">
        <f>DU5+5.01</f>
        <v>85.89670000000001</v>
      </c>
      <c r="DX5" s="4">
        <v>81.322900000000004</v>
      </c>
      <c r="DY5" s="10">
        <f>DX5+5.01</f>
        <v>86.332900000000009</v>
      </c>
      <c r="EA5" s="11">
        <v>78.746499999999997</v>
      </c>
      <c r="EB5" s="11">
        <f>EA5+5.01</f>
        <v>83.756500000000003</v>
      </c>
      <c r="ED5" s="11">
        <v>77.484399999999994</v>
      </c>
      <c r="EE5" s="11">
        <f>ED5+5.01</f>
        <v>82.494399999999999</v>
      </c>
      <c r="EG5" s="12">
        <v>74.033000000000001</v>
      </c>
      <c r="EH5" s="11">
        <f>EG5+5.01</f>
        <v>79.043000000000006</v>
      </c>
      <c r="EJ5" s="12">
        <v>72.433400000000006</v>
      </c>
      <c r="EK5" s="11">
        <f>EJ5+5.01</f>
        <v>77.443400000000011</v>
      </c>
      <c r="EM5" s="12">
        <v>74.191900000000004</v>
      </c>
      <c r="EN5" s="11">
        <f>EM5+5.01</f>
        <v>79.201900000000009</v>
      </c>
      <c r="EP5" s="12">
        <v>75.624399999999994</v>
      </c>
      <c r="EQ5" s="11">
        <f>EP5+5.01</f>
        <v>80.634399999999999</v>
      </c>
      <c r="ES5" s="12">
        <v>71.4255</v>
      </c>
      <c r="ET5" s="11">
        <f>ES5+5.01</f>
        <v>76.435500000000005</v>
      </c>
      <c r="EV5" s="12">
        <v>68.772999999999996</v>
      </c>
      <c r="EW5" s="11">
        <f>EV5+5.01</f>
        <v>73.783000000000001</v>
      </c>
      <c r="EY5" s="12">
        <v>53.187100000000001</v>
      </c>
      <c r="EZ5" s="11">
        <f>EY5+5.01</f>
        <v>58.197099999999999</v>
      </c>
      <c r="FB5" s="12">
        <v>42.499699999999997</v>
      </c>
      <c r="FC5" s="11">
        <f>FB5+5.01</f>
        <v>47.509699999999995</v>
      </c>
      <c r="FE5" s="12">
        <v>36.315399999999997</v>
      </c>
      <c r="FF5" s="11">
        <f>FE5+5.01</f>
        <v>41.325399999999995</v>
      </c>
      <c r="FH5" s="12">
        <v>33.788800000000002</v>
      </c>
      <c r="FI5" s="11">
        <f>FH5+5.01</f>
        <v>38.7988</v>
      </c>
      <c r="FK5" s="12">
        <v>34.4726</v>
      </c>
      <c r="FL5" s="11">
        <f>FK5+5.01</f>
        <v>39.482599999999998</v>
      </c>
      <c r="FN5" s="12">
        <v>32.205199999999998</v>
      </c>
      <c r="FO5" s="11">
        <f>FN5+5.01</f>
        <v>37.215199999999996</v>
      </c>
      <c r="FQ5" s="12">
        <v>35.4634</v>
      </c>
      <c r="FR5" s="11">
        <f>FQ5+5.01</f>
        <v>40.473399999999998</v>
      </c>
      <c r="FT5" s="12">
        <v>40.928699999999999</v>
      </c>
      <c r="FU5" s="11">
        <f>FT5+5.01</f>
        <v>45.938699999999997</v>
      </c>
      <c r="FW5" s="12">
        <v>46.328400000000002</v>
      </c>
      <c r="FX5" s="11">
        <f>FW5+5.01</f>
        <v>51.3384</v>
      </c>
      <c r="FZ5" s="12">
        <v>46.321800000000003</v>
      </c>
      <c r="GA5" s="11">
        <f>FZ5+5.01</f>
        <v>51.331800000000001</v>
      </c>
      <c r="GC5" s="12">
        <v>49.033200000000001</v>
      </c>
      <c r="GD5" s="11">
        <f>GC5+5.01</f>
        <v>54.043199999999999</v>
      </c>
      <c r="GF5" s="12">
        <v>47.1374</v>
      </c>
      <c r="GG5" s="11">
        <f>GF5+5.01</f>
        <v>52.147399999999998</v>
      </c>
      <c r="GI5" s="12">
        <v>51.112200000000001</v>
      </c>
      <c r="GJ5" s="11">
        <f>GI5+5.01</f>
        <v>56.122199999999999</v>
      </c>
      <c r="GL5" s="12">
        <v>52.536000000000001</v>
      </c>
      <c r="GM5" s="11">
        <f>GL5+5.01</f>
        <v>57.545999999999999</v>
      </c>
      <c r="GO5" s="12">
        <v>54.501800000000003</v>
      </c>
      <c r="GP5" s="11">
        <f>GO5+5.01</f>
        <v>59.511800000000001</v>
      </c>
      <c r="GR5" s="12">
        <v>54.997599999999998</v>
      </c>
      <c r="GS5" s="11">
        <f>GR5+5.01</f>
        <v>60.007599999999996</v>
      </c>
      <c r="GU5" s="12">
        <v>52.930300000000003</v>
      </c>
      <c r="GV5" s="11">
        <f>GU5+5.01</f>
        <v>57.940300000000001</v>
      </c>
      <c r="GX5" s="12">
        <v>53.996499999999997</v>
      </c>
      <c r="GY5" s="11">
        <f>GX5+5.01</f>
        <v>59.006499999999996</v>
      </c>
      <c r="HA5" s="12">
        <v>52.497399999999999</v>
      </c>
      <c r="HB5" s="11">
        <f>HA5+5.01</f>
        <v>57.507399999999997</v>
      </c>
      <c r="HD5" s="12">
        <v>52.240600000000001</v>
      </c>
      <c r="HE5" s="11">
        <f>HD5+5.01</f>
        <v>57.250599999999999</v>
      </c>
      <c r="HG5" s="12">
        <v>50.695700000000002</v>
      </c>
      <c r="HH5" s="11">
        <f>HG5+5.01</f>
        <v>55.7057</v>
      </c>
      <c r="HJ5" s="12">
        <v>51.819899999999997</v>
      </c>
      <c r="HK5" s="11">
        <f>HJ5+5.01</f>
        <v>56.829899999999995</v>
      </c>
      <c r="HM5" s="12">
        <v>54.142800000000001</v>
      </c>
      <c r="HN5" s="11">
        <f>HM5+5.01</f>
        <v>59.152799999999999</v>
      </c>
      <c r="HP5" s="12">
        <v>54.799700000000001</v>
      </c>
      <c r="HQ5" s="11">
        <f>HP5+5.01</f>
        <v>59.809699999999999</v>
      </c>
      <c r="HS5" s="12">
        <v>55.122100000000003</v>
      </c>
      <c r="HT5" s="11">
        <f>HS5+5.01</f>
        <v>60.132100000000001</v>
      </c>
      <c r="HV5" s="12">
        <v>52.855200000000004</v>
      </c>
      <c r="HW5" s="11">
        <f>HV5+5.01</f>
        <v>57.865200000000002</v>
      </c>
      <c r="HY5" s="12">
        <v>50.6096</v>
      </c>
      <c r="HZ5" s="11">
        <f>HY5+5.01</f>
        <v>55.619599999999998</v>
      </c>
      <c r="IB5" s="12">
        <v>52.160800000000002</v>
      </c>
      <c r="IC5" s="11">
        <f>IB5+5.01</f>
        <v>57.1708</v>
      </c>
      <c r="IE5" s="12">
        <v>53.2714</v>
      </c>
      <c r="IF5" s="11">
        <f>IE5+5.01</f>
        <v>58.281399999999998</v>
      </c>
      <c r="IH5" s="12">
        <v>53.936900000000001</v>
      </c>
      <c r="II5" s="11">
        <f>IH5+5.01</f>
        <v>58.946899999999999</v>
      </c>
      <c r="IK5" s="12">
        <v>53.639699999999998</v>
      </c>
      <c r="IL5" s="11">
        <f>IK5+5.01</f>
        <v>58.649699999999996</v>
      </c>
      <c r="IN5" s="12">
        <v>53.322899999999997</v>
      </c>
      <c r="IO5" s="11">
        <f>IN5+5.01</f>
        <v>58.332899999999995</v>
      </c>
      <c r="IQ5" s="12">
        <v>52.045999999999999</v>
      </c>
      <c r="IR5" s="11">
        <f>IQ5+5.01</f>
        <v>57.055999999999997</v>
      </c>
      <c r="IT5" s="12">
        <v>49.356099999999998</v>
      </c>
      <c r="IU5" s="11">
        <f>IT5+5.01</f>
        <v>54.366099999999996</v>
      </c>
      <c r="IW5" s="12">
        <v>48.580199999999998</v>
      </c>
      <c r="IX5" s="11">
        <f>IW5+5.01</f>
        <v>53.590199999999996</v>
      </c>
      <c r="IZ5" s="12">
        <v>50.886119999999998</v>
      </c>
      <c r="JA5" s="12">
        <f>IZ5+5.01</f>
        <v>55.896119999999996</v>
      </c>
      <c r="JC5" s="12">
        <v>50.195500000000003</v>
      </c>
      <c r="JD5" s="12">
        <f>JC5+5.01</f>
        <v>55.205500000000001</v>
      </c>
      <c r="JF5" s="12">
        <v>52.998800000000003</v>
      </c>
      <c r="JG5" s="12">
        <f>JF5+5.01</f>
        <v>58.008800000000001</v>
      </c>
      <c r="JI5" s="12">
        <v>53.06</v>
      </c>
      <c r="JJ5" s="12">
        <f>JI5+5.01</f>
        <v>58.07</v>
      </c>
      <c r="JL5" s="12">
        <v>54.497399999999999</v>
      </c>
      <c r="JM5" s="12">
        <f>JL5+5.01</f>
        <v>59.507399999999997</v>
      </c>
      <c r="JO5" s="12">
        <v>56.301900000000003</v>
      </c>
      <c r="JP5" s="12">
        <f>JO5+5.01</f>
        <v>61.311900000000001</v>
      </c>
      <c r="JR5" s="12">
        <v>56.735900000000001</v>
      </c>
      <c r="JS5" s="12">
        <f>JR5+5.01</f>
        <v>61.745899999999999</v>
      </c>
      <c r="JU5" s="12">
        <v>56.991</v>
      </c>
      <c r="JV5" s="12">
        <f>JU5+5.01</f>
        <v>62.000999999999998</v>
      </c>
      <c r="JX5" s="12">
        <v>58.238</v>
      </c>
      <c r="JY5" s="12">
        <f>JX5+5.01</f>
        <v>63.247999999999998</v>
      </c>
      <c r="KA5" s="12">
        <v>60.998699999999992</v>
      </c>
      <c r="KB5" s="12">
        <f>KA5+5.01</f>
        <v>66.00869999999999</v>
      </c>
      <c r="KD5" s="12">
        <v>60.792699999999996</v>
      </c>
      <c r="KE5" s="12">
        <f>KD5+5.01</f>
        <v>65.802700000000002</v>
      </c>
      <c r="KG5" s="12">
        <v>60.922899999999998</v>
      </c>
      <c r="KH5" s="12">
        <f>KG5+5.01</f>
        <v>65.932900000000004</v>
      </c>
      <c r="KJ5" s="12">
        <v>63.186399999999999</v>
      </c>
      <c r="KK5" s="12">
        <f>KJ5+5.01</f>
        <v>68.196399999999997</v>
      </c>
      <c r="KM5" s="12">
        <v>64.786799999999999</v>
      </c>
      <c r="KN5" s="12">
        <f>KM5+5.01</f>
        <v>69.796800000000005</v>
      </c>
      <c r="KP5" s="12">
        <v>67.971800000000002</v>
      </c>
      <c r="KQ5" s="12">
        <f>KP5+5.01</f>
        <v>72.981800000000007</v>
      </c>
      <c r="KS5" s="12">
        <v>69.332999999999998</v>
      </c>
      <c r="KT5" s="12">
        <f>KS5+5.01</f>
        <v>74.343000000000004</v>
      </c>
      <c r="KV5" s="12">
        <v>70.073800000000006</v>
      </c>
      <c r="KW5" s="12">
        <f>KV5+5.01</f>
        <v>75.083800000000011</v>
      </c>
      <c r="KY5" s="12">
        <v>74.194599999999994</v>
      </c>
      <c r="KZ5" s="12">
        <f>KY5+5.01</f>
        <v>79.204599999999999</v>
      </c>
      <c r="LB5" s="12">
        <v>73.994799999999998</v>
      </c>
      <c r="LC5" s="12">
        <f>LB5+5.01</f>
        <v>79.004800000000003</v>
      </c>
      <c r="LE5" s="12">
        <v>72.027799999999999</v>
      </c>
      <c r="LF5" s="12">
        <f>LE5+5.01</f>
        <v>77.037800000000004</v>
      </c>
      <c r="LH5" s="12">
        <v>74.360299999999995</v>
      </c>
      <c r="LI5" s="12">
        <f>LH5+5.01</f>
        <v>79.3703</v>
      </c>
      <c r="LK5" s="12">
        <v>72.805700000000002</v>
      </c>
      <c r="LL5" s="12">
        <f>LK5+5.01</f>
        <v>77.815700000000007</v>
      </c>
      <c r="LN5" s="12">
        <v>73.710300000000004</v>
      </c>
      <c r="LO5" s="12">
        <f>LN5+5.01</f>
        <v>78.720300000000009</v>
      </c>
      <c r="LQ5" s="12">
        <v>74.012200000000007</v>
      </c>
      <c r="LR5" s="12">
        <f>LQ5+5.01</f>
        <v>79.022200000000012</v>
      </c>
      <c r="LT5" s="12">
        <v>73.293400000000005</v>
      </c>
      <c r="LU5" s="12">
        <f>LT5+5.01</f>
        <v>78.303400000000011</v>
      </c>
      <c r="LW5" s="12">
        <v>75.561099999999996</v>
      </c>
      <c r="LX5" s="12">
        <f>LW5+5.01</f>
        <v>80.571100000000001</v>
      </c>
      <c r="LZ5" s="12">
        <v>74.245500000000007</v>
      </c>
      <c r="MA5" s="12">
        <f>LZ5+5.01</f>
        <v>79.255500000000012</v>
      </c>
      <c r="MC5" s="12">
        <v>73.758200000000002</v>
      </c>
      <c r="MD5" s="12">
        <f>MC5+5.01</f>
        <v>78.768200000000007</v>
      </c>
      <c r="MF5" s="12">
        <v>74.941599999999994</v>
      </c>
      <c r="MG5" s="12">
        <f>MF5+5.01</f>
        <v>79.951599999999999</v>
      </c>
      <c r="MI5" s="12">
        <v>75.387799999999999</v>
      </c>
      <c r="MJ5" s="12">
        <f>MI5+5.01</f>
        <v>80.397800000000004</v>
      </c>
      <c r="ML5" s="12">
        <v>76.765199999999993</v>
      </c>
      <c r="MM5" s="12">
        <f>ML5+5.01</f>
        <v>81.775199999999998</v>
      </c>
      <c r="MO5" s="12">
        <v>78.943700000000007</v>
      </c>
      <c r="MP5" s="12">
        <f>MO5+5.01</f>
        <v>83.953700000000012</v>
      </c>
      <c r="MR5" s="12">
        <v>81.889900000000011</v>
      </c>
      <c r="MS5" s="12">
        <f>MR5+5.01</f>
        <v>86.899900000000017</v>
      </c>
      <c r="MU5" s="12">
        <v>83.090500000000006</v>
      </c>
      <c r="MV5" s="12">
        <f>MU5+5.01</f>
        <v>88.100500000000011</v>
      </c>
      <c r="MX5" s="12"/>
      <c r="MY5" s="12"/>
      <c r="NA5" s="12"/>
      <c r="NB5" s="12"/>
      <c r="ND5" s="12"/>
      <c r="NE5" s="12"/>
      <c r="NG5" s="12"/>
      <c r="NH5" s="12"/>
      <c r="NJ5" s="12"/>
      <c r="NK5" s="12"/>
      <c r="NM5" s="12"/>
      <c r="NN5" s="12"/>
      <c r="NP5" s="12"/>
      <c r="NQ5" s="12"/>
      <c r="NS5" s="12"/>
      <c r="NT5" s="12"/>
      <c r="NV5" s="12"/>
      <c r="NW5" s="12"/>
      <c r="NY5" s="12"/>
      <c r="NZ5" s="12"/>
      <c r="OB5" s="12"/>
      <c r="OC5" s="12"/>
      <c r="OE5" s="12"/>
      <c r="OF5" s="12"/>
      <c r="OH5" s="12"/>
      <c r="OI5" s="12"/>
      <c r="OK5" s="12"/>
      <c r="OL5" s="12"/>
      <c r="ON5" s="12"/>
      <c r="OO5" s="12"/>
      <c r="OQ5" s="12"/>
      <c r="OR5" s="12"/>
      <c r="OT5" s="12"/>
      <c r="OU5" s="12"/>
      <c r="OW5" s="12"/>
      <c r="OX5" s="12"/>
      <c r="OZ5" s="12"/>
      <c r="PA5" s="12"/>
      <c r="PC5" s="12"/>
      <c r="PD5" s="12"/>
      <c r="PF5" s="12"/>
      <c r="PG5" s="12"/>
      <c r="PI5" s="12"/>
      <c r="PJ5" s="12"/>
      <c r="PL5" s="12"/>
      <c r="PM5" s="12"/>
      <c r="PO5" s="12"/>
      <c r="PP5" s="12"/>
      <c r="PR5" s="12"/>
      <c r="PS5" s="12"/>
      <c r="PU5" s="12"/>
      <c r="PV5" s="12"/>
      <c r="PX5" s="12"/>
      <c r="PY5" s="12"/>
      <c r="QA5" s="12"/>
      <c r="QB5" s="12"/>
      <c r="QD5" s="12"/>
      <c r="QE5" s="12"/>
      <c r="QG5" s="12"/>
      <c r="QH5" s="12"/>
      <c r="QJ5" s="12"/>
      <c r="QK5" s="12"/>
      <c r="QM5" s="12"/>
      <c r="QN5" s="12"/>
      <c r="QP5" s="12"/>
      <c r="QQ5" s="12"/>
      <c r="QS5" s="12"/>
      <c r="QT5" s="12"/>
      <c r="QV5" s="12"/>
      <c r="QW5" s="12"/>
      <c r="QY5" s="12"/>
      <c r="QZ5" s="12"/>
      <c r="RB5" s="12"/>
      <c r="RC5" s="12"/>
      <c r="RE5" s="12"/>
      <c r="RF5" s="12"/>
      <c r="RH5" s="12"/>
      <c r="RI5" s="12"/>
      <c r="RK5" s="12"/>
      <c r="RL5" s="12"/>
      <c r="RN5" s="12"/>
      <c r="RO5" s="12"/>
      <c r="RQ5" s="12"/>
      <c r="RR5" s="12"/>
      <c r="RT5" s="12"/>
      <c r="RU5" s="12"/>
      <c r="RW5" s="12"/>
      <c r="RX5" s="12"/>
      <c r="RZ5" s="12"/>
      <c r="SA5" s="12"/>
      <c r="SC5" s="12"/>
      <c r="SD5" s="12"/>
      <c r="SF5" s="12"/>
      <c r="SG5" s="12"/>
      <c r="SI5" s="12"/>
      <c r="SJ5" s="12"/>
      <c r="SL5" s="12"/>
      <c r="SM5" s="12"/>
      <c r="SO5" s="12"/>
      <c r="SP5" s="12"/>
      <c r="SR5" s="12"/>
      <c r="SS5" s="12"/>
      <c r="SU5" s="12"/>
      <c r="SV5" s="12"/>
      <c r="SX5" s="12"/>
      <c r="SY5" s="12"/>
      <c r="TA5" s="12"/>
      <c r="TB5" s="12"/>
      <c r="TD5" s="12"/>
      <c r="TE5" s="12"/>
      <c r="TG5" s="12"/>
      <c r="TH5" s="12"/>
      <c r="TJ5" s="12"/>
      <c r="TK5" s="12"/>
      <c r="TM5" s="12"/>
      <c r="TN5" s="12"/>
      <c r="TP5" s="12"/>
      <c r="TQ5" s="12"/>
      <c r="TS5" s="12"/>
      <c r="TT5" s="12"/>
      <c r="TV5" s="12"/>
      <c r="TW5" s="12"/>
      <c r="TY5" s="12"/>
      <c r="TZ5" s="12"/>
      <c r="UB5" s="12"/>
      <c r="UC5" s="12"/>
      <c r="UE5" s="12"/>
      <c r="UF5" s="12"/>
      <c r="UH5" s="12"/>
      <c r="UI5" s="12"/>
      <c r="UK5" s="12"/>
      <c r="UL5" s="12"/>
      <c r="UN5" s="12"/>
      <c r="UO5" s="12"/>
      <c r="UQ5" s="12"/>
      <c r="UR5" s="12"/>
      <c r="UT5" s="12">
        <v>120.6776</v>
      </c>
      <c r="UU5" s="12">
        <v>118.3437</v>
      </c>
    </row>
    <row r="6" spans="1:567" x14ac:dyDescent="0.35">
      <c r="A6" t="str">
        <f t="shared" ref="A6:A24" si="0">B6&amp;C6</f>
        <v>ZE PremiumCaltex Truckstop</v>
      </c>
      <c r="B6" t="s">
        <v>22</v>
      </c>
      <c r="C6" t="s">
        <v>18</v>
      </c>
      <c r="E6" t="s">
        <v>35</v>
      </c>
      <c r="F6" s="8"/>
      <c r="H6" s="10">
        <v>81.108900000000006</v>
      </c>
      <c r="I6" s="10">
        <f t="shared" ref="I6:I8" si="1">H6+5.01</f>
        <v>86.118900000000011</v>
      </c>
      <c r="K6" s="4">
        <v>84.807000000000002</v>
      </c>
      <c r="L6" s="10">
        <f t="shared" ref="L6:L8" si="2">K6+5.01</f>
        <v>89.817000000000007</v>
      </c>
      <c r="N6" s="4">
        <v>85.535200000000003</v>
      </c>
      <c r="O6" s="10">
        <f t="shared" ref="O6:O8" si="3">N6+5.01</f>
        <v>90.545200000000008</v>
      </c>
      <c r="Q6" s="4">
        <v>87.873599999999996</v>
      </c>
      <c r="R6" s="10">
        <f t="shared" ref="R6:R8" si="4">Q6+5.01</f>
        <v>92.883600000000001</v>
      </c>
      <c r="T6" s="4">
        <v>85.381500000000003</v>
      </c>
      <c r="U6" s="10">
        <f t="shared" ref="U6:U8" si="5">T6+5.01</f>
        <v>90.391500000000008</v>
      </c>
      <c r="W6" s="4">
        <v>81.914699999999996</v>
      </c>
      <c r="X6" s="10">
        <f t="shared" ref="X6:X8" si="6">W6+5.01</f>
        <v>86.924700000000001</v>
      </c>
      <c r="Z6" s="4">
        <v>84.258499999999998</v>
      </c>
      <c r="AA6" s="10">
        <f t="shared" ref="AA6:AA8" si="7">Z6+5.01</f>
        <v>89.268500000000003</v>
      </c>
      <c r="AC6" s="4">
        <v>84.334500000000006</v>
      </c>
      <c r="AD6" s="10">
        <f t="shared" ref="AD6:AD8" si="8">AC6+5.01</f>
        <v>89.344500000000011</v>
      </c>
      <c r="AF6" s="4">
        <v>78.867800000000003</v>
      </c>
      <c r="AG6" s="10">
        <f t="shared" ref="AG6:AG8" si="9">AF6+5.01</f>
        <v>83.877800000000008</v>
      </c>
      <c r="AI6" s="4">
        <v>71.360200000000006</v>
      </c>
      <c r="AJ6" s="10">
        <f t="shared" ref="AJ6:AJ8" si="10">AI6+5.01</f>
        <v>76.370200000000011</v>
      </c>
      <c r="AL6" s="4">
        <v>72.475999999999999</v>
      </c>
      <c r="AM6" s="10">
        <f t="shared" ref="AM6:AM8" si="11">AL6+5.01</f>
        <v>77.486000000000004</v>
      </c>
      <c r="AO6" s="4">
        <v>73.745500000000007</v>
      </c>
      <c r="AP6" s="10">
        <f t="shared" ref="AP6:AP8" si="12">AO6+5.01</f>
        <v>78.755500000000012</v>
      </c>
      <c r="AR6" s="3">
        <v>76.273600000000002</v>
      </c>
      <c r="AS6">
        <f t="shared" ref="AS6:AS8" si="13">AR6+5.01</f>
        <v>81.283600000000007</v>
      </c>
      <c r="AU6" s="3">
        <v>76.700100000000006</v>
      </c>
      <c r="AV6">
        <f t="shared" ref="AV6:AV8" si="14">AU6+5.01</f>
        <v>81.710100000000011</v>
      </c>
      <c r="AX6" s="4">
        <v>80.866799999999998</v>
      </c>
      <c r="AY6" s="10">
        <f t="shared" ref="AY6:AY8" si="15">AX6+5.01</f>
        <v>85.876800000000003</v>
      </c>
      <c r="BA6" s="4">
        <v>79.370199999999997</v>
      </c>
      <c r="BB6" s="10">
        <f t="shared" ref="BB6:BB8" si="16">BA6+5.01</f>
        <v>84.380200000000002</v>
      </c>
      <c r="BD6" s="4">
        <v>76.596800000000002</v>
      </c>
      <c r="BE6" s="10">
        <f t="shared" ref="BE6:BE8" si="17">BD6+5.01</f>
        <v>81.606800000000007</v>
      </c>
      <c r="BG6" s="4">
        <v>77.711500000000001</v>
      </c>
      <c r="BH6" s="10">
        <f t="shared" ref="BH6:BH8" si="18">BG6+5.01</f>
        <v>82.721500000000006</v>
      </c>
      <c r="BJ6" s="4">
        <v>76.693299999999994</v>
      </c>
      <c r="BK6" s="10">
        <f t="shared" ref="BK6:BK8" si="19">BJ6+5.01</f>
        <v>81.703299999999999</v>
      </c>
      <c r="BM6" s="4">
        <v>78.100499999999997</v>
      </c>
      <c r="BN6" s="10">
        <f t="shared" ref="BN6:BN8" si="20">BM6+5.01</f>
        <v>83.110500000000002</v>
      </c>
      <c r="BP6" s="4">
        <v>78.295100000000005</v>
      </c>
      <c r="BQ6" s="10">
        <f t="shared" ref="BQ6:BQ8" si="21">BP6+5.01</f>
        <v>83.30510000000001</v>
      </c>
      <c r="BS6" s="4">
        <v>78.800700000000006</v>
      </c>
      <c r="BT6" s="10">
        <f t="shared" ref="BT6:BT8" si="22">BS6+5.01</f>
        <v>83.810700000000011</v>
      </c>
      <c r="BV6" s="4">
        <v>77.281899999999993</v>
      </c>
      <c r="BW6" s="10">
        <f t="shared" ref="BW6:BW8" si="23">BV6+5.01</f>
        <v>82.291899999999998</v>
      </c>
      <c r="BY6" s="4">
        <v>81.265500000000003</v>
      </c>
      <c r="BZ6" s="10">
        <f t="shared" ref="BZ6:BZ8" si="24">BY6+5.01</f>
        <v>86.275500000000008</v>
      </c>
      <c r="CB6" s="4">
        <v>90.516199999999998</v>
      </c>
      <c r="CC6" s="10">
        <f t="shared" ref="CC6:CC8" si="25">CB6+5.01</f>
        <v>95.526200000000003</v>
      </c>
      <c r="CE6" s="4">
        <v>86.975999999999999</v>
      </c>
      <c r="CF6" s="10">
        <f t="shared" ref="CF6:CF8" si="26">CE6+5.01</f>
        <v>91.986000000000004</v>
      </c>
      <c r="CH6" s="4">
        <v>83.519099999999995</v>
      </c>
      <c r="CI6" s="10">
        <f t="shared" ref="CI6:CI8" si="27">CH6+5.01</f>
        <v>88.5291</v>
      </c>
      <c r="CK6" s="4">
        <v>86.978800000000007</v>
      </c>
      <c r="CL6" s="10">
        <f t="shared" ref="CL6:CL8" si="28">CK6+5.01</f>
        <v>91.988800000000012</v>
      </c>
      <c r="CN6" s="4">
        <v>86.203000000000003</v>
      </c>
      <c r="CO6" s="10">
        <f t="shared" ref="CO6:CO8" si="29">CN6+5.01</f>
        <v>91.213000000000008</v>
      </c>
      <c r="CQ6" s="4">
        <v>82.060199999999995</v>
      </c>
      <c r="CR6" s="10">
        <f t="shared" ref="CR6:CR8" si="30">CQ6+5.01</f>
        <v>87.0702</v>
      </c>
      <c r="CT6" s="4">
        <v>80.516499999999994</v>
      </c>
      <c r="CU6" s="10">
        <f t="shared" ref="CU6:CU8" si="31">CT6+5.01</f>
        <v>85.526499999999999</v>
      </c>
      <c r="CW6" s="4">
        <v>85.070899999999995</v>
      </c>
      <c r="CX6" s="10">
        <f t="shared" ref="CX6:CX8" si="32">CW6+5.01</f>
        <v>90.0809</v>
      </c>
      <c r="CZ6" s="4">
        <v>87.408699999999996</v>
      </c>
      <c r="DA6" s="10">
        <f t="shared" ref="DA6:DA8" si="33">CZ6+5.01</f>
        <v>92.418700000000001</v>
      </c>
      <c r="DC6" s="4">
        <v>85.246099999999998</v>
      </c>
      <c r="DD6" s="10">
        <f t="shared" ref="DD6:DD8" si="34">DC6+5.01</f>
        <v>90.256100000000004</v>
      </c>
      <c r="DF6" s="4">
        <v>84.862099999999998</v>
      </c>
      <c r="DG6" s="10">
        <f t="shared" ref="DG6:DG8" si="35">DF6+5.01</f>
        <v>89.872100000000003</v>
      </c>
      <c r="DI6" s="4">
        <v>82.616</v>
      </c>
      <c r="DJ6" s="10">
        <f t="shared" ref="DJ6:DJ8" si="36">DI6+5.01</f>
        <v>87.626000000000005</v>
      </c>
      <c r="DL6" s="4">
        <v>81.633700000000005</v>
      </c>
      <c r="DM6" s="10">
        <f t="shared" ref="DM6:DM8" si="37">DL6+5.01</f>
        <v>86.64370000000001</v>
      </c>
      <c r="DO6" s="4">
        <v>81.117099999999994</v>
      </c>
      <c r="DP6" s="10">
        <f t="shared" ref="DP6:DP8" si="38">DO6+5.01</f>
        <v>86.127099999999999</v>
      </c>
      <c r="DR6" s="4">
        <v>82.915599999999998</v>
      </c>
      <c r="DS6" s="10">
        <f t="shared" ref="DS6:DS8" si="39">DR6+5.01</f>
        <v>87.925600000000003</v>
      </c>
      <c r="DU6" s="4">
        <v>80.886700000000005</v>
      </c>
      <c r="DV6" s="10">
        <f t="shared" ref="DV6:DV8" si="40">DU6+5.01</f>
        <v>85.89670000000001</v>
      </c>
      <c r="DX6" s="4">
        <v>81.322900000000004</v>
      </c>
      <c r="DY6" s="10">
        <f t="shared" ref="DY6:DY8" si="41">DX6+5.01</f>
        <v>86.332900000000009</v>
      </c>
      <c r="EA6" s="11">
        <v>78.746499999999997</v>
      </c>
      <c r="EB6" s="11">
        <f t="shared" ref="EB6:EB8" si="42">EA6+5.01</f>
        <v>83.756500000000003</v>
      </c>
      <c r="ED6" s="11">
        <v>77.484399999999994</v>
      </c>
      <c r="EE6" s="11">
        <f t="shared" ref="EE6:EE8" si="43">ED6+5.01</f>
        <v>82.494399999999999</v>
      </c>
      <c r="EG6" s="12">
        <v>74.033000000000001</v>
      </c>
      <c r="EH6" s="11">
        <f t="shared" ref="EH6:EH8" si="44">EG6+5.01</f>
        <v>79.043000000000006</v>
      </c>
      <c r="EJ6" s="12">
        <v>72.433400000000006</v>
      </c>
      <c r="EK6" s="11">
        <f t="shared" ref="EK6:EK8" si="45">EJ6+5.01</f>
        <v>77.443400000000011</v>
      </c>
      <c r="EM6" s="12">
        <v>74.191900000000004</v>
      </c>
      <c r="EN6" s="11">
        <f t="shared" ref="EN6:EN8" si="46">EM6+5.01</f>
        <v>79.201900000000009</v>
      </c>
      <c r="EP6" s="12">
        <v>75.624399999999994</v>
      </c>
      <c r="EQ6" s="11">
        <f t="shared" ref="EQ6:EQ8" si="47">EP6+5.01</f>
        <v>80.634399999999999</v>
      </c>
      <c r="ES6" s="12">
        <v>71.4255</v>
      </c>
      <c r="ET6" s="11">
        <f t="shared" ref="ET6:ET8" si="48">ES6+5.01</f>
        <v>76.435500000000005</v>
      </c>
      <c r="EV6" s="12">
        <v>68.772999999999996</v>
      </c>
      <c r="EW6" s="11">
        <f t="shared" ref="EW6:EW8" si="49">EV6+5.01</f>
        <v>73.783000000000001</v>
      </c>
      <c r="EY6" s="12">
        <v>53.187100000000001</v>
      </c>
      <c r="EZ6" s="11">
        <f t="shared" ref="EZ6:EZ8" si="50">EY6+5.01</f>
        <v>58.197099999999999</v>
      </c>
      <c r="FB6" s="12">
        <v>42.499699999999997</v>
      </c>
      <c r="FC6" s="11">
        <f t="shared" ref="FC6:FC8" si="51">FB6+5.01</f>
        <v>47.509699999999995</v>
      </c>
      <c r="FE6" s="12">
        <v>36.315399999999997</v>
      </c>
      <c r="FF6" s="11">
        <f t="shared" ref="FF6:FF8" si="52">FE6+5.01</f>
        <v>41.325399999999995</v>
      </c>
      <c r="FH6" s="12">
        <v>33.788800000000002</v>
      </c>
      <c r="FI6" s="11">
        <f t="shared" ref="FI6:FI8" si="53">FH6+5.01</f>
        <v>38.7988</v>
      </c>
      <c r="FK6" s="12">
        <v>34.4726</v>
      </c>
      <c r="FL6" s="11">
        <f t="shared" ref="FL6:FL8" si="54">FK6+5.01</f>
        <v>39.482599999999998</v>
      </c>
      <c r="FN6" s="12">
        <v>32.205199999999998</v>
      </c>
      <c r="FO6" s="11">
        <f t="shared" ref="FO6:FO8" si="55">FN6+5.01</f>
        <v>37.215199999999996</v>
      </c>
      <c r="FQ6" s="12">
        <v>35.4634</v>
      </c>
      <c r="FR6" s="11">
        <f t="shared" ref="FR6:FR8" si="56">FQ6+5.01</f>
        <v>40.473399999999998</v>
      </c>
      <c r="FT6" s="12">
        <v>40.928699999999999</v>
      </c>
      <c r="FU6" s="11">
        <f t="shared" ref="FU6:FU8" si="57">FT6+5.01</f>
        <v>45.938699999999997</v>
      </c>
      <c r="FW6" s="12">
        <v>46.328400000000002</v>
      </c>
      <c r="FX6" s="11">
        <f t="shared" ref="FX6:FX8" si="58">FW6+5.01</f>
        <v>51.3384</v>
      </c>
      <c r="FZ6" s="12">
        <v>46.321800000000003</v>
      </c>
      <c r="GA6" s="11">
        <f t="shared" ref="GA6:GA8" si="59">FZ6+5.01</f>
        <v>51.331800000000001</v>
      </c>
      <c r="GC6" s="12">
        <v>49.033200000000001</v>
      </c>
      <c r="GD6" s="11">
        <f t="shared" ref="GD6:GD8" si="60">GC6+5.01</f>
        <v>54.043199999999999</v>
      </c>
      <c r="GF6" s="12">
        <v>47.1374</v>
      </c>
      <c r="GG6" s="11">
        <f t="shared" ref="GG6:GG8" si="61">GF6+5.01</f>
        <v>52.147399999999998</v>
      </c>
      <c r="GI6" s="12">
        <v>51.112200000000001</v>
      </c>
      <c r="GJ6" s="11">
        <f t="shared" ref="GJ6:GJ8" si="62">GI6+5.01</f>
        <v>56.122199999999999</v>
      </c>
      <c r="GL6" s="12">
        <v>52.536000000000001</v>
      </c>
      <c r="GM6" s="11">
        <f t="shared" ref="GM6:GM8" si="63">GL6+5.01</f>
        <v>57.545999999999999</v>
      </c>
      <c r="GO6" s="12">
        <v>54.501800000000003</v>
      </c>
      <c r="GP6" s="11">
        <f t="shared" ref="GP6:GP8" si="64">GO6+5.01</f>
        <v>59.511800000000001</v>
      </c>
      <c r="GR6" s="12">
        <v>54.997599999999998</v>
      </c>
      <c r="GS6" s="11">
        <f t="shared" ref="GS6:GS8" si="65">GR6+5.01</f>
        <v>60.007599999999996</v>
      </c>
      <c r="GU6" s="12">
        <v>52.930300000000003</v>
      </c>
      <c r="GV6" s="11">
        <f t="shared" ref="GV6:GV8" si="66">GU6+5.01</f>
        <v>57.940300000000001</v>
      </c>
      <c r="GX6" s="12">
        <v>53.996499999999997</v>
      </c>
      <c r="GY6" s="11">
        <f t="shared" ref="GY6:GY8" si="67">GX6+5.01</f>
        <v>59.006499999999996</v>
      </c>
      <c r="HA6" s="12">
        <v>52.497399999999999</v>
      </c>
      <c r="HB6" s="11">
        <f t="shared" ref="HB6:HB8" si="68">HA6+5.01</f>
        <v>57.507399999999997</v>
      </c>
      <c r="HD6" s="12">
        <v>52.240600000000001</v>
      </c>
      <c r="HE6" s="11">
        <f t="shared" ref="HE6:HE8" si="69">HD6+5.01</f>
        <v>57.250599999999999</v>
      </c>
      <c r="HG6" s="12">
        <v>50.695700000000002</v>
      </c>
      <c r="HH6" s="11">
        <f t="shared" ref="HH6:HH8" si="70">HG6+5.01</f>
        <v>55.7057</v>
      </c>
      <c r="HJ6" s="12">
        <v>51.819899999999997</v>
      </c>
      <c r="HK6" s="11">
        <f t="shared" ref="HK6:HK8" si="71">HJ6+5.01</f>
        <v>56.829899999999995</v>
      </c>
      <c r="HM6" s="12">
        <v>54.142800000000001</v>
      </c>
      <c r="HN6" s="11">
        <f t="shared" ref="HN6:HN8" si="72">HM6+5.01</f>
        <v>59.152799999999999</v>
      </c>
      <c r="HP6" s="12">
        <v>54.799700000000001</v>
      </c>
      <c r="HQ6" s="11">
        <f t="shared" ref="HQ6:HQ8" si="73">HP6+5.01</f>
        <v>59.809699999999999</v>
      </c>
      <c r="HS6" s="12">
        <v>55.122100000000003</v>
      </c>
      <c r="HT6" s="11">
        <f t="shared" ref="HT6:HT8" si="74">HS6+5.01</f>
        <v>60.132100000000001</v>
      </c>
      <c r="HV6" s="12">
        <v>52.855200000000004</v>
      </c>
      <c r="HW6" s="11">
        <f t="shared" ref="HW6:HW8" si="75">HV6+5.01</f>
        <v>57.865200000000002</v>
      </c>
      <c r="HY6" s="12">
        <v>50.6096</v>
      </c>
      <c r="HZ6" s="11">
        <f t="shared" ref="HZ6:HZ8" si="76">HY6+5.01</f>
        <v>55.619599999999998</v>
      </c>
      <c r="IB6" s="12">
        <v>52.160800000000002</v>
      </c>
      <c r="IC6" s="11">
        <f t="shared" ref="IC6:IC8" si="77">IB6+5.01</f>
        <v>57.1708</v>
      </c>
      <c r="IE6" s="12">
        <v>53.2714</v>
      </c>
      <c r="IF6" s="11">
        <f t="shared" ref="IF6:IF8" si="78">IE6+5.01</f>
        <v>58.281399999999998</v>
      </c>
      <c r="IH6" s="12">
        <v>53.936900000000001</v>
      </c>
      <c r="II6" s="11">
        <f t="shared" ref="II6:II8" si="79">IH6+5.01</f>
        <v>58.946899999999999</v>
      </c>
      <c r="IK6" s="12">
        <v>53.639699999999998</v>
      </c>
      <c r="IL6" s="11">
        <f t="shared" ref="IL6:IL8" si="80">IK6+5.01</f>
        <v>58.649699999999996</v>
      </c>
      <c r="IN6" s="12">
        <v>53.322899999999997</v>
      </c>
      <c r="IO6" s="11">
        <f t="shared" ref="IO6:IO8" si="81">IN6+5.01</f>
        <v>58.332899999999995</v>
      </c>
      <c r="IQ6" s="12">
        <v>52.045999999999999</v>
      </c>
      <c r="IR6" s="11">
        <f t="shared" ref="IR6:IR8" si="82">IQ6+5.01</f>
        <v>57.055999999999997</v>
      </c>
      <c r="IT6" s="12">
        <v>49.356099999999998</v>
      </c>
      <c r="IU6" s="11">
        <f t="shared" ref="IU6:IU8" si="83">IT6+5.01</f>
        <v>54.366099999999996</v>
      </c>
      <c r="IW6" s="12">
        <v>48.580199999999998</v>
      </c>
      <c r="IX6" s="11">
        <f t="shared" ref="IX6:IX8" si="84">IW6+5.01</f>
        <v>53.590199999999996</v>
      </c>
      <c r="IZ6" s="12">
        <v>50.886119999999998</v>
      </c>
      <c r="JA6" s="12">
        <f t="shared" ref="JA6:JA8" si="85">IZ6+5.01</f>
        <v>55.896119999999996</v>
      </c>
      <c r="JC6" s="12">
        <v>50.195500000000003</v>
      </c>
      <c r="JD6" s="12">
        <f t="shared" ref="JD6:JD8" si="86">JC6+5.01</f>
        <v>55.205500000000001</v>
      </c>
      <c r="JF6" s="12">
        <v>52.998800000000003</v>
      </c>
      <c r="JG6" s="12">
        <f t="shared" ref="JG6:JG8" si="87">JF6+5.01</f>
        <v>58.008800000000001</v>
      </c>
      <c r="JI6" s="12">
        <v>53.06</v>
      </c>
      <c r="JJ6" s="12">
        <f t="shared" ref="JJ6:JJ8" si="88">JI6+5.01</f>
        <v>58.07</v>
      </c>
      <c r="JL6" s="12">
        <v>54.497399999999999</v>
      </c>
      <c r="JM6" s="12">
        <f t="shared" ref="JM6:JM8" si="89">JL6+5.01</f>
        <v>59.507399999999997</v>
      </c>
      <c r="JO6" s="12">
        <v>56.301900000000003</v>
      </c>
      <c r="JP6" s="12">
        <f t="shared" ref="JP6:JP8" si="90">JO6+5.01</f>
        <v>61.311900000000001</v>
      </c>
      <c r="JR6" s="12">
        <v>56.735900000000001</v>
      </c>
      <c r="JS6" s="12">
        <f t="shared" ref="JS6:JS8" si="91">JR6+5.01</f>
        <v>61.745899999999999</v>
      </c>
      <c r="JU6" s="12">
        <v>56.991</v>
      </c>
      <c r="JV6" s="12">
        <f t="shared" ref="JV6:JV8" si="92">JU6+5.01</f>
        <v>62.000999999999998</v>
      </c>
      <c r="JX6" s="12">
        <v>58.238</v>
      </c>
      <c r="JY6" s="12">
        <f t="shared" ref="JY6:JY8" si="93">JX6+5.01</f>
        <v>63.247999999999998</v>
      </c>
      <c r="KA6" s="12">
        <v>60.998699999999992</v>
      </c>
      <c r="KB6" s="12">
        <f t="shared" ref="KB6:KB8" si="94">KA6+5.01</f>
        <v>66.00869999999999</v>
      </c>
      <c r="KD6" s="12">
        <v>60.792699999999996</v>
      </c>
      <c r="KE6" s="12">
        <f t="shared" ref="KE6:KE8" si="95">KD6+5.01</f>
        <v>65.802700000000002</v>
      </c>
      <c r="KG6" s="12">
        <v>60.922899999999998</v>
      </c>
      <c r="KH6" s="12">
        <f t="shared" ref="KH6:KH8" si="96">KG6+5.01</f>
        <v>65.932900000000004</v>
      </c>
      <c r="KJ6" s="12">
        <v>63.186399999999999</v>
      </c>
      <c r="KK6" s="12">
        <f t="shared" ref="KK6:KK8" si="97">KJ6+5.01</f>
        <v>68.196399999999997</v>
      </c>
      <c r="KM6" s="12">
        <v>64.786799999999999</v>
      </c>
      <c r="KN6" s="12">
        <f t="shared" ref="KN6:KN8" si="98">KM6+5.01</f>
        <v>69.796800000000005</v>
      </c>
      <c r="KP6" s="12">
        <v>67.971800000000002</v>
      </c>
      <c r="KQ6" s="12">
        <f t="shared" ref="KQ6:KQ8" si="99">KP6+5.01</f>
        <v>72.981800000000007</v>
      </c>
      <c r="KS6" s="12">
        <v>69.332999999999998</v>
      </c>
      <c r="KT6" s="12">
        <f t="shared" ref="KT6:KT8" si="100">KS6+5.01</f>
        <v>74.343000000000004</v>
      </c>
      <c r="KV6" s="12">
        <v>70.073800000000006</v>
      </c>
      <c r="KW6" s="12">
        <f t="shared" ref="KW6:KW8" si="101">KV6+5.01</f>
        <v>75.083800000000011</v>
      </c>
      <c r="KY6" s="12">
        <v>74.194599999999994</v>
      </c>
      <c r="KZ6" s="12">
        <f t="shared" ref="KZ6:KZ8" si="102">KY6+5.01</f>
        <v>79.204599999999999</v>
      </c>
      <c r="LB6" s="12">
        <v>73.994799999999998</v>
      </c>
      <c r="LC6" s="12">
        <f t="shared" ref="LC6:LC8" si="103">LB6+5.01</f>
        <v>79.004800000000003</v>
      </c>
      <c r="LE6" s="12">
        <v>72.027799999999999</v>
      </c>
      <c r="LF6" s="12">
        <f t="shared" ref="LF6:LF8" si="104">LE6+5.01</f>
        <v>77.037800000000004</v>
      </c>
      <c r="LH6" s="12">
        <v>74.360299999999995</v>
      </c>
      <c r="LI6" s="12">
        <f>LH6+5.01</f>
        <v>79.3703</v>
      </c>
      <c r="LK6" s="12">
        <v>72.805700000000002</v>
      </c>
      <c r="LL6" s="12">
        <f>LK6+5.01</f>
        <v>77.815700000000007</v>
      </c>
      <c r="LN6" s="12">
        <v>73.710300000000004</v>
      </c>
      <c r="LO6" s="12">
        <f>LN6+5.01</f>
        <v>78.720300000000009</v>
      </c>
      <c r="LQ6" s="12">
        <v>74.012200000000007</v>
      </c>
      <c r="LR6" s="12">
        <f>LQ6+5.01</f>
        <v>79.022200000000012</v>
      </c>
      <c r="LT6" s="12">
        <v>73.293400000000005</v>
      </c>
      <c r="LU6" s="12">
        <f>LT6+5.01</f>
        <v>78.303400000000011</v>
      </c>
      <c r="LW6" s="12">
        <v>75.561099999999996</v>
      </c>
      <c r="LX6" s="12">
        <f>LW6+5.01</f>
        <v>80.571100000000001</v>
      </c>
      <c r="LZ6" s="12">
        <v>74.245500000000007</v>
      </c>
      <c r="MA6" s="12">
        <f>LZ6+5.01</f>
        <v>79.255500000000012</v>
      </c>
      <c r="MC6" s="12">
        <v>73.758200000000002</v>
      </c>
      <c r="MD6" s="12">
        <f>MC6+5.01</f>
        <v>78.768200000000007</v>
      </c>
      <c r="MF6" s="12">
        <v>74.941599999999994</v>
      </c>
      <c r="MG6" s="12">
        <f>MF6+5.01</f>
        <v>79.951599999999999</v>
      </c>
      <c r="MI6" s="12">
        <v>75.387799999999999</v>
      </c>
      <c r="MJ6" s="12">
        <f>MI6+5.01</f>
        <v>80.397800000000004</v>
      </c>
      <c r="ML6" s="12">
        <v>76.765199999999993</v>
      </c>
      <c r="MM6" s="12">
        <f>ML6+5.01</f>
        <v>81.775199999999998</v>
      </c>
      <c r="MO6" s="12">
        <v>78.943700000000007</v>
      </c>
      <c r="MP6" s="12">
        <f>MO6+5.01</f>
        <v>83.953700000000012</v>
      </c>
      <c r="MR6" s="12">
        <v>81.889900000000011</v>
      </c>
      <c r="MS6" s="12">
        <f>MR6+5.01</f>
        <v>86.899900000000017</v>
      </c>
      <c r="MU6" s="12">
        <v>83.090500000000006</v>
      </c>
      <c r="MV6" s="12">
        <f>MU6+5.01</f>
        <v>88.100500000000011</v>
      </c>
      <c r="MX6" s="12"/>
      <c r="MY6" s="12"/>
      <c r="NA6" s="12"/>
      <c r="NB6" s="12"/>
      <c r="ND6" s="12"/>
      <c r="NE6" s="12"/>
      <c r="NG6" s="12"/>
      <c r="NH6" s="12"/>
      <c r="NJ6" s="12"/>
      <c r="NK6" s="12"/>
      <c r="NM6" s="12"/>
      <c r="NN6" s="12"/>
      <c r="NP6" s="12"/>
      <c r="NQ6" s="12"/>
      <c r="NS6" s="12"/>
      <c r="NT6" s="12"/>
      <c r="NV6" s="12"/>
      <c r="NW6" s="12"/>
      <c r="NY6" s="12"/>
      <c r="NZ6" s="12"/>
      <c r="OB6" s="12"/>
      <c r="OC6" s="12"/>
      <c r="OE6" s="12"/>
      <c r="OF6" s="12"/>
      <c r="OH6" s="12"/>
      <c r="OI6" s="12"/>
      <c r="OK6" s="12"/>
      <c r="OL6" s="12"/>
      <c r="ON6" s="12"/>
      <c r="OO6" s="12"/>
      <c r="OQ6" s="12"/>
      <c r="OR6" s="12"/>
      <c r="OT6" s="12"/>
      <c r="OU6" s="12"/>
      <c r="OW6" s="12"/>
      <c r="OX6" s="12"/>
      <c r="OZ6" s="12"/>
      <c r="PA6" s="12"/>
      <c r="PC6" s="12"/>
      <c r="PD6" s="12"/>
      <c r="PF6" s="12"/>
      <c r="PG6" s="12"/>
      <c r="PI6" s="12"/>
      <c r="PJ6" s="12"/>
      <c r="PL6" s="12"/>
      <c r="PM6" s="12"/>
      <c r="PO6" s="12"/>
      <c r="PP6" s="12"/>
      <c r="PR6" s="12"/>
      <c r="PS6" s="12"/>
      <c r="PU6" s="12"/>
      <c r="PV6" s="12"/>
      <c r="PX6" s="12"/>
      <c r="PY6" s="12"/>
      <c r="QA6" s="12"/>
      <c r="QB6" s="12"/>
      <c r="QD6" s="12"/>
      <c r="QE6" s="12"/>
      <c r="QG6" s="12"/>
      <c r="QH6" s="12"/>
      <c r="QJ6" s="12"/>
      <c r="QK6" s="12"/>
      <c r="QM6" s="12"/>
      <c r="QN6" s="12"/>
      <c r="QP6" s="12"/>
      <c r="QQ6" s="12"/>
      <c r="QS6" s="12"/>
      <c r="QT6" s="12"/>
      <c r="QV6" s="12"/>
      <c r="QW6" s="12"/>
      <c r="QY6" s="12"/>
      <c r="QZ6" s="12"/>
      <c r="RB6" s="12"/>
      <c r="RC6" s="12"/>
      <c r="RE6" s="12"/>
      <c r="RF6" s="12"/>
      <c r="RH6" s="12"/>
      <c r="RI6" s="12"/>
      <c r="RK6" s="12"/>
      <c r="RL6" s="12"/>
      <c r="RN6" s="12"/>
      <c r="RO6" s="12"/>
      <c r="RQ6" s="12"/>
      <c r="RR6" s="12"/>
      <c r="RT6" s="12"/>
      <c r="RU6" s="12"/>
      <c r="RW6" s="12"/>
      <c r="RX6" s="12"/>
      <c r="RZ6" s="12"/>
      <c r="SA6" s="12"/>
      <c r="SC6" s="12"/>
      <c r="SD6" s="12"/>
      <c r="SF6" s="12"/>
      <c r="SG6" s="12"/>
      <c r="SI6" s="12"/>
      <c r="SJ6" s="12"/>
      <c r="SL6" s="12"/>
      <c r="SM6" s="12"/>
      <c r="SO6" s="12"/>
      <c r="SP6" s="12"/>
      <c r="SR6" s="12"/>
      <c r="SS6" s="12"/>
      <c r="SU6" s="12"/>
      <c r="SV6" s="12"/>
      <c r="SX6" s="12"/>
      <c r="SY6" s="12"/>
      <c r="TA6" s="12"/>
      <c r="TB6" s="12"/>
      <c r="TD6" s="12"/>
      <c r="TE6" s="12"/>
      <c r="TG6" s="12"/>
      <c r="TH6" s="12"/>
      <c r="TJ6" s="12"/>
      <c r="TK6" s="12"/>
      <c r="TM6" s="12"/>
      <c r="TN6" s="12"/>
      <c r="TP6" s="12"/>
      <c r="TQ6" s="12"/>
      <c r="TS6" s="12"/>
      <c r="TT6" s="12"/>
      <c r="TV6" s="12"/>
      <c r="TW6" s="12"/>
      <c r="TY6" s="12"/>
      <c r="TZ6" s="12"/>
      <c r="UB6" s="12"/>
      <c r="UC6" s="12"/>
      <c r="UE6" s="12"/>
      <c r="UF6" s="12"/>
      <c r="UH6" s="12"/>
      <c r="UI6" s="12"/>
      <c r="UK6" s="12"/>
      <c r="UL6" s="12"/>
      <c r="UN6" s="12"/>
      <c r="UO6" s="12"/>
      <c r="UQ6" s="12"/>
      <c r="UR6" s="12"/>
      <c r="UT6" s="12">
        <v>120.6776</v>
      </c>
      <c r="UU6" s="12">
        <v>118.3437</v>
      </c>
    </row>
    <row r="7" spans="1:567" x14ac:dyDescent="0.35">
      <c r="A7" t="str">
        <f t="shared" si="0"/>
        <v>ZE PremiumZ Service Station</v>
      </c>
      <c r="B7" t="s">
        <v>22</v>
      </c>
      <c r="C7" t="s">
        <v>21</v>
      </c>
      <c r="E7" t="s">
        <v>35</v>
      </c>
      <c r="F7" s="8"/>
      <c r="H7" s="10">
        <v>81.108900000000006</v>
      </c>
      <c r="I7" s="10">
        <f t="shared" si="1"/>
        <v>86.118900000000011</v>
      </c>
      <c r="K7" s="4">
        <v>84.807000000000002</v>
      </c>
      <c r="L7" s="10">
        <f t="shared" si="2"/>
        <v>89.817000000000007</v>
      </c>
      <c r="N7" s="4">
        <v>85.535200000000003</v>
      </c>
      <c r="O7" s="10">
        <f t="shared" si="3"/>
        <v>90.545200000000008</v>
      </c>
      <c r="Q7" s="4">
        <v>87.873599999999996</v>
      </c>
      <c r="R7" s="10">
        <f t="shared" si="4"/>
        <v>92.883600000000001</v>
      </c>
      <c r="T7" s="4">
        <v>85.381500000000003</v>
      </c>
      <c r="U7" s="10">
        <f t="shared" si="5"/>
        <v>90.391500000000008</v>
      </c>
      <c r="W7" s="4">
        <v>81.914699999999996</v>
      </c>
      <c r="X7" s="10">
        <f t="shared" si="6"/>
        <v>86.924700000000001</v>
      </c>
      <c r="Z7" s="4">
        <v>84.258499999999998</v>
      </c>
      <c r="AA7" s="10">
        <f t="shared" si="7"/>
        <v>89.268500000000003</v>
      </c>
      <c r="AC7" s="4">
        <v>84.334500000000006</v>
      </c>
      <c r="AD7" s="10">
        <f t="shared" si="8"/>
        <v>89.344500000000011</v>
      </c>
      <c r="AF7" s="4">
        <v>78.867800000000003</v>
      </c>
      <c r="AG7" s="10">
        <f t="shared" si="9"/>
        <v>83.877800000000008</v>
      </c>
      <c r="AI7" s="4">
        <v>71.360200000000006</v>
      </c>
      <c r="AJ7" s="10">
        <f t="shared" si="10"/>
        <v>76.370200000000011</v>
      </c>
      <c r="AL7" s="4">
        <v>72.475999999999999</v>
      </c>
      <c r="AM7" s="10">
        <f t="shared" si="11"/>
        <v>77.486000000000004</v>
      </c>
      <c r="AO7" s="4">
        <v>73.745500000000007</v>
      </c>
      <c r="AP7" s="10">
        <f t="shared" si="12"/>
        <v>78.755500000000012</v>
      </c>
      <c r="AR7" s="3">
        <v>76.273600000000002</v>
      </c>
      <c r="AS7">
        <f t="shared" si="13"/>
        <v>81.283600000000007</v>
      </c>
      <c r="AU7" s="3">
        <v>76.700100000000006</v>
      </c>
      <c r="AV7">
        <f t="shared" si="14"/>
        <v>81.710100000000011</v>
      </c>
      <c r="AX7" s="4">
        <v>80.866799999999998</v>
      </c>
      <c r="AY7" s="10">
        <f t="shared" si="15"/>
        <v>85.876800000000003</v>
      </c>
      <c r="BA7" s="4">
        <v>79.370199999999997</v>
      </c>
      <c r="BB7" s="10">
        <f t="shared" si="16"/>
        <v>84.380200000000002</v>
      </c>
      <c r="BD7" s="4">
        <v>76.596800000000002</v>
      </c>
      <c r="BE7" s="10">
        <f t="shared" si="17"/>
        <v>81.606800000000007</v>
      </c>
      <c r="BG7" s="4">
        <v>77.711500000000001</v>
      </c>
      <c r="BH7" s="10">
        <f t="shared" si="18"/>
        <v>82.721500000000006</v>
      </c>
      <c r="BJ7" s="4">
        <v>76.693299999999994</v>
      </c>
      <c r="BK7" s="10">
        <f t="shared" si="19"/>
        <v>81.703299999999999</v>
      </c>
      <c r="BM7" s="4">
        <v>78.100499999999997</v>
      </c>
      <c r="BN7" s="10">
        <f t="shared" si="20"/>
        <v>83.110500000000002</v>
      </c>
      <c r="BP7" s="4">
        <v>78.295100000000005</v>
      </c>
      <c r="BQ7" s="10">
        <f t="shared" si="21"/>
        <v>83.30510000000001</v>
      </c>
      <c r="BS7" s="4">
        <v>78.800700000000006</v>
      </c>
      <c r="BT7" s="10">
        <f t="shared" si="22"/>
        <v>83.810700000000011</v>
      </c>
      <c r="BV7" s="4">
        <v>77.281899999999993</v>
      </c>
      <c r="BW7" s="10">
        <f t="shared" si="23"/>
        <v>82.291899999999998</v>
      </c>
      <c r="BY7" s="4">
        <v>81.265500000000003</v>
      </c>
      <c r="BZ7" s="10">
        <f t="shared" si="24"/>
        <v>86.275500000000008</v>
      </c>
      <c r="CB7" s="4">
        <v>90.516199999999998</v>
      </c>
      <c r="CC7" s="10">
        <f t="shared" si="25"/>
        <v>95.526200000000003</v>
      </c>
      <c r="CE7" s="4">
        <v>86.975999999999999</v>
      </c>
      <c r="CF7" s="10">
        <f t="shared" si="26"/>
        <v>91.986000000000004</v>
      </c>
      <c r="CH7" s="4">
        <v>83.519099999999995</v>
      </c>
      <c r="CI7" s="10">
        <f t="shared" si="27"/>
        <v>88.5291</v>
      </c>
      <c r="CK7" s="4">
        <v>86.978800000000007</v>
      </c>
      <c r="CL7" s="10">
        <f t="shared" si="28"/>
        <v>91.988800000000012</v>
      </c>
      <c r="CN7" s="4">
        <v>86.203000000000003</v>
      </c>
      <c r="CO7" s="10">
        <f t="shared" si="29"/>
        <v>91.213000000000008</v>
      </c>
      <c r="CQ7" s="4">
        <v>82.060199999999995</v>
      </c>
      <c r="CR7" s="10">
        <f t="shared" si="30"/>
        <v>87.0702</v>
      </c>
      <c r="CT7" s="4">
        <v>80.516499999999994</v>
      </c>
      <c r="CU7" s="10">
        <f t="shared" si="31"/>
        <v>85.526499999999999</v>
      </c>
      <c r="CW7" s="4">
        <v>85.070899999999995</v>
      </c>
      <c r="CX7" s="10">
        <f t="shared" si="32"/>
        <v>90.0809</v>
      </c>
      <c r="CZ7" s="4">
        <v>87.408699999999996</v>
      </c>
      <c r="DA7" s="10">
        <f t="shared" si="33"/>
        <v>92.418700000000001</v>
      </c>
      <c r="DC7" s="4">
        <v>85.246099999999998</v>
      </c>
      <c r="DD7" s="10">
        <f t="shared" si="34"/>
        <v>90.256100000000004</v>
      </c>
      <c r="DF7" s="4">
        <v>84.862099999999998</v>
      </c>
      <c r="DG7" s="10">
        <f t="shared" si="35"/>
        <v>89.872100000000003</v>
      </c>
      <c r="DI7" s="4">
        <v>82.616</v>
      </c>
      <c r="DJ7" s="10">
        <f t="shared" si="36"/>
        <v>87.626000000000005</v>
      </c>
      <c r="DL7" s="4">
        <v>81.633700000000005</v>
      </c>
      <c r="DM7" s="10">
        <f t="shared" si="37"/>
        <v>86.64370000000001</v>
      </c>
      <c r="DO7" s="4">
        <v>81.117099999999994</v>
      </c>
      <c r="DP7" s="10">
        <f t="shared" si="38"/>
        <v>86.127099999999999</v>
      </c>
      <c r="DR7" s="4">
        <v>82.915599999999998</v>
      </c>
      <c r="DS7" s="10">
        <f t="shared" si="39"/>
        <v>87.925600000000003</v>
      </c>
      <c r="DU7" s="4">
        <v>80.886700000000005</v>
      </c>
      <c r="DV7" s="10">
        <f t="shared" si="40"/>
        <v>85.89670000000001</v>
      </c>
      <c r="DX7" s="4">
        <v>81.322900000000004</v>
      </c>
      <c r="DY7" s="10">
        <f t="shared" si="41"/>
        <v>86.332900000000009</v>
      </c>
      <c r="EA7" s="11">
        <v>78.746499999999997</v>
      </c>
      <c r="EB7" s="11">
        <f t="shared" si="42"/>
        <v>83.756500000000003</v>
      </c>
      <c r="ED7" s="11">
        <v>77.484399999999994</v>
      </c>
      <c r="EE7" s="11">
        <f t="shared" si="43"/>
        <v>82.494399999999999</v>
      </c>
      <c r="EG7" s="12">
        <v>74.033000000000001</v>
      </c>
      <c r="EH7" s="11">
        <f t="shared" si="44"/>
        <v>79.043000000000006</v>
      </c>
      <c r="EJ7" s="12">
        <v>72.433400000000006</v>
      </c>
      <c r="EK7" s="11">
        <f t="shared" si="45"/>
        <v>77.443400000000011</v>
      </c>
      <c r="EM7" s="12">
        <v>74.191900000000004</v>
      </c>
      <c r="EN7" s="11">
        <f t="shared" si="46"/>
        <v>79.201900000000009</v>
      </c>
      <c r="EP7" s="12">
        <v>75.624399999999994</v>
      </c>
      <c r="EQ7" s="11">
        <f t="shared" si="47"/>
        <v>80.634399999999999</v>
      </c>
      <c r="ES7" s="12">
        <v>71.4255</v>
      </c>
      <c r="ET7" s="11">
        <f t="shared" si="48"/>
        <v>76.435500000000005</v>
      </c>
      <c r="EV7" s="12">
        <v>68.772999999999996</v>
      </c>
      <c r="EW7" s="11">
        <f t="shared" si="49"/>
        <v>73.783000000000001</v>
      </c>
      <c r="EY7" s="12">
        <v>53.187100000000001</v>
      </c>
      <c r="EZ7" s="11">
        <f t="shared" si="50"/>
        <v>58.197099999999999</v>
      </c>
      <c r="FB7" s="12">
        <v>42.499699999999997</v>
      </c>
      <c r="FC7" s="11">
        <f t="shared" si="51"/>
        <v>47.509699999999995</v>
      </c>
      <c r="FE7" s="12">
        <v>36.315399999999997</v>
      </c>
      <c r="FF7" s="11">
        <f t="shared" si="52"/>
        <v>41.325399999999995</v>
      </c>
      <c r="FH7" s="12">
        <v>33.788800000000002</v>
      </c>
      <c r="FI7" s="11">
        <f t="shared" si="53"/>
        <v>38.7988</v>
      </c>
      <c r="FK7" s="12">
        <v>34.4726</v>
      </c>
      <c r="FL7" s="11">
        <f t="shared" si="54"/>
        <v>39.482599999999998</v>
      </c>
      <c r="FN7" s="12">
        <v>32.205199999999998</v>
      </c>
      <c r="FO7" s="11">
        <f t="shared" si="55"/>
        <v>37.215199999999996</v>
      </c>
      <c r="FQ7" s="12">
        <v>35.4634</v>
      </c>
      <c r="FR7" s="11">
        <f t="shared" si="56"/>
        <v>40.473399999999998</v>
      </c>
      <c r="FT7" s="12">
        <v>40.928699999999999</v>
      </c>
      <c r="FU7" s="11">
        <f t="shared" si="57"/>
        <v>45.938699999999997</v>
      </c>
      <c r="FW7" s="12">
        <v>46.328400000000002</v>
      </c>
      <c r="FX7" s="11">
        <f t="shared" si="58"/>
        <v>51.3384</v>
      </c>
      <c r="FZ7" s="12">
        <v>46.321800000000003</v>
      </c>
      <c r="GA7" s="11">
        <f t="shared" si="59"/>
        <v>51.331800000000001</v>
      </c>
      <c r="GC7" s="12">
        <v>49.033200000000001</v>
      </c>
      <c r="GD7" s="11">
        <f t="shared" si="60"/>
        <v>54.043199999999999</v>
      </c>
      <c r="GF7" s="12">
        <v>47.1374</v>
      </c>
      <c r="GG7" s="11">
        <f t="shared" si="61"/>
        <v>52.147399999999998</v>
      </c>
      <c r="GI7" s="12">
        <v>51.112200000000001</v>
      </c>
      <c r="GJ7" s="11">
        <f t="shared" si="62"/>
        <v>56.122199999999999</v>
      </c>
      <c r="GL7" s="12">
        <v>52.536000000000001</v>
      </c>
      <c r="GM7" s="11">
        <f t="shared" si="63"/>
        <v>57.545999999999999</v>
      </c>
      <c r="GO7" s="12">
        <v>54.501800000000003</v>
      </c>
      <c r="GP7" s="11">
        <f t="shared" si="64"/>
        <v>59.511800000000001</v>
      </c>
      <c r="GR7" s="12">
        <v>54.997599999999998</v>
      </c>
      <c r="GS7" s="11">
        <f t="shared" si="65"/>
        <v>60.007599999999996</v>
      </c>
      <c r="GU7" s="12">
        <v>52.930300000000003</v>
      </c>
      <c r="GV7" s="11">
        <f t="shared" si="66"/>
        <v>57.940300000000001</v>
      </c>
      <c r="GX7" s="12">
        <v>53.996499999999997</v>
      </c>
      <c r="GY7" s="11">
        <f t="shared" si="67"/>
        <v>59.006499999999996</v>
      </c>
      <c r="HA7" s="12">
        <v>52.497399999999999</v>
      </c>
      <c r="HB7" s="11">
        <f t="shared" si="68"/>
        <v>57.507399999999997</v>
      </c>
      <c r="HD7" s="12">
        <v>52.240600000000001</v>
      </c>
      <c r="HE7" s="11">
        <f t="shared" si="69"/>
        <v>57.250599999999999</v>
      </c>
      <c r="HG7" s="12">
        <v>50.695700000000002</v>
      </c>
      <c r="HH7" s="11">
        <f t="shared" si="70"/>
        <v>55.7057</v>
      </c>
      <c r="HJ7" s="12">
        <v>51.819899999999997</v>
      </c>
      <c r="HK7" s="11">
        <f t="shared" si="71"/>
        <v>56.829899999999995</v>
      </c>
      <c r="HM7" s="12">
        <v>54.142800000000001</v>
      </c>
      <c r="HN7" s="11">
        <f t="shared" si="72"/>
        <v>59.152799999999999</v>
      </c>
      <c r="HP7" s="12">
        <v>54.799700000000001</v>
      </c>
      <c r="HQ7" s="11">
        <f t="shared" si="73"/>
        <v>59.809699999999999</v>
      </c>
      <c r="HS7" s="12">
        <v>55.122100000000003</v>
      </c>
      <c r="HT7" s="11">
        <f t="shared" si="74"/>
        <v>60.132100000000001</v>
      </c>
      <c r="HV7" s="12">
        <v>52.855200000000004</v>
      </c>
      <c r="HW7" s="11">
        <f t="shared" si="75"/>
        <v>57.865200000000002</v>
      </c>
      <c r="HY7" s="12">
        <v>50.6096</v>
      </c>
      <c r="HZ7" s="11">
        <f t="shared" si="76"/>
        <v>55.619599999999998</v>
      </c>
      <c r="IB7" s="12">
        <v>52.160800000000002</v>
      </c>
      <c r="IC7" s="11">
        <f t="shared" si="77"/>
        <v>57.1708</v>
      </c>
      <c r="IE7" s="12">
        <v>53.2714</v>
      </c>
      <c r="IF7" s="11">
        <f t="shared" si="78"/>
        <v>58.281399999999998</v>
      </c>
      <c r="IH7" s="12">
        <v>53.936900000000001</v>
      </c>
      <c r="II7" s="11">
        <f t="shared" si="79"/>
        <v>58.946899999999999</v>
      </c>
      <c r="IK7" s="12">
        <v>53.639699999999998</v>
      </c>
      <c r="IL7" s="11">
        <f t="shared" si="80"/>
        <v>58.649699999999996</v>
      </c>
      <c r="IN7" s="12">
        <v>53.322899999999997</v>
      </c>
      <c r="IO7" s="11">
        <f t="shared" si="81"/>
        <v>58.332899999999995</v>
      </c>
      <c r="IQ7" s="12">
        <v>52.045999999999999</v>
      </c>
      <c r="IR7" s="11">
        <f t="shared" si="82"/>
        <v>57.055999999999997</v>
      </c>
      <c r="IT7" s="12">
        <v>49.356099999999998</v>
      </c>
      <c r="IU7" s="11">
        <f t="shared" si="83"/>
        <v>54.366099999999996</v>
      </c>
      <c r="IW7" s="12">
        <v>48.580199999999998</v>
      </c>
      <c r="IX7" s="11">
        <f t="shared" si="84"/>
        <v>53.590199999999996</v>
      </c>
      <c r="IZ7" s="12">
        <v>50.886119999999998</v>
      </c>
      <c r="JA7" s="12">
        <f t="shared" si="85"/>
        <v>55.896119999999996</v>
      </c>
      <c r="JC7" s="12">
        <v>50.195500000000003</v>
      </c>
      <c r="JD7" s="12">
        <f t="shared" si="86"/>
        <v>55.205500000000001</v>
      </c>
      <c r="JF7" s="12">
        <v>52.998800000000003</v>
      </c>
      <c r="JG7" s="12">
        <f t="shared" si="87"/>
        <v>58.008800000000001</v>
      </c>
      <c r="JI7" s="12">
        <v>53.06</v>
      </c>
      <c r="JJ7" s="12">
        <f t="shared" si="88"/>
        <v>58.07</v>
      </c>
      <c r="JL7" s="12">
        <v>54.497399999999999</v>
      </c>
      <c r="JM7" s="12">
        <f t="shared" si="89"/>
        <v>59.507399999999997</v>
      </c>
      <c r="JO7" s="12">
        <v>56.301900000000003</v>
      </c>
      <c r="JP7" s="12">
        <f t="shared" si="90"/>
        <v>61.311900000000001</v>
      </c>
      <c r="JR7" s="12">
        <v>56.735900000000001</v>
      </c>
      <c r="JS7" s="12">
        <f t="shared" si="91"/>
        <v>61.745899999999999</v>
      </c>
      <c r="JU7" s="12">
        <v>56.991</v>
      </c>
      <c r="JV7" s="12">
        <f t="shared" si="92"/>
        <v>62.000999999999998</v>
      </c>
      <c r="JX7" s="12">
        <v>58.238</v>
      </c>
      <c r="JY7" s="12">
        <f t="shared" si="93"/>
        <v>63.247999999999998</v>
      </c>
      <c r="KA7" s="12">
        <v>60.998699999999992</v>
      </c>
      <c r="KB7" s="12">
        <f t="shared" si="94"/>
        <v>66.00869999999999</v>
      </c>
      <c r="KD7" s="12">
        <v>60.792699999999996</v>
      </c>
      <c r="KE7" s="12">
        <f t="shared" si="95"/>
        <v>65.802700000000002</v>
      </c>
      <c r="KG7" s="12">
        <v>60.922899999999998</v>
      </c>
      <c r="KH7" s="12">
        <f t="shared" si="96"/>
        <v>65.932900000000004</v>
      </c>
      <c r="KJ7" s="12">
        <v>63.186399999999999</v>
      </c>
      <c r="KK7" s="12">
        <f t="shared" si="97"/>
        <v>68.196399999999997</v>
      </c>
      <c r="KM7" s="12">
        <v>64.786799999999999</v>
      </c>
      <c r="KN7" s="12">
        <f t="shared" si="98"/>
        <v>69.796800000000005</v>
      </c>
      <c r="KP7" s="12">
        <v>67.971800000000002</v>
      </c>
      <c r="KQ7" s="12">
        <f t="shared" si="99"/>
        <v>72.981800000000007</v>
      </c>
      <c r="KS7" s="12">
        <v>69.332999999999998</v>
      </c>
      <c r="KT7" s="12">
        <f t="shared" si="100"/>
        <v>74.343000000000004</v>
      </c>
      <c r="KV7" s="12">
        <v>70.073800000000006</v>
      </c>
      <c r="KW7" s="12">
        <f t="shared" si="101"/>
        <v>75.083800000000011</v>
      </c>
      <c r="KY7" s="12">
        <v>74.194599999999994</v>
      </c>
      <c r="KZ7" s="12">
        <f t="shared" si="102"/>
        <v>79.204599999999999</v>
      </c>
      <c r="LB7" s="12">
        <v>73.994799999999998</v>
      </c>
      <c r="LC7" s="12">
        <f t="shared" si="103"/>
        <v>79.004800000000003</v>
      </c>
      <c r="LE7" s="12">
        <v>72.027799999999999</v>
      </c>
      <c r="LF7" s="12">
        <f t="shared" si="104"/>
        <v>77.037800000000004</v>
      </c>
      <c r="LH7" s="12">
        <v>74.360299999999995</v>
      </c>
      <c r="LI7" s="12">
        <f t="shared" ref="LI7:LI8" si="105">LH7+5.01</f>
        <v>79.3703</v>
      </c>
      <c r="LK7" s="12">
        <v>72.805700000000002</v>
      </c>
      <c r="LL7" s="12">
        <f t="shared" ref="LL7:LL8" si="106">LK7+5.01</f>
        <v>77.815700000000007</v>
      </c>
      <c r="LN7" s="12">
        <v>73.710300000000004</v>
      </c>
      <c r="LO7" s="12">
        <f t="shared" ref="LO7:LO8" si="107">LN7+5.01</f>
        <v>78.720300000000009</v>
      </c>
      <c r="LQ7" s="12">
        <v>74.012200000000007</v>
      </c>
      <c r="LR7" s="12">
        <f t="shared" ref="LR7:LR8" si="108">LQ7+5.01</f>
        <v>79.022200000000012</v>
      </c>
      <c r="LT7" s="12">
        <v>73.293400000000005</v>
      </c>
      <c r="LU7" s="12">
        <f t="shared" ref="LU7:LU8" si="109">LT7+5.01</f>
        <v>78.303400000000011</v>
      </c>
      <c r="LW7" s="12">
        <v>75.561099999999996</v>
      </c>
      <c r="LX7" s="12">
        <f t="shared" ref="LX7:LX8" si="110">LW7+5.01</f>
        <v>80.571100000000001</v>
      </c>
      <c r="LZ7" s="12">
        <v>74.245500000000007</v>
      </c>
      <c r="MA7" s="12">
        <f t="shared" ref="MA7:MA8" si="111">LZ7+5.01</f>
        <v>79.255500000000012</v>
      </c>
      <c r="MC7" s="12">
        <v>73.758200000000002</v>
      </c>
      <c r="MD7" s="12">
        <f t="shared" ref="MD7:MD8" si="112">MC7+5.01</f>
        <v>78.768200000000007</v>
      </c>
      <c r="MF7" s="12">
        <v>74.941599999999994</v>
      </c>
      <c r="MG7" s="12">
        <f t="shared" ref="MG7:MG8" si="113">MF7+5.01</f>
        <v>79.951599999999999</v>
      </c>
      <c r="MI7" s="12">
        <v>75.387799999999999</v>
      </c>
      <c r="MJ7" s="12">
        <f t="shared" ref="MJ7:MJ8" si="114">MI7+5.01</f>
        <v>80.397800000000004</v>
      </c>
      <c r="ML7" s="12">
        <v>76.765199999999993</v>
      </c>
      <c r="MM7" s="12">
        <f t="shared" ref="MM7:MM8" si="115">ML7+5.01</f>
        <v>81.775199999999998</v>
      </c>
      <c r="MO7" s="12">
        <v>78.943700000000007</v>
      </c>
      <c r="MP7" s="12">
        <f t="shared" ref="MP7:MP8" si="116">MO7+5.01</f>
        <v>83.953700000000012</v>
      </c>
      <c r="MR7" s="12">
        <v>81.889900000000011</v>
      </c>
      <c r="MS7" s="12">
        <f t="shared" ref="MS7:MS8" si="117">MR7+5.01</f>
        <v>86.899900000000017</v>
      </c>
      <c r="MU7" s="12">
        <v>83.090500000000006</v>
      </c>
      <c r="MV7" s="12">
        <f t="shared" ref="MV7:MV8" si="118">MU7+5.01</f>
        <v>88.100500000000011</v>
      </c>
      <c r="MX7" s="12"/>
      <c r="MY7" s="12"/>
      <c r="NA7" s="12"/>
      <c r="NB7" s="12"/>
      <c r="ND7" s="12"/>
      <c r="NE7" s="12"/>
      <c r="NG7" s="12"/>
      <c r="NH7" s="12"/>
      <c r="NJ7" s="12"/>
      <c r="NK7" s="12"/>
      <c r="NM7" s="12"/>
      <c r="NN7" s="12"/>
      <c r="NP7" s="12"/>
      <c r="NQ7" s="12"/>
      <c r="NS7" s="12"/>
      <c r="NT7" s="12"/>
      <c r="NV7" s="12"/>
      <c r="NW7" s="12"/>
      <c r="NY7" s="12"/>
      <c r="NZ7" s="12"/>
      <c r="OB7" s="12"/>
      <c r="OC7" s="12"/>
      <c r="OE7" s="12"/>
      <c r="OF7" s="12"/>
      <c r="OH7" s="12"/>
      <c r="OI7" s="12"/>
      <c r="OK7" s="12"/>
      <c r="OL7" s="12"/>
      <c r="ON7" s="12"/>
      <c r="OO7" s="12"/>
      <c r="OQ7" s="12"/>
      <c r="OR7" s="12"/>
      <c r="OT7" s="12"/>
      <c r="OU7" s="12"/>
      <c r="OW7" s="12"/>
      <c r="OX7" s="12"/>
      <c r="OZ7" s="12"/>
      <c r="PA7" s="12"/>
      <c r="PC7" s="12"/>
      <c r="PD7" s="12"/>
      <c r="PF7" s="12"/>
      <c r="PG7" s="12"/>
      <c r="PI7" s="12"/>
      <c r="PJ7" s="12"/>
      <c r="PL7" s="12"/>
      <c r="PM7" s="12"/>
      <c r="PO7" s="12"/>
      <c r="PP7" s="12"/>
      <c r="PR7" s="12"/>
      <c r="PS7" s="12"/>
      <c r="PU7" s="12"/>
      <c r="PV7" s="12"/>
      <c r="PX7" s="12"/>
      <c r="PY7" s="12"/>
      <c r="QA7" s="12"/>
      <c r="QB7" s="12"/>
      <c r="QD7" s="12"/>
      <c r="QE7" s="12"/>
      <c r="QG7" s="12"/>
      <c r="QH7" s="12"/>
      <c r="QJ7" s="12"/>
      <c r="QK7" s="12"/>
      <c r="QM7" s="12"/>
      <c r="QN7" s="12"/>
      <c r="QP7" s="12"/>
      <c r="QQ7" s="12"/>
      <c r="QS7" s="12"/>
      <c r="QT7" s="12"/>
      <c r="QV7" s="12"/>
      <c r="QW7" s="12"/>
      <c r="QY7" s="12"/>
      <c r="QZ7" s="12"/>
      <c r="RB7" s="12"/>
      <c r="RC7" s="12"/>
      <c r="RE7" s="12"/>
      <c r="RF7" s="12"/>
      <c r="RH7" s="12"/>
      <c r="RI7" s="12"/>
      <c r="RK7" s="12"/>
      <c r="RL7" s="12"/>
      <c r="RN7" s="12"/>
      <c r="RO7" s="12"/>
      <c r="RQ7" s="12"/>
      <c r="RR7" s="12"/>
      <c r="RT7" s="12"/>
      <c r="RU7" s="12"/>
      <c r="RW7" s="12"/>
      <c r="RX7" s="12"/>
      <c r="RZ7" s="12"/>
      <c r="SA7" s="12"/>
      <c r="SC7" s="12"/>
      <c r="SD7" s="12"/>
      <c r="SF7" s="12"/>
      <c r="SG7" s="12"/>
      <c r="SI7" s="12"/>
      <c r="SJ7" s="12"/>
      <c r="SL7" s="12"/>
      <c r="SM7" s="12"/>
      <c r="SO7" s="12"/>
      <c r="SP7" s="12"/>
      <c r="SR7" s="12"/>
      <c r="SS7" s="12"/>
      <c r="SU7" s="12"/>
      <c r="SV7" s="12"/>
      <c r="SX7" s="12"/>
      <c r="SY7" s="12"/>
      <c r="TA7" s="12"/>
      <c r="TB7" s="12"/>
      <c r="TD7" s="12"/>
      <c r="TE7" s="12"/>
      <c r="TG7" s="12"/>
      <c r="TH7" s="12"/>
      <c r="TJ7" s="12"/>
      <c r="TK7" s="12"/>
      <c r="TM7" s="12"/>
      <c r="TN7" s="12"/>
      <c r="TP7" s="12"/>
      <c r="TQ7" s="12"/>
      <c r="TS7" s="12"/>
      <c r="TT7" s="12"/>
      <c r="TV7" s="12"/>
      <c r="TW7" s="12"/>
      <c r="TY7" s="12"/>
      <c r="TZ7" s="12"/>
      <c r="UB7" s="12"/>
      <c r="UC7" s="12"/>
      <c r="UE7" s="12"/>
      <c r="UF7" s="12"/>
      <c r="UH7" s="12"/>
      <c r="UI7" s="12"/>
      <c r="UK7" s="12"/>
      <c r="UL7" s="12"/>
      <c r="UN7" s="12"/>
      <c r="UO7" s="12"/>
      <c r="UQ7" s="12"/>
      <c r="UR7" s="12"/>
      <c r="UT7" s="12">
        <v>120.6776</v>
      </c>
      <c r="UU7" s="12">
        <v>118.3437</v>
      </c>
    </row>
    <row r="8" spans="1:567" x14ac:dyDescent="0.35">
      <c r="A8" t="str">
        <f t="shared" si="0"/>
        <v>ZE PremiumZ Truckstop</v>
      </c>
      <c r="B8" t="s">
        <v>22</v>
      </c>
      <c r="C8" t="s">
        <v>19</v>
      </c>
      <c r="E8" t="s">
        <v>35</v>
      </c>
      <c r="F8" s="8"/>
      <c r="H8" s="10">
        <v>81.108900000000006</v>
      </c>
      <c r="I8" s="10">
        <f t="shared" si="1"/>
        <v>86.118900000000011</v>
      </c>
      <c r="K8" s="4">
        <v>84.807000000000002</v>
      </c>
      <c r="L8" s="10">
        <f t="shared" si="2"/>
        <v>89.817000000000007</v>
      </c>
      <c r="N8" s="4">
        <v>85.535200000000003</v>
      </c>
      <c r="O8" s="10">
        <f t="shared" si="3"/>
        <v>90.545200000000008</v>
      </c>
      <c r="Q8" s="4">
        <v>87.873599999999996</v>
      </c>
      <c r="R8" s="10">
        <f t="shared" si="4"/>
        <v>92.883600000000001</v>
      </c>
      <c r="T8" s="4">
        <v>85.381500000000003</v>
      </c>
      <c r="U8" s="10">
        <f t="shared" si="5"/>
        <v>90.391500000000008</v>
      </c>
      <c r="W8" s="4">
        <v>81.914699999999996</v>
      </c>
      <c r="X8" s="10">
        <f t="shared" si="6"/>
        <v>86.924700000000001</v>
      </c>
      <c r="Z8" s="4">
        <v>84.258499999999998</v>
      </c>
      <c r="AA8" s="10">
        <f t="shared" si="7"/>
        <v>89.268500000000003</v>
      </c>
      <c r="AC8" s="4">
        <v>84.334500000000006</v>
      </c>
      <c r="AD8" s="10">
        <f t="shared" si="8"/>
        <v>89.344500000000011</v>
      </c>
      <c r="AF8" s="4">
        <v>78.867800000000003</v>
      </c>
      <c r="AG8" s="10">
        <f t="shared" si="9"/>
        <v>83.877800000000008</v>
      </c>
      <c r="AI8" s="4">
        <v>71.360200000000006</v>
      </c>
      <c r="AJ8" s="10">
        <f t="shared" si="10"/>
        <v>76.370200000000011</v>
      </c>
      <c r="AL8" s="4">
        <v>72.475999999999999</v>
      </c>
      <c r="AM8" s="10">
        <f t="shared" si="11"/>
        <v>77.486000000000004</v>
      </c>
      <c r="AO8" s="4">
        <v>73.745500000000007</v>
      </c>
      <c r="AP8" s="10">
        <f t="shared" si="12"/>
        <v>78.755500000000012</v>
      </c>
      <c r="AR8" s="3">
        <v>76.273600000000002</v>
      </c>
      <c r="AS8">
        <f t="shared" si="13"/>
        <v>81.283600000000007</v>
      </c>
      <c r="AU8" s="3">
        <v>76.700100000000006</v>
      </c>
      <c r="AV8">
        <f t="shared" si="14"/>
        <v>81.710100000000011</v>
      </c>
      <c r="AX8" s="4">
        <v>80.866799999999998</v>
      </c>
      <c r="AY8" s="10">
        <f t="shared" si="15"/>
        <v>85.876800000000003</v>
      </c>
      <c r="BA8" s="4">
        <v>79.370199999999997</v>
      </c>
      <c r="BB8" s="10">
        <f t="shared" si="16"/>
        <v>84.380200000000002</v>
      </c>
      <c r="BD8" s="4">
        <v>76.596800000000002</v>
      </c>
      <c r="BE8" s="10">
        <f t="shared" si="17"/>
        <v>81.606800000000007</v>
      </c>
      <c r="BG8" s="4">
        <v>77.711500000000001</v>
      </c>
      <c r="BH8" s="10">
        <f t="shared" si="18"/>
        <v>82.721500000000006</v>
      </c>
      <c r="BJ8" s="4">
        <v>76.693299999999994</v>
      </c>
      <c r="BK8" s="10">
        <f t="shared" si="19"/>
        <v>81.703299999999999</v>
      </c>
      <c r="BM8" s="4">
        <v>78.100499999999997</v>
      </c>
      <c r="BN8" s="10">
        <f t="shared" si="20"/>
        <v>83.110500000000002</v>
      </c>
      <c r="BP8" s="4">
        <v>78.295100000000005</v>
      </c>
      <c r="BQ8" s="10">
        <f t="shared" si="21"/>
        <v>83.30510000000001</v>
      </c>
      <c r="BS8" s="4">
        <v>78.800700000000006</v>
      </c>
      <c r="BT8" s="10">
        <f t="shared" si="22"/>
        <v>83.810700000000011</v>
      </c>
      <c r="BV8" s="4">
        <v>77.281899999999993</v>
      </c>
      <c r="BW8" s="10">
        <f t="shared" si="23"/>
        <v>82.291899999999998</v>
      </c>
      <c r="BY8" s="4">
        <v>81.265500000000003</v>
      </c>
      <c r="BZ8" s="10">
        <f t="shared" si="24"/>
        <v>86.275500000000008</v>
      </c>
      <c r="CB8" s="4">
        <v>90.516199999999998</v>
      </c>
      <c r="CC8" s="10">
        <f t="shared" si="25"/>
        <v>95.526200000000003</v>
      </c>
      <c r="CE8" s="4">
        <v>86.975999999999999</v>
      </c>
      <c r="CF8" s="10">
        <f t="shared" si="26"/>
        <v>91.986000000000004</v>
      </c>
      <c r="CH8" s="4">
        <v>83.519099999999995</v>
      </c>
      <c r="CI8" s="10">
        <f t="shared" si="27"/>
        <v>88.5291</v>
      </c>
      <c r="CK8" s="4">
        <v>86.978800000000007</v>
      </c>
      <c r="CL8" s="10">
        <f t="shared" si="28"/>
        <v>91.988800000000012</v>
      </c>
      <c r="CN8" s="4">
        <v>86.203000000000003</v>
      </c>
      <c r="CO8" s="10">
        <f t="shared" si="29"/>
        <v>91.213000000000008</v>
      </c>
      <c r="CQ8" s="4">
        <v>82.060199999999995</v>
      </c>
      <c r="CR8" s="10">
        <f t="shared" si="30"/>
        <v>87.0702</v>
      </c>
      <c r="CT8" s="4">
        <v>80.516499999999994</v>
      </c>
      <c r="CU8" s="10">
        <f t="shared" si="31"/>
        <v>85.526499999999999</v>
      </c>
      <c r="CW8" s="4">
        <v>85.070899999999995</v>
      </c>
      <c r="CX8" s="10">
        <f t="shared" si="32"/>
        <v>90.0809</v>
      </c>
      <c r="CZ8" s="4">
        <v>87.408699999999996</v>
      </c>
      <c r="DA8" s="10">
        <f t="shared" si="33"/>
        <v>92.418700000000001</v>
      </c>
      <c r="DC8" s="4">
        <v>85.246099999999998</v>
      </c>
      <c r="DD8" s="10">
        <f t="shared" si="34"/>
        <v>90.256100000000004</v>
      </c>
      <c r="DF8" s="4">
        <v>84.862099999999998</v>
      </c>
      <c r="DG8" s="10">
        <f t="shared" si="35"/>
        <v>89.872100000000003</v>
      </c>
      <c r="DI8" s="4">
        <v>82.616</v>
      </c>
      <c r="DJ8" s="10">
        <f t="shared" si="36"/>
        <v>87.626000000000005</v>
      </c>
      <c r="DL8" s="4">
        <v>81.633700000000005</v>
      </c>
      <c r="DM8" s="10">
        <f t="shared" si="37"/>
        <v>86.64370000000001</v>
      </c>
      <c r="DO8" s="4">
        <v>81.117099999999994</v>
      </c>
      <c r="DP8" s="10">
        <f t="shared" si="38"/>
        <v>86.127099999999999</v>
      </c>
      <c r="DR8" s="4">
        <v>82.915599999999998</v>
      </c>
      <c r="DS8" s="10">
        <f t="shared" si="39"/>
        <v>87.925600000000003</v>
      </c>
      <c r="DU8" s="4">
        <v>80.886700000000005</v>
      </c>
      <c r="DV8" s="10">
        <f t="shared" si="40"/>
        <v>85.89670000000001</v>
      </c>
      <c r="DX8" s="4">
        <v>81.322900000000004</v>
      </c>
      <c r="DY8" s="10">
        <f t="shared" si="41"/>
        <v>86.332900000000009</v>
      </c>
      <c r="EA8" s="11">
        <v>78.746499999999997</v>
      </c>
      <c r="EB8" s="11">
        <f t="shared" si="42"/>
        <v>83.756500000000003</v>
      </c>
      <c r="ED8" s="11">
        <v>77.484399999999994</v>
      </c>
      <c r="EE8" s="11">
        <f t="shared" si="43"/>
        <v>82.494399999999999</v>
      </c>
      <c r="EG8" s="12">
        <v>74.033000000000001</v>
      </c>
      <c r="EH8" s="11">
        <f t="shared" si="44"/>
        <v>79.043000000000006</v>
      </c>
      <c r="EJ8" s="12">
        <v>72.433400000000006</v>
      </c>
      <c r="EK8" s="11">
        <f t="shared" si="45"/>
        <v>77.443400000000011</v>
      </c>
      <c r="EM8" s="12">
        <v>74.191900000000004</v>
      </c>
      <c r="EN8" s="11">
        <f t="shared" si="46"/>
        <v>79.201900000000009</v>
      </c>
      <c r="EP8" s="12">
        <v>75.624399999999994</v>
      </c>
      <c r="EQ8" s="11">
        <f t="shared" si="47"/>
        <v>80.634399999999999</v>
      </c>
      <c r="ES8" s="12">
        <v>71.4255</v>
      </c>
      <c r="ET8" s="11">
        <f t="shared" si="48"/>
        <v>76.435500000000005</v>
      </c>
      <c r="EV8" s="12">
        <v>68.772999999999996</v>
      </c>
      <c r="EW8" s="11">
        <f t="shared" si="49"/>
        <v>73.783000000000001</v>
      </c>
      <c r="EY8" s="12">
        <v>53.187100000000001</v>
      </c>
      <c r="EZ8" s="11">
        <f t="shared" si="50"/>
        <v>58.197099999999999</v>
      </c>
      <c r="FB8" s="12">
        <v>42.499699999999997</v>
      </c>
      <c r="FC8" s="11">
        <f t="shared" si="51"/>
        <v>47.509699999999995</v>
      </c>
      <c r="FE8" s="12">
        <v>36.315399999999997</v>
      </c>
      <c r="FF8" s="11">
        <f t="shared" si="52"/>
        <v>41.325399999999995</v>
      </c>
      <c r="FH8" s="12">
        <v>33.788800000000002</v>
      </c>
      <c r="FI8" s="11">
        <f t="shared" si="53"/>
        <v>38.7988</v>
      </c>
      <c r="FK8" s="12">
        <v>34.4726</v>
      </c>
      <c r="FL8" s="11">
        <f t="shared" si="54"/>
        <v>39.482599999999998</v>
      </c>
      <c r="FN8" s="12">
        <v>32.205199999999998</v>
      </c>
      <c r="FO8" s="11">
        <f t="shared" si="55"/>
        <v>37.215199999999996</v>
      </c>
      <c r="FQ8" s="12">
        <v>35.4634</v>
      </c>
      <c r="FR8" s="11">
        <f t="shared" si="56"/>
        <v>40.473399999999998</v>
      </c>
      <c r="FT8" s="12">
        <v>40.928699999999999</v>
      </c>
      <c r="FU8" s="11">
        <f t="shared" si="57"/>
        <v>45.938699999999997</v>
      </c>
      <c r="FW8" s="12">
        <v>46.328400000000002</v>
      </c>
      <c r="FX8" s="11">
        <f t="shared" si="58"/>
        <v>51.3384</v>
      </c>
      <c r="FZ8" s="12">
        <v>46.321800000000003</v>
      </c>
      <c r="GA8" s="11">
        <f t="shared" si="59"/>
        <v>51.331800000000001</v>
      </c>
      <c r="GC8" s="12">
        <v>49.033200000000001</v>
      </c>
      <c r="GD8" s="11">
        <f t="shared" si="60"/>
        <v>54.043199999999999</v>
      </c>
      <c r="GF8" s="12">
        <v>47.1374</v>
      </c>
      <c r="GG8" s="11">
        <f t="shared" si="61"/>
        <v>52.147399999999998</v>
      </c>
      <c r="GI8" s="12">
        <v>51.112200000000001</v>
      </c>
      <c r="GJ8" s="11">
        <f t="shared" si="62"/>
        <v>56.122199999999999</v>
      </c>
      <c r="GL8" s="12">
        <v>52.536000000000001</v>
      </c>
      <c r="GM8" s="11">
        <f t="shared" si="63"/>
        <v>57.545999999999999</v>
      </c>
      <c r="GO8" s="12">
        <v>54.501800000000003</v>
      </c>
      <c r="GP8" s="11">
        <f t="shared" si="64"/>
        <v>59.511800000000001</v>
      </c>
      <c r="GR8" s="12">
        <v>54.997599999999998</v>
      </c>
      <c r="GS8" s="11">
        <f t="shared" si="65"/>
        <v>60.007599999999996</v>
      </c>
      <c r="GU8" s="12">
        <v>52.930300000000003</v>
      </c>
      <c r="GV8" s="11">
        <f t="shared" si="66"/>
        <v>57.940300000000001</v>
      </c>
      <c r="GX8" s="12">
        <v>53.996499999999997</v>
      </c>
      <c r="GY8" s="11">
        <f t="shared" si="67"/>
        <v>59.006499999999996</v>
      </c>
      <c r="HA8" s="12">
        <v>52.497399999999999</v>
      </c>
      <c r="HB8" s="11">
        <f t="shared" si="68"/>
        <v>57.507399999999997</v>
      </c>
      <c r="HD8" s="12">
        <v>52.240600000000001</v>
      </c>
      <c r="HE8" s="11">
        <f t="shared" si="69"/>
        <v>57.250599999999999</v>
      </c>
      <c r="HG8" s="12">
        <v>50.695700000000002</v>
      </c>
      <c r="HH8" s="11">
        <f t="shared" si="70"/>
        <v>55.7057</v>
      </c>
      <c r="HJ8" s="12">
        <v>51.819899999999997</v>
      </c>
      <c r="HK8" s="11">
        <f t="shared" si="71"/>
        <v>56.829899999999995</v>
      </c>
      <c r="HM8" s="12">
        <v>54.142800000000001</v>
      </c>
      <c r="HN8" s="11">
        <f t="shared" si="72"/>
        <v>59.152799999999999</v>
      </c>
      <c r="HP8" s="12">
        <v>54.799700000000001</v>
      </c>
      <c r="HQ8" s="11">
        <f t="shared" si="73"/>
        <v>59.809699999999999</v>
      </c>
      <c r="HS8" s="12">
        <v>55.122100000000003</v>
      </c>
      <c r="HT8" s="11">
        <f t="shared" si="74"/>
        <v>60.132100000000001</v>
      </c>
      <c r="HV8" s="12">
        <v>52.855200000000004</v>
      </c>
      <c r="HW8" s="11">
        <f t="shared" si="75"/>
        <v>57.865200000000002</v>
      </c>
      <c r="HY8" s="12">
        <v>50.6096</v>
      </c>
      <c r="HZ8" s="11">
        <f t="shared" si="76"/>
        <v>55.619599999999998</v>
      </c>
      <c r="IB8" s="12">
        <v>52.160800000000002</v>
      </c>
      <c r="IC8" s="11">
        <f t="shared" si="77"/>
        <v>57.1708</v>
      </c>
      <c r="IE8" s="12">
        <v>53.2714</v>
      </c>
      <c r="IF8" s="11">
        <f t="shared" si="78"/>
        <v>58.281399999999998</v>
      </c>
      <c r="IH8" s="12">
        <v>53.936900000000001</v>
      </c>
      <c r="II8" s="11">
        <f t="shared" si="79"/>
        <v>58.946899999999999</v>
      </c>
      <c r="IK8" s="12">
        <v>53.639699999999998</v>
      </c>
      <c r="IL8" s="11">
        <f t="shared" si="80"/>
        <v>58.649699999999996</v>
      </c>
      <c r="IN8" s="12">
        <v>53.322899999999997</v>
      </c>
      <c r="IO8" s="11">
        <f t="shared" si="81"/>
        <v>58.332899999999995</v>
      </c>
      <c r="IQ8" s="12">
        <v>52.045999999999999</v>
      </c>
      <c r="IR8" s="11">
        <f t="shared" si="82"/>
        <v>57.055999999999997</v>
      </c>
      <c r="IT8" s="12">
        <v>49.356099999999998</v>
      </c>
      <c r="IU8" s="11">
        <f t="shared" si="83"/>
        <v>54.366099999999996</v>
      </c>
      <c r="IW8" s="12">
        <v>48.580199999999998</v>
      </c>
      <c r="IX8" s="11">
        <f t="shared" si="84"/>
        <v>53.590199999999996</v>
      </c>
      <c r="IZ8" s="12">
        <v>50.886119999999998</v>
      </c>
      <c r="JA8" s="12">
        <f t="shared" si="85"/>
        <v>55.896119999999996</v>
      </c>
      <c r="JC8" s="12">
        <v>50.195500000000003</v>
      </c>
      <c r="JD8" s="12">
        <f t="shared" si="86"/>
        <v>55.205500000000001</v>
      </c>
      <c r="JF8" s="12">
        <v>52.998800000000003</v>
      </c>
      <c r="JG8" s="12">
        <f t="shared" si="87"/>
        <v>58.008800000000001</v>
      </c>
      <c r="JI8" s="12">
        <v>53.06</v>
      </c>
      <c r="JJ8" s="12">
        <f t="shared" si="88"/>
        <v>58.07</v>
      </c>
      <c r="JL8" s="12">
        <v>54.497399999999999</v>
      </c>
      <c r="JM8" s="12">
        <f t="shared" si="89"/>
        <v>59.507399999999997</v>
      </c>
      <c r="JO8" s="12">
        <v>56.301900000000003</v>
      </c>
      <c r="JP8" s="12">
        <f t="shared" si="90"/>
        <v>61.311900000000001</v>
      </c>
      <c r="JR8" s="12">
        <v>56.735900000000001</v>
      </c>
      <c r="JS8" s="12">
        <f t="shared" si="91"/>
        <v>61.745899999999999</v>
      </c>
      <c r="JU8" s="12">
        <v>56.991</v>
      </c>
      <c r="JV8" s="12">
        <f t="shared" si="92"/>
        <v>62.000999999999998</v>
      </c>
      <c r="JX8" s="12">
        <v>58.238</v>
      </c>
      <c r="JY8" s="12">
        <f t="shared" si="93"/>
        <v>63.247999999999998</v>
      </c>
      <c r="KA8" s="12">
        <v>60.998699999999992</v>
      </c>
      <c r="KB8" s="12">
        <f t="shared" si="94"/>
        <v>66.00869999999999</v>
      </c>
      <c r="KD8" s="12">
        <v>60.792699999999996</v>
      </c>
      <c r="KE8" s="12">
        <f t="shared" si="95"/>
        <v>65.802700000000002</v>
      </c>
      <c r="KG8" s="12">
        <v>60.922899999999998</v>
      </c>
      <c r="KH8" s="12">
        <f t="shared" si="96"/>
        <v>65.932900000000004</v>
      </c>
      <c r="KJ8" s="12">
        <v>63.186399999999999</v>
      </c>
      <c r="KK8" s="12">
        <f t="shared" si="97"/>
        <v>68.196399999999997</v>
      </c>
      <c r="KM8" s="12">
        <v>64.786799999999999</v>
      </c>
      <c r="KN8" s="12">
        <f t="shared" si="98"/>
        <v>69.796800000000005</v>
      </c>
      <c r="KP8" s="12">
        <v>67.971800000000002</v>
      </c>
      <c r="KQ8" s="12">
        <f t="shared" si="99"/>
        <v>72.981800000000007</v>
      </c>
      <c r="KS8" s="12">
        <v>69.332999999999998</v>
      </c>
      <c r="KT8" s="12">
        <f t="shared" si="100"/>
        <v>74.343000000000004</v>
      </c>
      <c r="KV8" s="12">
        <v>70.073800000000006</v>
      </c>
      <c r="KW8" s="12">
        <f t="shared" si="101"/>
        <v>75.083800000000011</v>
      </c>
      <c r="KY8" s="12">
        <v>74.194599999999994</v>
      </c>
      <c r="KZ8" s="12">
        <f t="shared" si="102"/>
        <v>79.204599999999999</v>
      </c>
      <c r="LB8" s="12">
        <v>73.994799999999998</v>
      </c>
      <c r="LC8" s="12">
        <f t="shared" si="103"/>
        <v>79.004800000000003</v>
      </c>
      <c r="LE8" s="12">
        <v>72.027799999999999</v>
      </c>
      <c r="LF8" s="12">
        <f t="shared" si="104"/>
        <v>77.037800000000004</v>
      </c>
      <c r="LH8" s="12">
        <v>74.360299999999995</v>
      </c>
      <c r="LI8" s="12">
        <f t="shared" si="105"/>
        <v>79.3703</v>
      </c>
      <c r="LK8" s="12">
        <v>72.805700000000002</v>
      </c>
      <c r="LL8" s="12">
        <f t="shared" si="106"/>
        <v>77.815700000000007</v>
      </c>
      <c r="LN8" s="12">
        <v>73.710300000000004</v>
      </c>
      <c r="LO8" s="12">
        <f t="shared" si="107"/>
        <v>78.720300000000009</v>
      </c>
      <c r="LQ8" s="12">
        <v>74.012200000000007</v>
      </c>
      <c r="LR8" s="12">
        <f t="shared" si="108"/>
        <v>79.022200000000012</v>
      </c>
      <c r="LT8" s="12">
        <v>73.293400000000005</v>
      </c>
      <c r="LU8" s="12">
        <f t="shared" si="109"/>
        <v>78.303400000000011</v>
      </c>
      <c r="LW8" s="12">
        <v>75.561099999999996</v>
      </c>
      <c r="LX8" s="12">
        <f t="shared" si="110"/>
        <v>80.571100000000001</v>
      </c>
      <c r="LZ8" s="12">
        <v>74.245500000000007</v>
      </c>
      <c r="MA8" s="12">
        <f t="shared" si="111"/>
        <v>79.255500000000012</v>
      </c>
      <c r="MC8" s="12">
        <v>73.758200000000002</v>
      </c>
      <c r="MD8" s="12">
        <f t="shared" si="112"/>
        <v>78.768200000000007</v>
      </c>
      <c r="MF8" s="12">
        <v>74.941599999999994</v>
      </c>
      <c r="MG8" s="12">
        <f t="shared" si="113"/>
        <v>79.951599999999999</v>
      </c>
      <c r="MI8" s="12">
        <v>75.387799999999999</v>
      </c>
      <c r="MJ8" s="12">
        <f t="shared" si="114"/>
        <v>80.397800000000004</v>
      </c>
      <c r="ML8" s="12">
        <v>76.765199999999993</v>
      </c>
      <c r="MM8" s="12">
        <f t="shared" si="115"/>
        <v>81.775199999999998</v>
      </c>
      <c r="MO8" s="12">
        <v>78.943700000000007</v>
      </c>
      <c r="MP8" s="12">
        <f t="shared" si="116"/>
        <v>83.953700000000012</v>
      </c>
      <c r="MR8" s="12">
        <v>81.889900000000011</v>
      </c>
      <c r="MS8" s="12">
        <f t="shared" si="117"/>
        <v>86.899900000000017</v>
      </c>
      <c r="MU8" s="12">
        <v>83.090500000000006</v>
      </c>
      <c r="MV8" s="12">
        <f t="shared" si="118"/>
        <v>88.100500000000011</v>
      </c>
      <c r="MX8" s="12"/>
      <c r="MY8" s="12"/>
      <c r="NA8" s="12"/>
      <c r="NB8" s="12"/>
      <c r="ND8" s="12"/>
      <c r="NE8" s="12"/>
      <c r="NG8" s="12"/>
      <c r="NH8" s="12"/>
      <c r="NJ8" s="12"/>
      <c r="NK8" s="12"/>
      <c r="NM8" s="12"/>
      <c r="NN8" s="12"/>
      <c r="NP8" s="12"/>
      <c r="NQ8" s="12"/>
      <c r="NS8" s="12"/>
      <c r="NT8" s="12"/>
      <c r="NV8" s="12"/>
      <c r="NW8" s="12"/>
      <c r="NY8" s="12"/>
      <c r="NZ8" s="12"/>
      <c r="OB8" s="12"/>
      <c r="OC8" s="12"/>
      <c r="OE8" s="12"/>
      <c r="OF8" s="12"/>
      <c r="OH8" s="12"/>
      <c r="OI8" s="12"/>
      <c r="OK8" s="12"/>
      <c r="OL8" s="12"/>
      <c r="ON8" s="12"/>
      <c r="OO8" s="12"/>
      <c r="OQ8" s="12"/>
      <c r="OR8" s="12"/>
      <c r="OT8" s="12"/>
      <c r="OU8" s="12"/>
      <c r="OW8" s="12"/>
      <c r="OX8" s="12"/>
      <c r="OZ8" s="12"/>
      <c r="PA8" s="12"/>
      <c r="PC8" s="12"/>
      <c r="PD8" s="12"/>
      <c r="PF8" s="12"/>
      <c r="PG8" s="12"/>
      <c r="PI8" s="12"/>
      <c r="PJ8" s="12"/>
      <c r="PL8" s="12"/>
      <c r="PM8" s="12"/>
      <c r="PO8" s="12"/>
      <c r="PP8" s="12"/>
      <c r="PR8" s="12"/>
      <c r="PS8" s="12"/>
      <c r="PU8" s="12"/>
      <c r="PV8" s="12"/>
      <c r="PX8" s="12"/>
      <c r="PY8" s="12"/>
      <c r="QA8" s="12"/>
      <c r="QB8" s="12"/>
      <c r="QD8" s="12"/>
      <c r="QE8" s="12"/>
      <c r="QG8" s="12"/>
      <c r="QH8" s="12"/>
      <c r="QJ8" s="12"/>
      <c r="QK8" s="12"/>
      <c r="QM8" s="12"/>
      <c r="QN8" s="12"/>
      <c r="QP8" s="12"/>
      <c r="QQ8" s="12"/>
      <c r="QS8" s="12"/>
      <c r="QT8" s="12"/>
      <c r="QV8" s="12"/>
      <c r="QW8" s="12"/>
      <c r="QY8" s="12"/>
      <c r="QZ8" s="12"/>
      <c r="RB8" s="12"/>
      <c r="RC8" s="12"/>
      <c r="RE8" s="12"/>
      <c r="RF8" s="12"/>
      <c r="RH8" s="12"/>
      <c r="RI8" s="12"/>
      <c r="RK8" s="12"/>
      <c r="RL8" s="12"/>
      <c r="RN8" s="12"/>
      <c r="RO8" s="12"/>
      <c r="RQ8" s="12"/>
      <c r="RR8" s="12"/>
      <c r="RT8" s="12"/>
      <c r="RU8" s="12"/>
      <c r="RW8" s="12"/>
      <c r="RX8" s="12"/>
      <c r="RZ8" s="12"/>
      <c r="SA8" s="12"/>
      <c r="SC8" s="12"/>
      <c r="SD8" s="12"/>
      <c r="SF8" s="12"/>
      <c r="SG8" s="12"/>
      <c r="SI8" s="12"/>
      <c r="SJ8" s="12"/>
      <c r="SL8" s="12"/>
      <c r="SM8" s="12"/>
      <c r="SO8" s="12"/>
      <c r="SP8" s="12"/>
      <c r="SR8" s="12"/>
      <c r="SS8" s="12"/>
      <c r="SU8" s="12"/>
      <c r="SV8" s="12"/>
      <c r="SX8" s="12"/>
      <c r="SY8" s="12"/>
      <c r="TA8" s="12"/>
      <c r="TB8" s="12"/>
      <c r="TD8" s="12"/>
      <c r="TE8" s="12"/>
      <c r="TG8" s="12"/>
      <c r="TH8" s="12"/>
      <c r="TJ8" s="12"/>
      <c r="TK8" s="12"/>
      <c r="TM8" s="12"/>
      <c r="TN8" s="12"/>
      <c r="TP8" s="12"/>
      <c r="TQ8" s="12"/>
      <c r="TS8" s="12"/>
      <c r="TT8" s="12"/>
      <c r="TV8" s="12"/>
      <c r="TW8" s="12"/>
      <c r="TY8" s="12"/>
      <c r="TZ8" s="12"/>
      <c r="UB8" s="12"/>
      <c r="UC8" s="12"/>
      <c r="UE8" s="12"/>
      <c r="UF8" s="12"/>
      <c r="UH8" s="12"/>
      <c r="UI8" s="12"/>
      <c r="UK8" s="12"/>
      <c r="UL8" s="12"/>
      <c r="UN8" s="12"/>
      <c r="UO8" s="12"/>
      <c r="UQ8" s="12"/>
      <c r="UR8" s="12"/>
      <c r="UT8" s="12">
        <v>120.6776</v>
      </c>
      <c r="UU8" s="12">
        <v>118.3437</v>
      </c>
    </row>
    <row r="9" spans="1:567" x14ac:dyDescent="0.35">
      <c r="A9" t="str">
        <f t="shared" si="0"/>
        <v>ZE 91 UnleadedCaltex Service Station</v>
      </c>
      <c r="B9" t="s">
        <v>17</v>
      </c>
      <c r="C9" t="s">
        <v>20</v>
      </c>
      <c r="E9" t="s">
        <v>36</v>
      </c>
      <c r="F9" s="8"/>
      <c r="H9" s="10">
        <v>77.973500000000001</v>
      </c>
      <c r="I9" s="10">
        <f>H9+4.96</f>
        <v>82.933499999999995</v>
      </c>
      <c r="K9" s="10">
        <v>81.448899999999995</v>
      </c>
      <c r="L9" s="10">
        <f>K9+4.96</f>
        <v>86.408899999999988</v>
      </c>
      <c r="N9" s="10">
        <v>81.893100000000004</v>
      </c>
      <c r="O9" s="10">
        <f>N9+4.96</f>
        <v>86.853099999999998</v>
      </c>
      <c r="Q9" s="10">
        <v>84.382099999999994</v>
      </c>
      <c r="R9" s="10">
        <f>Q9+4.96</f>
        <v>89.342099999999988</v>
      </c>
      <c r="T9" s="4">
        <v>82.041799999999995</v>
      </c>
      <c r="U9" s="10">
        <f>T9+4.96</f>
        <v>87.001799999999989</v>
      </c>
      <c r="W9" s="4">
        <v>78.567599999999999</v>
      </c>
      <c r="X9" s="10">
        <f>W9+4.96</f>
        <v>83.527599999999993</v>
      </c>
      <c r="Z9" s="4">
        <v>80.895300000000006</v>
      </c>
      <c r="AA9" s="10">
        <f>Z9+4.96</f>
        <v>85.8553</v>
      </c>
      <c r="AC9" s="4">
        <v>80.896699999999996</v>
      </c>
      <c r="AD9" s="10">
        <f>AC9+4.96</f>
        <v>85.856699999999989</v>
      </c>
      <c r="AF9" s="4">
        <v>75.438900000000004</v>
      </c>
      <c r="AG9" s="10">
        <f>AF9+4.96</f>
        <v>80.398899999999998</v>
      </c>
      <c r="AI9" s="4">
        <v>68.205799999999996</v>
      </c>
      <c r="AJ9" s="10">
        <f>AI9+4.96</f>
        <v>73.16579999999999</v>
      </c>
      <c r="AL9" s="4">
        <v>69.118099999999998</v>
      </c>
      <c r="AM9" s="10">
        <f>AL9+4.96</f>
        <v>74.078099999999992</v>
      </c>
      <c r="AO9" s="4">
        <v>70.562700000000007</v>
      </c>
      <c r="AP9" s="10">
        <f>AO9+4.96</f>
        <v>75.5227</v>
      </c>
      <c r="AR9" s="3">
        <v>73.140699999999995</v>
      </c>
      <c r="AS9">
        <f>AR9+4.96</f>
        <v>78.100699999999989</v>
      </c>
      <c r="AU9" s="3">
        <v>73.303600000000003</v>
      </c>
      <c r="AV9">
        <f>AU9+4.96</f>
        <v>78.263599999999997</v>
      </c>
      <c r="AX9" s="4">
        <v>76.777199999999993</v>
      </c>
      <c r="AY9" s="10">
        <f>AX9+4.96</f>
        <v>81.737199999999987</v>
      </c>
      <c r="BA9" s="4">
        <v>75.230099999999993</v>
      </c>
      <c r="BB9" s="10">
        <f>BA9+4.96</f>
        <v>80.190099999999987</v>
      </c>
      <c r="BD9" s="4">
        <v>72.238399999999999</v>
      </c>
      <c r="BE9" s="10">
        <f>BD9+4.96</f>
        <v>77.198399999999992</v>
      </c>
      <c r="BG9" s="4">
        <v>73.631200000000007</v>
      </c>
      <c r="BH9" s="10">
        <f>BG9+4.96</f>
        <v>78.591200000000001</v>
      </c>
      <c r="BJ9" s="4">
        <v>71.610900000000001</v>
      </c>
      <c r="BK9" s="10">
        <f>BJ9+4.96</f>
        <v>76.570899999999995</v>
      </c>
      <c r="BM9" s="4">
        <v>72.784199999999998</v>
      </c>
      <c r="BN9" s="10">
        <f>BM9+4.96</f>
        <v>77.744199999999992</v>
      </c>
      <c r="BP9" s="4">
        <v>72.989599999999996</v>
      </c>
      <c r="BQ9" s="10">
        <f>BP9+4.96</f>
        <v>77.94959999999999</v>
      </c>
      <c r="BS9" s="4">
        <v>73.5458</v>
      </c>
      <c r="BT9" s="10">
        <f>BS9+4.96</f>
        <v>78.505799999999994</v>
      </c>
      <c r="BV9" s="4">
        <v>72.240799999999993</v>
      </c>
      <c r="BW9" s="10">
        <f>BV9+4.96</f>
        <v>77.200799999999987</v>
      </c>
      <c r="BY9" s="4">
        <v>75.236999999999995</v>
      </c>
      <c r="BZ9" s="10">
        <f>BY9+4.96</f>
        <v>80.196999999999989</v>
      </c>
      <c r="CB9" s="4">
        <v>82.409099999999995</v>
      </c>
      <c r="CC9" s="10">
        <f>CB9+4.96</f>
        <v>87.369099999999989</v>
      </c>
      <c r="CE9" s="4">
        <v>78.588399999999993</v>
      </c>
      <c r="CF9" s="10">
        <f>CE9+4.96</f>
        <v>83.548399999999987</v>
      </c>
      <c r="CH9" s="4">
        <v>76.741200000000006</v>
      </c>
      <c r="CI9" s="10">
        <f>CH9+4.96</f>
        <v>81.7012</v>
      </c>
      <c r="CK9" s="4">
        <v>77.185199999999995</v>
      </c>
      <c r="CL9" s="10">
        <f>CK9+4.96</f>
        <v>82.145199999999988</v>
      </c>
      <c r="CN9" s="4">
        <v>78.010000000000005</v>
      </c>
      <c r="CO9" s="4">
        <f>CN9+4.96</f>
        <v>82.97</v>
      </c>
      <c r="CQ9" s="4">
        <v>75.311999999999998</v>
      </c>
      <c r="CR9" s="4">
        <f>CQ9+4.96</f>
        <v>80.271999999999991</v>
      </c>
      <c r="CT9" s="4">
        <v>75.256399999999999</v>
      </c>
      <c r="CU9" s="4">
        <f>CT9+4.96</f>
        <v>80.216399999999993</v>
      </c>
      <c r="CW9" s="4">
        <v>77.673299999999998</v>
      </c>
      <c r="CX9" s="4">
        <f>CW9+4.96</f>
        <v>82.633299999999991</v>
      </c>
      <c r="CZ9" s="4">
        <v>80.116100000000003</v>
      </c>
      <c r="DA9" s="4">
        <f>CZ9+4.96</f>
        <v>85.076099999999997</v>
      </c>
      <c r="DC9" s="4">
        <v>78.855000000000004</v>
      </c>
      <c r="DD9" s="4">
        <f>DC9+4.96</f>
        <v>83.814999999999998</v>
      </c>
      <c r="DF9" s="4">
        <v>79.709999999999994</v>
      </c>
      <c r="DG9" s="4">
        <f>DF9+4.96</f>
        <v>84.669999999999987</v>
      </c>
      <c r="DI9" s="4">
        <v>77.040199999999999</v>
      </c>
      <c r="DJ9" s="4">
        <f>DI9+4.96</f>
        <v>82.000199999999992</v>
      </c>
      <c r="DL9" s="4">
        <v>76.510800000000003</v>
      </c>
      <c r="DM9" s="4">
        <f>DL9+4.96</f>
        <v>81.470799999999997</v>
      </c>
      <c r="DO9" s="4">
        <v>76.393000000000001</v>
      </c>
      <c r="DP9" s="4">
        <f>DO9+4.96</f>
        <v>81.352999999999994</v>
      </c>
      <c r="DR9" s="4">
        <v>78.056700000000006</v>
      </c>
      <c r="DS9" s="4">
        <f>DR9+4.96</f>
        <v>83.0167</v>
      </c>
      <c r="DU9" s="4">
        <v>76.933799999999991</v>
      </c>
      <c r="DV9" s="4">
        <f>DU9+4.96</f>
        <v>81.893799999999985</v>
      </c>
      <c r="DX9" s="4">
        <v>77.439000000000007</v>
      </c>
      <c r="DY9" s="4">
        <f>DX9+4.96</f>
        <v>82.399000000000001</v>
      </c>
      <c r="EA9" s="11">
        <v>75.101100000000002</v>
      </c>
      <c r="EB9" s="12">
        <f>EA9+4.96</f>
        <v>80.061099999999996</v>
      </c>
      <c r="ED9" s="12">
        <v>73.962000000000003</v>
      </c>
      <c r="EE9" s="12">
        <f>ED9+4.96</f>
        <v>78.921999999999997</v>
      </c>
      <c r="EG9" s="12">
        <v>70.421800000000005</v>
      </c>
      <c r="EH9" s="12">
        <f>EG9+4.96</f>
        <v>75.381799999999998</v>
      </c>
      <c r="EJ9" s="12">
        <v>69.0916</v>
      </c>
      <c r="EK9" s="12">
        <f>EJ9+4.96</f>
        <v>74.051599999999993</v>
      </c>
      <c r="EM9" s="12">
        <v>70.704599999999999</v>
      </c>
      <c r="EN9" s="12">
        <f>EM9+4.96</f>
        <v>75.664599999999993</v>
      </c>
      <c r="EP9" s="12">
        <v>71.902100000000004</v>
      </c>
      <c r="EQ9" s="12">
        <f>EP9+4.96</f>
        <v>76.862099999999998</v>
      </c>
      <c r="ES9" s="12">
        <v>67.882499999999993</v>
      </c>
      <c r="ET9" s="12">
        <f>ES9+4.96</f>
        <v>72.842499999999987</v>
      </c>
      <c r="EV9" s="12">
        <v>65.201999999999998</v>
      </c>
      <c r="EW9" s="12">
        <f>EV9+4.96</f>
        <v>70.161999999999992</v>
      </c>
      <c r="EY9" s="12">
        <v>50.016199999999998</v>
      </c>
      <c r="EZ9" s="12">
        <f>EY9+4.96</f>
        <v>54.976199999999999</v>
      </c>
      <c r="FB9" s="12">
        <v>39.509</v>
      </c>
      <c r="FC9" s="12">
        <f>FB9+4.96</f>
        <v>44.469000000000001</v>
      </c>
      <c r="FE9" s="12">
        <v>33.586799999999997</v>
      </c>
      <c r="FF9" s="12">
        <f>FE9+4.96</f>
        <v>38.546799999999998</v>
      </c>
      <c r="FH9" s="12">
        <v>31.219100000000001</v>
      </c>
      <c r="FI9" s="12">
        <f>FH9+4.96</f>
        <v>36.179099999999998</v>
      </c>
      <c r="FK9" s="12">
        <v>32.156100000000002</v>
      </c>
      <c r="FL9" s="12">
        <f>FK9+4.96</f>
        <v>37.116100000000003</v>
      </c>
      <c r="FN9" s="12">
        <v>29.471799999999998</v>
      </c>
      <c r="FO9" s="12">
        <f>FN9+4.96</f>
        <v>34.431799999999996</v>
      </c>
      <c r="FQ9" s="12">
        <v>32.0413</v>
      </c>
      <c r="FR9" s="12">
        <f>FQ9+4.96</f>
        <v>37.001300000000001</v>
      </c>
      <c r="FT9" s="12">
        <v>37.459600000000002</v>
      </c>
      <c r="FU9" s="12">
        <f>FT9+4.96</f>
        <v>42.419600000000003</v>
      </c>
      <c r="FW9" s="12">
        <v>42.414200000000001</v>
      </c>
      <c r="FX9" s="12">
        <f>FW9+4.96</f>
        <v>47.374200000000002</v>
      </c>
      <c r="FZ9" s="12">
        <v>41.680300000000003</v>
      </c>
      <c r="GA9" s="12">
        <f>FZ9+4.96</f>
        <v>46.640300000000003</v>
      </c>
      <c r="GC9" s="12">
        <v>44.384900000000002</v>
      </c>
      <c r="GD9" s="12">
        <f>GC9+4.96</f>
        <v>49.344900000000003</v>
      </c>
      <c r="GF9" s="12">
        <v>42.332099999999997</v>
      </c>
      <c r="GG9" s="12">
        <f>GF9+4.96</f>
        <v>47.292099999999998</v>
      </c>
      <c r="GI9" s="12">
        <v>46.525599999999997</v>
      </c>
      <c r="GJ9" s="12">
        <f>GI9+4.96</f>
        <v>51.485599999999998</v>
      </c>
      <c r="GL9" s="12">
        <v>48.368899999999996</v>
      </c>
      <c r="GM9" s="12">
        <f>GL9+4.96</f>
        <v>53.328899999999997</v>
      </c>
      <c r="GO9" s="12">
        <v>50.163699999999999</v>
      </c>
      <c r="GP9" s="12">
        <f>GO9+4.96</f>
        <v>55.123699999999999</v>
      </c>
      <c r="GR9" s="12">
        <v>51.290300000000002</v>
      </c>
      <c r="GS9" s="12">
        <f>GR9+4.96</f>
        <v>56.250300000000003</v>
      </c>
      <c r="GU9" s="12">
        <v>49.078800000000001</v>
      </c>
      <c r="GV9" s="12">
        <f>GU9+4.96</f>
        <v>54.038800000000002</v>
      </c>
      <c r="GX9" s="12">
        <v>50.115299999999998</v>
      </c>
      <c r="GY9" s="12">
        <f>GX9+4.96</f>
        <v>55.075299999999999</v>
      </c>
      <c r="HA9" s="12">
        <v>49.345700000000001</v>
      </c>
      <c r="HB9" s="12">
        <f>HA9+4.96</f>
        <v>54.305700000000002</v>
      </c>
      <c r="HD9" s="12">
        <v>49.064799999999998</v>
      </c>
      <c r="HE9" s="12">
        <f>HD9+4.96</f>
        <v>54.024799999999999</v>
      </c>
      <c r="HG9" s="12">
        <v>47.994500000000002</v>
      </c>
      <c r="HH9" s="12">
        <f>HG9+4.96</f>
        <v>52.954500000000003</v>
      </c>
      <c r="HJ9" s="12">
        <v>48.89</v>
      </c>
      <c r="HK9" s="12">
        <f>HJ9+4.96</f>
        <v>53.85</v>
      </c>
      <c r="HM9" s="12">
        <v>51.233400000000003</v>
      </c>
      <c r="HN9" s="12">
        <f>HM9+4.96</f>
        <v>56.193400000000004</v>
      </c>
      <c r="HP9" s="12">
        <v>52.030299999999997</v>
      </c>
      <c r="HQ9" s="12">
        <f>HP9+4.96</f>
        <v>56.990299999999998</v>
      </c>
      <c r="HS9" s="12">
        <v>52.415999999999997</v>
      </c>
      <c r="HT9" s="12">
        <f>HS9+4.96</f>
        <v>57.375999999999998</v>
      </c>
      <c r="HV9" s="12">
        <v>50.221400000000003</v>
      </c>
      <c r="HW9" s="12">
        <f>HV9+4.96</f>
        <v>55.181400000000004</v>
      </c>
      <c r="HY9" s="12">
        <v>47.5501</v>
      </c>
      <c r="HZ9" s="12">
        <f>HY9+4.96</f>
        <v>52.510100000000001</v>
      </c>
      <c r="IB9" s="12">
        <v>48.897300000000001</v>
      </c>
      <c r="IC9" s="12">
        <f>IB9+4.96</f>
        <v>53.857300000000002</v>
      </c>
      <c r="IE9" s="12">
        <v>50.138199999999998</v>
      </c>
      <c r="IF9" s="12">
        <f>IE9+4.96</f>
        <v>55.098199999999999</v>
      </c>
      <c r="IH9" s="12">
        <v>50.740699999999997</v>
      </c>
      <c r="II9" s="12">
        <f>IH9+4.96</f>
        <v>55.700699999999998</v>
      </c>
      <c r="IK9" s="12">
        <v>50.517400000000002</v>
      </c>
      <c r="IL9" s="12">
        <f>IK9+4.96</f>
        <v>55.477400000000003</v>
      </c>
      <c r="IN9" s="12">
        <v>49.598700000000001</v>
      </c>
      <c r="IO9" s="12">
        <f>IN9+4.96</f>
        <v>54.558700000000002</v>
      </c>
      <c r="IQ9" s="12">
        <v>49.755899999999997</v>
      </c>
      <c r="IR9" s="12">
        <f>IQ9+4.96</f>
        <v>54.715899999999998</v>
      </c>
      <c r="IT9" s="12">
        <v>46.8005</v>
      </c>
      <c r="IU9" s="12">
        <f>IT9+4.96</f>
        <v>51.7605</v>
      </c>
      <c r="IW9" s="12">
        <v>45.882100000000001</v>
      </c>
      <c r="IX9" s="12">
        <f>IW9+4.96</f>
        <v>50.842100000000002</v>
      </c>
      <c r="IZ9" s="12">
        <v>48.031399999999998</v>
      </c>
      <c r="JA9" s="12">
        <f>IZ9+4.96</f>
        <v>52.991399999999999</v>
      </c>
      <c r="JC9" s="12">
        <v>47.589199999999998</v>
      </c>
      <c r="JD9" s="12">
        <f>JC9+4.96</f>
        <v>52.549199999999999</v>
      </c>
      <c r="JF9" s="12">
        <v>50.428600000000003</v>
      </c>
      <c r="JG9" s="12">
        <f>JF9+4.96</f>
        <v>55.388600000000004</v>
      </c>
      <c r="JI9" s="12">
        <v>50.562800000000003</v>
      </c>
      <c r="JJ9" s="12">
        <f>JI9+4.96</f>
        <v>55.522800000000004</v>
      </c>
      <c r="JL9" s="12">
        <v>52.163600000000002</v>
      </c>
      <c r="JM9" s="12">
        <f>JL9+4.96</f>
        <v>57.123600000000003</v>
      </c>
      <c r="JO9" s="12">
        <v>53.994999999999997</v>
      </c>
      <c r="JP9" s="12">
        <f>JO9+4.96</f>
        <v>58.954999999999998</v>
      </c>
      <c r="JR9" s="12">
        <v>54.208500000000001</v>
      </c>
      <c r="JS9" s="12">
        <f>JR9+4.96</f>
        <v>59.168500000000002</v>
      </c>
      <c r="JU9" s="12">
        <v>54.357700000000001</v>
      </c>
      <c r="JV9" s="12">
        <f>JU9+4.96</f>
        <v>59.317700000000002</v>
      </c>
      <c r="JX9" s="12">
        <v>55.865699999999997</v>
      </c>
      <c r="JY9" s="12">
        <f>JX9+4.96</f>
        <v>60.825699999999998</v>
      </c>
      <c r="KA9" s="12">
        <v>58.451500000000003</v>
      </c>
      <c r="KB9" s="12">
        <f>KA9+4.96</f>
        <v>63.411500000000004</v>
      </c>
      <c r="KD9" s="12">
        <v>58.276700000000005</v>
      </c>
      <c r="KE9" s="12">
        <f>KD9+4.96</f>
        <v>63.236700000000006</v>
      </c>
      <c r="KG9" s="12">
        <v>58.4343</v>
      </c>
      <c r="KH9" s="12">
        <f>KG9+4.96</f>
        <v>63.394300000000001</v>
      </c>
      <c r="KJ9" s="12">
        <v>60.5291</v>
      </c>
      <c r="KK9" s="12">
        <f>KJ9+4.96</f>
        <v>65.489099999999993</v>
      </c>
      <c r="KM9" s="12">
        <v>62.013399999999997</v>
      </c>
      <c r="KN9" s="12">
        <f>KM9+4.96</f>
        <v>66.973399999999998</v>
      </c>
      <c r="KP9" s="12">
        <v>65.177300000000002</v>
      </c>
      <c r="KQ9" s="12">
        <f>KP9+4.96</f>
        <v>70.137299999999996</v>
      </c>
      <c r="KS9" s="12">
        <v>66.411900000000003</v>
      </c>
      <c r="KT9" s="12">
        <f>KS9+4.96</f>
        <v>71.371899999999997</v>
      </c>
      <c r="KV9" s="12">
        <v>67.280600000000007</v>
      </c>
      <c r="KW9" s="12">
        <f>KV9+4.96</f>
        <v>72.240600000000001</v>
      </c>
      <c r="KY9" s="12">
        <v>71.159199999999998</v>
      </c>
      <c r="KZ9" s="12">
        <f>KY9+4.96</f>
        <v>76.119199999999992</v>
      </c>
      <c r="LB9" s="12">
        <v>70.8596</v>
      </c>
      <c r="LC9" s="12">
        <f>LB9+4.96</f>
        <v>75.819599999999994</v>
      </c>
      <c r="LE9" s="12">
        <v>68.441699999999997</v>
      </c>
      <c r="LF9" s="12">
        <f>LE9+4.96</f>
        <v>73.401699999999991</v>
      </c>
      <c r="LH9" s="12">
        <v>70.674300000000002</v>
      </c>
      <c r="LI9" s="12">
        <f>LH9+4.96</f>
        <v>75.634299999999996</v>
      </c>
      <c r="LK9" s="12">
        <v>69.221500000000006</v>
      </c>
      <c r="LL9" s="12">
        <f>LK9+4.96</f>
        <v>74.1815</v>
      </c>
      <c r="LN9" s="12">
        <v>70.129199999999997</v>
      </c>
      <c r="LO9" s="12">
        <f>LN9+4.96</f>
        <v>75.089199999999991</v>
      </c>
      <c r="LQ9" s="12">
        <v>70.547399999999996</v>
      </c>
      <c r="LR9" s="12">
        <f>LQ9+4.96</f>
        <v>75.50739999999999</v>
      </c>
      <c r="LT9" s="12">
        <v>69.9602</v>
      </c>
      <c r="LU9" s="12">
        <f>LT9+4.96</f>
        <v>74.920199999999994</v>
      </c>
      <c r="LW9" s="12">
        <v>72.319800000000001</v>
      </c>
      <c r="LX9" s="12">
        <f>LW9+4.96</f>
        <v>77.279799999999994</v>
      </c>
      <c r="LZ9" s="12">
        <v>71.420199999999994</v>
      </c>
      <c r="MA9" s="12">
        <f>LZ9+4.96</f>
        <v>76.380199999999988</v>
      </c>
      <c r="MC9" s="12">
        <v>70.797799999999995</v>
      </c>
      <c r="MD9" s="12">
        <f>MC9+4.96</f>
        <v>75.757799999999989</v>
      </c>
      <c r="MF9" s="12">
        <v>72.000500000000002</v>
      </c>
      <c r="MG9" s="12">
        <f>MF9+4.96</f>
        <v>76.960499999999996</v>
      </c>
      <c r="MI9" s="12">
        <v>72.613600000000005</v>
      </c>
      <c r="MJ9" s="12">
        <f>MI9+4.96</f>
        <v>77.573599999999999</v>
      </c>
      <c r="ML9" s="12">
        <v>74.126300000000001</v>
      </c>
      <c r="MM9" s="12">
        <f>ML9+4.96</f>
        <v>79.086299999999994</v>
      </c>
      <c r="MO9" s="12">
        <v>76.227999999999994</v>
      </c>
      <c r="MP9" s="12">
        <f>MO9+4.96</f>
        <v>81.187999999999988</v>
      </c>
      <c r="MR9" s="12">
        <v>79.003500000000003</v>
      </c>
      <c r="MS9" s="12">
        <f>MR9+4.96</f>
        <v>83.963499999999996</v>
      </c>
      <c r="MU9" s="12">
        <v>79.930999999999997</v>
      </c>
      <c r="MV9" s="12">
        <f>MU9+4.96</f>
        <v>84.890999999999991</v>
      </c>
      <c r="MX9" s="12"/>
      <c r="MY9" s="12"/>
      <c r="NA9" s="12"/>
      <c r="NB9" s="12"/>
      <c r="ND9" s="12"/>
      <c r="NE9" s="12"/>
      <c r="NG9" s="12"/>
      <c r="NH9" s="12"/>
      <c r="NJ9" s="12"/>
      <c r="NK9" s="12"/>
      <c r="NM9" s="12"/>
      <c r="NN9" s="12"/>
      <c r="NP9" s="12"/>
      <c r="NQ9" s="12"/>
      <c r="NS9" s="12"/>
      <c r="NT9" s="12"/>
      <c r="NV9" s="12"/>
      <c r="NW9" s="12"/>
      <c r="NY9" s="12"/>
      <c r="NZ9" s="12"/>
      <c r="OB9" s="12"/>
      <c r="OC9" s="12"/>
      <c r="OE9" s="12"/>
      <c r="OF9" s="12"/>
      <c r="OH9" s="12"/>
      <c r="OI9" s="12"/>
      <c r="OK9" s="12"/>
      <c r="OL9" s="12"/>
      <c r="ON9" s="12"/>
      <c r="OO9" s="12"/>
      <c r="OQ9" s="12"/>
      <c r="OR9" s="12"/>
      <c r="OT9" s="12"/>
      <c r="OU9" s="12"/>
      <c r="OW9" s="12"/>
      <c r="OX9" s="12"/>
      <c r="OZ9" s="12"/>
      <c r="PA9" s="12"/>
      <c r="PC9" s="12"/>
      <c r="PD9" s="12"/>
      <c r="PF9" s="12"/>
      <c r="PG9" s="12"/>
      <c r="PI9" s="12"/>
      <c r="PJ9" s="12"/>
      <c r="PL9" s="12"/>
      <c r="PM9" s="12"/>
      <c r="PO9" s="12"/>
      <c r="PP9" s="12"/>
      <c r="PR9" s="12"/>
      <c r="PS9" s="12"/>
      <c r="PU9" s="12"/>
      <c r="PV9" s="12"/>
      <c r="PX9" s="12"/>
      <c r="PY9" s="12"/>
      <c r="QA9" s="12"/>
      <c r="QB9" s="12"/>
      <c r="QD9" s="12"/>
      <c r="QE9" s="12"/>
      <c r="QG9" s="12"/>
      <c r="QH9" s="12"/>
      <c r="QJ9" s="12"/>
      <c r="QK9" s="12"/>
      <c r="QM9" s="12"/>
      <c r="QN9" s="12"/>
      <c r="QP9" s="12"/>
      <c r="QQ9" s="12"/>
      <c r="QS9" s="12"/>
      <c r="QT9" s="12"/>
      <c r="QV9" s="12"/>
      <c r="QW9" s="12"/>
      <c r="QY9" s="12"/>
      <c r="QZ9" s="12"/>
      <c r="RB9" s="12"/>
      <c r="RC9" s="12"/>
      <c r="RE9" s="12"/>
      <c r="RF9" s="12"/>
      <c r="RH9" s="12"/>
      <c r="RI9" s="12"/>
      <c r="RK9" s="12"/>
      <c r="RL9" s="12"/>
      <c r="RN9" s="12"/>
      <c r="RO9" s="12"/>
      <c r="RQ9" s="12"/>
      <c r="RR9" s="12"/>
      <c r="RT9" s="12"/>
      <c r="RU9" s="12"/>
      <c r="RW9" s="12"/>
      <c r="RX9" s="12"/>
      <c r="RZ9" s="12"/>
      <c r="SA9" s="12"/>
      <c r="SC9" s="12"/>
      <c r="SD9" s="12"/>
      <c r="SF9" s="12"/>
      <c r="SG9" s="12"/>
      <c r="SI9" s="12"/>
      <c r="SJ9" s="12"/>
      <c r="SL9" s="12"/>
      <c r="SM9" s="12"/>
      <c r="SO9" s="12"/>
      <c r="SP9" s="12"/>
      <c r="SR9" s="12"/>
      <c r="SS9" s="12"/>
      <c r="SU9" s="12"/>
      <c r="SV9" s="12"/>
      <c r="SX9" s="12"/>
      <c r="SY9" s="12"/>
      <c r="TA9" s="12"/>
      <c r="TB9" s="12"/>
      <c r="TD9" s="12"/>
      <c r="TE9" s="12"/>
      <c r="TG9" s="12"/>
      <c r="TH9" s="12"/>
      <c r="TJ9" s="12"/>
      <c r="TK9" s="12"/>
      <c r="TM9" s="12"/>
      <c r="TN9" s="12"/>
      <c r="TP9" s="12"/>
      <c r="TQ9" s="12"/>
      <c r="TS9" s="12"/>
      <c r="TT9" s="12"/>
      <c r="TV9" s="12"/>
      <c r="TW9" s="12"/>
      <c r="TY9" s="12"/>
      <c r="TZ9" s="12"/>
      <c r="UB9" s="12"/>
      <c r="UC9" s="12"/>
      <c r="UE9" s="12"/>
      <c r="UF9" s="12"/>
      <c r="UH9" s="12"/>
      <c r="UI9" s="12"/>
      <c r="UK9" s="12"/>
      <c r="UL9" s="12"/>
      <c r="UN9" s="12"/>
      <c r="UO9" s="12"/>
      <c r="UQ9" s="12"/>
      <c r="UR9" s="12"/>
      <c r="UT9" s="12">
        <v>113.6524</v>
      </c>
      <c r="UU9" s="12">
        <v>111.20350000000001</v>
      </c>
    </row>
    <row r="10" spans="1:567" x14ac:dyDescent="0.35">
      <c r="A10" t="str">
        <f t="shared" si="0"/>
        <v>ZE 91 UnleadedCaltex Truckstop</v>
      </c>
      <c r="B10" t="s">
        <v>17</v>
      </c>
      <c r="C10" t="s">
        <v>18</v>
      </c>
      <c r="E10" t="s">
        <v>36</v>
      </c>
      <c r="F10" s="8"/>
      <c r="H10" s="10">
        <v>77.973500000000001</v>
      </c>
      <c r="I10" s="10">
        <f t="shared" ref="I10:I12" si="119">H10+4.96</f>
        <v>82.933499999999995</v>
      </c>
      <c r="K10" s="10">
        <v>81.448899999999995</v>
      </c>
      <c r="L10" s="10">
        <f t="shared" ref="L10:L12" si="120">K10+4.96</f>
        <v>86.408899999999988</v>
      </c>
      <c r="N10" s="10">
        <v>81.893100000000004</v>
      </c>
      <c r="O10" s="10">
        <f t="shared" ref="O10:O12" si="121">N10+4.96</f>
        <v>86.853099999999998</v>
      </c>
      <c r="Q10" s="10">
        <v>84.382099999999994</v>
      </c>
      <c r="R10" s="10">
        <f t="shared" ref="R10:R12" si="122">Q10+4.96</f>
        <v>89.342099999999988</v>
      </c>
      <c r="T10" s="4">
        <v>82.041799999999995</v>
      </c>
      <c r="U10" s="10">
        <f t="shared" ref="U10:U12" si="123">T10+4.96</f>
        <v>87.001799999999989</v>
      </c>
      <c r="W10" s="4">
        <v>78.567599999999999</v>
      </c>
      <c r="X10" s="10">
        <f t="shared" ref="X10:X12" si="124">W10+4.96</f>
        <v>83.527599999999993</v>
      </c>
      <c r="Z10" s="4">
        <v>80.895300000000006</v>
      </c>
      <c r="AA10" s="10">
        <f t="shared" ref="AA10:AA12" si="125">Z10+4.96</f>
        <v>85.8553</v>
      </c>
      <c r="AC10" s="4">
        <v>80.896699999999996</v>
      </c>
      <c r="AD10" s="10">
        <f t="shared" ref="AD10:AD12" si="126">AC10+4.96</f>
        <v>85.856699999999989</v>
      </c>
      <c r="AF10" s="4">
        <v>75.438900000000004</v>
      </c>
      <c r="AG10" s="10">
        <f t="shared" ref="AG10:AG12" si="127">AF10+4.96</f>
        <v>80.398899999999998</v>
      </c>
      <c r="AI10" s="4">
        <v>68.205799999999996</v>
      </c>
      <c r="AJ10" s="10">
        <f t="shared" ref="AJ10:AJ12" si="128">AI10+4.96</f>
        <v>73.16579999999999</v>
      </c>
      <c r="AL10" s="4">
        <v>69.118099999999998</v>
      </c>
      <c r="AM10" s="10">
        <f t="shared" ref="AM10:AM12" si="129">AL10+4.96</f>
        <v>74.078099999999992</v>
      </c>
      <c r="AO10" s="4">
        <v>70.562700000000007</v>
      </c>
      <c r="AP10" s="10">
        <f t="shared" ref="AP10:AP12" si="130">AO10+4.96</f>
        <v>75.5227</v>
      </c>
      <c r="AR10" s="3">
        <v>73.140699999999995</v>
      </c>
      <c r="AS10">
        <f t="shared" ref="AS10:AS12" si="131">AR10+4.96</f>
        <v>78.100699999999989</v>
      </c>
      <c r="AU10" s="3">
        <v>73.303600000000003</v>
      </c>
      <c r="AV10">
        <f t="shared" ref="AV10:AV12" si="132">AU10+4.96</f>
        <v>78.263599999999997</v>
      </c>
      <c r="AX10" s="4">
        <v>76.777199999999993</v>
      </c>
      <c r="AY10" s="10">
        <f t="shared" ref="AY10:AY12" si="133">AX10+4.96</f>
        <v>81.737199999999987</v>
      </c>
      <c r="BA10" s="4">
        <v>75.230099999999993</v>
      </c>
      <c r="BB10" s="10">
        <f t="shared" ref="BB10:BB12" si="134">BA10+4.96</f>
        <v>80.190099999999987</v>
      </c>
      <c r="BD10" s="4">
        <v>72.238399999999999</v>
      </c>
      <c r="BE10" s="10">
        <f t="shared" ref="BE10:BE12" si="135">BD10+4.96</f>
        <v>77.198399999999992</v>
      </c>
      <c r="BG10" s="4">
        <v>73.631200000000007</v>
      </c>
      <c r="BH10" s="10">
        <f t="shared" ref="BH10:BH12" si="136">BG10+4.96</f>
        <v>78.591200000000001</v>
      </c>
      <c r="BJ10" s="4">
        <v>71.610900000000001</v>
      </c>
      <c r="BK10" s="10">
        <f t="shared" ref="BK10:BK12" si="137">BJ10+4.96</f>
        <v>76.570899999999995</v>
      </c>
      <c r="BM10" s="4">
        <v>72.784199999999998</v>
      </c>
      <c r="BN10" s="10">
        <f t="shared" ref="BN10:BN12" si="138">BM10+4.96</f>
        <v>77.744199999999992</v>
      </c>
      <c r="BP10" s="4">
        <v>72.989599999999996</v>
      </c>
      <c r="BQ10" s="10">
        <f t="shared" ref="BQ10:BQ12" si="139">BP10+4.96</f>
        <v>77.94959999999999</v>
      </c>
      <c r="BS10" s="4">
        <v>73.5458</v>
      </c>
      <c r="BT10" s="10">
        <f t="shared" ref="BT10:BT12" si="140">BS10+4.96</f>
        <v>78.505799999999994</v>
      </c>
      <c r="BV10" s="4">
        <v>72.240799999999993</v>
      </c>
      <c r="BW10" s="10">
        <f t="shared" ref="BW10:BW12" si="141">BV10+4.96</f>
        <v>77.200799999999987</v>
      </c>
      <c r="BY10" s="4">
        <v>75.236999999999995</v>
      </c>
      <c r="BZ10" s="10">
        <f t="shared" ref="BZ10:BZ12" si="142">BY10+4.96</f>
        <v>80.196999999999989</v>
      </c>
      <c r="CB10" s="4">
        <v>82.409099999999995</v>
      </c>
      <c r="CC10" s="10">
        <f t="shared" ref="CC10:CC12" si="143">CB10+4.96</f>
        <v>87.369099999999989</v>
      </c>
      <c r="CE10" s="4">
        <v>78.588399999999993</v>
      </c>
      <c r="CF10" s="10">
        <f t="shared" ref="CF10:CF12" si="144">CE10+4.96</f>
        <v>83.548399999999987</v>
      </c>
      <c r="CH10" s="4">
        <v>76.741200000000006</v>
      </c>
      <c r="CI10" s="10">
        <f t="shared" ref="CI10:CI12" si="145">CH10+4.96</f>
        <v>81.7012</v>
      </c>
      <c r="CK10" s="4">
        <v>77.185199999999995</v>
      </c>
      <c r="CL10" s="10">
        <f t="shared" ref="CL10:CL12" si="146">CK10+4.96</f>
        <v>82.145199999999988</v>
      </c>
      <c r="CN10" s="4">
        <v>78.010000000000005</v>
      </c>
      <c r="CO10" s="4">
        <f t="shared" ref="CO10:CO12" si="147">CN10+4.96</f>
        <v>82.97</v>
      </c>
      <c r="CQ10" s="4">
        <v>75.311999999999998</v>
      </c>
      <c r="CR10" s="4">
        <f t="shared" ref="CR10:CR12" si="148">CQ10+4.96</f>
        <v>80.271999999999991</v>
      </c>
      <c r="CT10" s="4">
        <v>75.256399999999999</v>
      </c>
      <c r="CU10" s="4">
        <f t="shared" ref="CU10:CU12" si="149">CT10+4.96</f>
        <v>80.216399999999993</v>
      </c>
      <c r="CW10" s="4">
        <v>77.673299999999998</v>
      </c>
      <c r="CX10" s="4">
        <f t="shared" ref="CX10:CX12" si="150">CW10+4.96</f>
        <v>82.633299999999991</v>
      </c>
      <c r="CZ10" s="4">
        <v>80.116100000000003</v>
      </c>
      <c r="DA10" s="4">
        <f t="shared" ref="DA10:DA12" si="151">CZ10+4.96</f>
        <v>85.076099999999997</v>
      </c>
      <c r="DC10" s="4">
        <v>78.855000000000004</v>
      </c>
      <c r="DD10" s="4">
        <f t="shared" ref="DD10:DD12" si="152">DC10+4.96</f>
        <v>83.814999999999998</v>
      </c>
      <c r="DF10" s="4">
        <v>79.709999999999994</v>
      </c>
      <c r="DG10" s="4">
        <f t="shared" ref="DG10:DG12" si="153">DF10+4.96</f>
        <v>84.669999999999987</v>
      </c>
      <c r="DI10" s="4">
        <v>77.040199999999999</v>
      </c>
      <c r="DJ10" s="4">
        <f t="shared" ref="DJ10:DJ12" si="154">DI10+4.96</f>
        <v>82.000199999999992</v>
      </c>
      <c r="DL10" s="4">
        <v>76.510800000000003</v>
      </c>
      <c r="DM10" s="4">
        <f t="shared" ref="DM10:DM12" si="155">DL10+4.96</f>
        <v>81.470799999999997</v>
      </c>
      <c r="DO10" s="4">
        <v>76.393000000000001</v>
      </c>
      <c r="DP10" s="4">
        <f t="shared" ref="DP10:DP12" si="156">DO10+4.96</f>
        <v>81.352999999999994</v>
      </c>
      <c r="DR10" s="4">
        <v>78.056700000000006</v>
      </c>
      <c r="DS10" s="4">
        <f t="shared" ref="DS10:DS12" si="157">DR10+4.96</f>
        <v>83.0167</v>
      </c>
      <c r="DU10" s="4">
        <v>76.933799999999991</v>
      </c>
      <c r="DV10" s="4">
        <f t="shared" ref="DV10:DV12" si="158">DU10+4.96</f>
        <v>81.893799999999985</v>
      </c>
      <c r="DX10" s="4">
        <v>77.439000000000007</v>
      </c>
      <c r="DY10" s="4">
        <f t="shared" ref="DY10:DY12" si="159">DX10+4.96</f>
        <v>82.399000000000001</v>
      </c>
      <c r="EA10" s="11">
        <v>75.101100000000002</v>
      </c>
      <c r="EB10" s="12">
        <f t="shared" ref="EB10:EB12" si="160">EA10+4.96</f>
        <v>80.061099999999996</v>
      </c>
      <c r="ED10" s="12">
        <v>73.962000000000003</v>
      </c>
      <c r="EE10" s="12">
        <f t="shared" ref="EE10:EE12" si="161">ED10+4.96</f>
        <v>78.921999999999997</v>
      </c>
      <c r="EG10" s="12">
        <v>70.421800000000005</v>
      </c>
      <c r="EH10" s="12">
        <f t="shared" ref="EH10:EH12" si="162">EG10+4.96</f>
        <v>75.381799999999998</v>
      </c>
      <c r="EJ10" s="12">
        <v>69.0916</v>
      </c>
      <c r="EK10" s="12">
        <f t="shared" ref="EK10:EK12" si="163">EJ10+4.96</f>
        <v>74.051599999999993</v>
      </c>
      <c r="EM10" s="12">
        <v>70.704599999999999</v>
      </c>
      <c r="EN10" s="12">
        <f t="shared" ref="EN10:EN12" si="164">EM10+4.96</f>
        <v>75.664599999999993</v>
      </c>
      <c r="EP10" s="12">
        <v>71.902100000000004</v>
      </c>
      <c r="EQ10" s="12">
        <f t="shared" ref="EQ10:EQ12" si="165">EP10+4.96</f>
        <v>76.862099999999998</v>
      </c>
      <c r="ES10" s="12">
        <v>67.882499999999993</v>
      </c>
      <c r="ET10" s="12">
        <f t="shared" ref="ET10:ET12" si="166">ES10+4.96</f>
        <v>72.842499999999987</v>
      </c>
      <c r="EV10" s="12">
        <v>65.201999999999998</v>
      </c>
      <c r="EW10" s="12">
        <f t="shared" ref="EW10:EW12" si="167">EV10+4.96</f>
        <v>70.161999999999992</v>
      </c>
      <c r="EY10" s="12">
        <v>50.016199999999998</v>
      </c>
      <c r="EZ10" s="12">
        <f t="shared" ref="EZ10:EZ12" si="168">EY10+4.96</f>
        <v>54.976199999999999</v>
      </c>
      <c r="FB10" s="12">
        <v>39.509</v>
      </c>
      <c r="FC10" s="12">
        <f t="shared" ref="FC10:FC12" si="169">FB10+4.96</f>
        <v>44.469000000000001</v>
      </c>
      <c r="FE10" s="12">
        <v>33.586799999999997</v>
      </c>
      <c r="FF10" s="12">
        <f t="shared" ref="FF10:FF12" si="170">FE10+4.96</f>
        <v>38.546799999999998</v>
      </c>
      <c r="FH10" s="12">
        <v>31.219100000000001</v>
      </c>
      <c r="FI10" s="12">
        <f t="shared" ref="FI10:FI12" si="171">FH10+4.96</f>
        <v>36.179099999999998</v>
      </c>
      <c r="FK10" s="12">
        <v>32.156100000000002</v>
      </c>
      <c r="FL10" s="12">
        <f t="shared" ref="FL10:FL12" si="172">FK10+4.96</f>
        <v>37.116100000000003</v>
      </c>
      <c r="FN10" s="12">
        <v>29.471799999999998</v>
      </c>
      <c r="FO10" s="12">
        <f t="shared" ref="FO10:FO12" si="173">FN10+4.96</f>
        <v>34.431799999999996</v>
      </c>
      <c r="FQ10" s="12">
        <v>32.0413</v>
      </c>
      <c r="FR10" s="12">
        <f t="shared" ref="FR10:FR12" si="174">FQ10+4.96</f>
        <v>37.001300000000001</v>
      </c>
      <c r="FT10" s="12">
        <v>37.459600000000002</v>
      </c>
      <c r="FU10" s="12">
        <f t="shared" ref="FU10:FU12" si="175">FT10+4.96</f>
        <v>42.419600000000003</v>
      </c>
      <c r="FW10" s="12">
        <v>42.414200000000001</v>
      </c>
      <c r="FX10" s="12">
        <f t="shared" ref="FX10:FX12" si="176">FW10+4.96</f>
        <v>47.374200000000002</v>
      </c>
      <c r="FZ10" s="12">
        <v>41.680300000000003</v>
      </c>
      <c r="GA10" s="12">
        <f t="shared" ref="GA10:GA12" si="177">FZ10+4.96</f>
        <v>46.640300000000003</v>
      </c>
      <c r="GC10" s="12">
        <v>44.384900000000002</v>
      </c>
      <c r="GD10" s="12">
        <f t="shared" ref="GD10:GD12" si="178">GC10+4.96</f>
        <v>49.344900000000003</v>
      </c>
      <c r="GF10" s="12">
        <v>42.332099999999997</v>
      </c>
      <c r="GG10" s="12">
        <f t="shared" ref="GG10:GG12" si="179">GF10+4.96</f>
        <v>47.292099999999998</v>
      </c>
      <c r="GI10" s="12">
        <v>46.525599999999997</v>
      </c>
      <c r="GJ10" s="12">
        <f t="shared" ref="GJ10:GJ12" si="180">GI10+4.96</f>
        <v>51.485599999999998</v>
      </c>
      <c r="GL10" s="12">
        <v>48.368899999999996</v>
      </c>
      <c r="GM10" s="12">
        <f t="shared" ref="GM10:GM12" si="181">GL10+4.96</f>
        <v>53.328899999999997</v>
      </c>
      <c r="GO10" s="12">
        <v>50.163699999999999</v>
      </c>
      <c r="GP10" s="12">
        <f t="shared" ref="GP10:GP12" si="182">GO10+4.96</f>
        <v>55.123699999999999</v>
      </c>
      <c r="GR10" s="12">
        <v>51.290300000000002</v>
      </c>
      <c r="GS10" s="12">
        <f t="shared" ref="GS10:GS12" si="183">GR10+4.96</f>
        <v>56.250300000000003</v>
      </c>
      <c r="GU10" s="12">
        <v>49.078800000000001</v>
      </c>
      <c r="GV10" s="12">
        <f t="shared" ref="GV10:GV12" si="184">GU10+4.96</f>
        <v>54.038800000000002</v>
      </c>
      <c r="GX10" s="12">
        <v>50.115299999999998</v>
      </c>
      <c r="GY10" s="12">
        <f t="shared" ref="GY10:GY12" si="185">GX10+4.96</f>
        <v>55.075299999999999</v>
      </c>
      <c r="HA10" s="12">
        <v>49.345700000000001</v>
      </c>
      <c r="HB10" s="12">
        <f t="shared" ref="HB10:HB12" si="186">HA10+4.96</f>
        <v>54.305700000000002</v>
      </c>
      <c r="HD10" s="12">
        <v>49.064799999999998</v>
      </c>
      <c r="HE10" s="12">
        <f t="shared" ref="HE10:HE12" si="187">HD10+4.96</f>
        <v>54.024799999999999</v>
      </c>
      <c r="HG10" s="12">
        <v>47.994500000000002</v>
      </c>
      <c r="HH10" s="12">
        <f t="shared" ref="HH10:HH12" si="188">HG10+4.96</f>
        <v>52.954500000000003</v>
      </c>
      <c r="HJ10" s="12">
        <v>48.89</v>
      </c>
      <c r="HK10" s="12">
        <f t="shared" ref="HK10:HK12" si="189">HJ10+4.96</f>
        <v>53.85</v>
      </c>
      <c r="HM10" s="12">
        <v>51.233400000000003</v>
      </c>
      <c r="HN10" s="12">
        <f t="shared" ref="HN10:HN12" si="190">HM10+4.96</f>
        <v>56.193400000000004</v>
      </c>
      <c r="HP10" s="12">
        <v>52.030299999999997</v>
      </c>
      <c r="HQ10" s="12">
        <f t="shared" ref="HQ10:HQ12" si="191">HP10+4.96</f>
        <v>56.990299999999998</v>
      </c>
      <c r="HS10" s="12">
        <v>52.415999999999997</v>
      </c>
      <c r="HT10" s="12">
        <f t="shared" ref="HT10:HT12" si="192">HS10+4.96</f>
        <v>57.375999999999998</v>
      </c>
      <c r="HV10" s="12">
        <v>50.221400000000003</v>
      </c>
      <c r="HW10" s="12">
        <f t="shared" ref="HW10:HW12" si="193">HV10+4.96</f>
        <v>55.181400000000004</v>
      </c>
      <c r="HY10" s="12">
        <v>47.5501</v>
      </c>
      <c r="HZ10" s="12">
        <f t="shared" ref="HZ10:HZ12" si="194">HY10+4.96</f>
        <v>52.510100000000001</v>
      </c>
      <c r="IB10" s="12">
        <v>48.897300000000001</v>
      </c>
      <c r="IC10" s="12">
        <f t="shared" ref="IC10:IC12" si="195">IB10+4.96</f>
        <v>53.857300000000002</v>
      </c>
      <c r="IE10" s="12">
        <v>50.138199999999998</v>
      </c>
      <c r="IF10" s="12">
        <f t="shared" ref="IF10:IF12" si="196">IE10+4.96</f>
        <v>55.098199999999999</v>
      </c>
      <c r="IH10" s="12">
        <v>50.740699999999997</v>
      </c>
      <c r="II10" s="12">
        <f t="shared" ref="II10:II12" si="197">IH10+4.96</f>
        <v>55.700699999999998</v>
      </c>
      <c r="IK10" s="12">
        <v>50.517400000000002</v>
      </c>
      <c r="IL10" s="12">
        <f t="shared" ref="IL10:IL12" si="198">IK10+4.96</f>
        <v>55.477400000000003</v>
      </c>
      <c r="IN10" s="12">
        <v>49.598700000000001</v>
      </c>
      <c r="IO10" s="12">
        <f t="shared" ref="IO10:IO12" si="199">IN10+4.96</f>
        <v>54.558700000000002</v>
      </c>
      <c r="IQ10" s="12">
        <v>49.755899999999997</v>
      </c>
      <c r="IR10" s="12">
        <f t="shared" ref="IR10:IR12" si="200">IQ10+4.96</f>
        <v>54.715899999999998</v>
      </c>
      <c r="IT10" s="12">
        <v>46.8005</v>
      </c>
      <c r="IU10" s="12">
        <f t="shared" ref="IU10:IU12" si="201">IT10+4.96</f>
        <v>51.7605</v>
      </c>
      <c r="IW10" s="12">
        <v>45.882100000000001</v>
      </c>
      <c r="IX10" s="12">
        <f t="shared" ref="IX10:IX12" si="202">IW10+4.96</f>
        <v>50.842100000000002</v>
      </c>
      <c r="IZ10" s="12">
        <v>48.031399999999998</v>
      </c>
      <c r="JA10" s="12">
        <f t="shared" ref="JA10:JA12" si="203">IZ10+4.96</f>
        <v>52.991399999999999</v>
      </c>
      <c r="JC10" s="12">
        <v>47.589199999999998</v>
      </c>
      <c r="JD10" s="12">
        <f t="shared" ref="JD10:JD12" si="204">JC10+4.96</f>
        <v>52.549199999999999</v>
      </c>
      <c r="JF10" s="12">
        <v>50.428600000000003</v>
      </c>
      <c r="JG10" s="12">
        <f t="shared" ref="JG10:JG12" si="205">JF10+4.96</f>
        <v>55.388600000000004</v>
      </c>
      <c r="JI10" s="12">
        <v>50.562800000000003</v>
      </c>
      <c r="JJ10" s="12">
        <f t="shared" ref="JJ10:JJ12" si="206">JI10+4.96</f>
        <v>55.522800000000004</v>
      </c>
      <c r="JL10" s="12">
        <v>52.163600000000002</v>
      </c>
      <c r="JM10" s="12">
        <f t="shared" ref="JM10:JM12" si="207">JL10+4.96</f>
        <v>57.123600000000003</v>
      </c>
      <c r="JO10" s="12">
        <v>53.994999999999997</v>
      </c>
      <c r="JP10" s="12">
        <f t="shared" ref="JP10:JP12" si="208">JO10+4.96</f>
        <v>58.954999999999998</v>
      </c>
      <c r="JR10" s="12">
        <v>54.208500000000001</v>
      </c>
      <c r="JS10" s="12">
        <f t="shared" ref="JS10:JS12" si="209">JR10+4.96</f>
        <v>59.168500000000002</v>
      </c>
      <c r="JU10" s="12">
        <v>54.357700000000001</v>
      </c>
      <c r="JV10" s="12">
        <f t="shared" ref="JV10:JV12" si="210">JU10+4.96</f>
        <v>59.317700000000002</v>
      </c>
      <c r="JX10" s="12">
        <v>55.865699999999997</v>
      </c>
      <c r="JY10" s="12">
        <f t="shared" ref="JY10:JY12" si="211">JX10+4.96</f>
        <v>60.825699999999998</v>
      </c>
      <c r="KA10" s="12">
        <v>58.451500000000003</v>
      </c>
      <c r="KB10" s="12">
        <f t="shared" ref="KB10:KB12" si="212">KA10+4.96</f>
        <v>63.411500000000004</v>
      </c>
      <c r="KD10" s="12">
        <v>58.276700000000005</v>
      </c>
      <c r="KE10" s="12">
        <f t="shared" ref="KE10:KE12" si="213">KD10+4.96</f>
        <v>63.236700000000006</v>
      </c>
      <c r="KG10" s="12">
        <v>58.4343</v>
      </c>
      <c r="KH10" s="12">
        <f t="shared" ref="KH10:KH12" si="214">KG10+4.96</f>
        <v>63.394300000000001</v>
      </c>
      <c r="KJ10" s="12">
        <v>60.5291</v>
      </c>
      <c r="KK10" s="12">
        <f t="shared" ref="KK10:KK12" si="215">KJ10+4.96</f>
        <v>65.489099999999993</v>
      </c>
      <c r="KM10" s="12">
        <v>62.013399999999997</v>
      </c>
      <c r="KN10" s="12">
        <f t="shared" ref="KN10:KN12" si="216">KM10+4.96</f>
        <v>66.973399999999998</v>
      </c>
      <c r="KP10" s="12">
        <v>65.177300000000002</v>
      </c>
      <c r="KQ10" s="12">
        <f t="shared" ref="KQ10:KQ12" si="217">KP10+4.96</f>
        <v>70.137299999999996</v>
      </c>
      <c r="KS10" s="12">
        <v>66.411900000000003</v>
      </c>
      <c r="KT10" s="12">
        <f t="shared" ref="KT10:KT12" si="218">KS10+4.96</f>
        <v>71.371899999999997</v>
      </c>
      <c r="KV10" s="12">
        <v>67.280600000000007</v>
      </c>
      <c r="KW10" s="12">
        <f t="shared" ref="KW10:KW12" si="219">KV10+4.96</f>
        <v>72.240600000000001</v>
      </c>
      <c r="KY10" s="12">
        <v>71.159199999999998</v>
      </c>
      <c r="KZ10" s="12">
        <f t="shared" ref="KZ10:KZ12" si="220">KY10+4.96</f>
        <v>76.119199999999992</v>
      </c>
      <c r="LB10" s="12">
        <v>70.8596</v>
      </c>
      <c r="LC10" s="12">
        <f t="shared" ref="LC10:LC12" si="221">LB10+4.96</f>
        <v>75.819599999999994</v>
      </c>
      <c r="LE10" s="12">
        <v>68.441699999999997</v>
      </c>
      <c r="LF10" s="12">
        <f t="shared" ref="LF10:LF12" si="222">LE10+4.96</f>
        <v>73.401699999999991</v>
      </c>
      <c r="LH10" s="12">
        <v>70.674300000000002</v>
      </c>
      <c r="LI10" s="12">
        <f t="shared" ref="LI10:LI12" si="223">LH10+4.96</f>
        <v>75.634299999999996</v>
      </c>
      <c r="LK10" s="12">
        <v>69.221500000000006</v>
      </c>
      <c r="LL10" s="12">
        <f t="shared" ref="LL10:LL12" si="224">LK10+4.96</f>
        <v>74.1815</v>
      </c>
      <c r="LN10" s="12">
        <v>70.129199999999997</v>
      </c>
      <c r="LO10" s="12">
        <f t="shared" ref="LO10:LO12" si="225">LN10+4.96</f>
        <v>75.089199999999991</v>
      </c>
      <c r="LQ10" s="12">
        <v>70.547399999999996</v>
      </c>
      <c r="LR10" s="12">
        <f t="shared" ref="LR10:LR12" si="226">LQ10+4.96</f>
        <v>75.50739999999999</v>
      </c>
      <c r="LT10" s="12">
        <v>69.9602</v>
      </c>
      <c r="LU10" s="12">
        <f t="shared" ref="LU10:LU12" si="227">LT10+4.96</f>
        <v>74.920199999999994</v>
      </c>
      <c r="LW10" s="12">
        <v>72.319800000000001</v>
      </c>
      <c r="LX10" s="12">
        <f t="shared" ref="LX10:LX12" si="228">LW10+4.96</f>
        <v>77.279799999999994</v>
      </c>
      <c r="LZ10" s="12">
        <v>71.420199999999994</v>
      </c>
      <c r="MA10" s="12">
        <f t="shared" ref="MA10:MA12" si="229">LZ10+4.96</f>
        <v>76.380199999999988</v>
      </c>
      <c r="MC10" s="12">
        <v>70.797799999999995</v>
      </c>
      <c r="MD10" s="12">
        <f t="shared" ref="MD10:MD12" si="230">MC10+4.96</f>
        <v>75.757799999999989</v>
      </c>
      <c r="MF10" s="12">
        <v>72.000500000000002</v>
      </c>
      <c r="MG10" s="12">
        <f t="shared" ref="MG10:MG12" si="231">MF10+4.96</f>
        <v>76.960499999999996</v>
      </c>
      <c r="MI10" s="12">
        <v>72.613600000000005</v>
      </c>
      <c r="MJ10" s="12">
        <f t="shared" ref="MJ10:MJ12" si="232">MI10+4.96</f>
        <v>77.573599999999999</v>
      </c>
      <c r="ML10" s="12">
        <v>74.126300000000001</v>
      </c>
      <c r="MM10" s="12">
        <f t="shared" ref="MM10:MM12" si="233">ML10+4.96</f>
        <v>79.086299999999994</v>
      </c>
      <c r="MO10" s="12">
        <v>76.227999999999994</v>
      </c>
      <c r="MP10" s="12">
        <f t="shared" ref="MP10:MP12" si="234">MO10+4.96</f>
        <v>81.187999999999988</v>
      </c>
      <c r="MR10" s="12">
        <v>79.003500000000003</v>
      </c>
      <c r="MS10" s="12">
        <f t="shared" ref="MS10:MS12" si="235">MR10+4.96</f>
        <v>83.963499999999996</v>
      </c>
      <c r="MU10" s="12">
        <v>79.930999999999997</v>
      </c>
      <c r="MV10" s="12">
        <f t="shared" ref="MV10:MV12" si="236">MU10+4.96</f>
        <v>84.890999999999991</v>
      </c>
      <c r="MX10" s="12"/>
      <c r="MY10" s="12"/>
      <c r="NA10" s="12"/>
      <c r="NB10" s="12"/>
      <c r="ND10" s="12"/>
      <c r="NE10" s="12"/>
      <c r="NG10" s="12"/>
      <c r="NH10" s="12"/>
      <c r="NJ10" s="12"/>
      <c r="NK10" s="12"/>
      <c r="NM10" s="12"/>
      <c r="NN10" s="12"/>
      <c r="NP10" s="12"/>
      <c r="NQ10" s="12"/>
      <c r="NS10" s="12"/>
      <c r="NT10" s="12"/>
      <c r="NV10" s="12"/>
      <c r="NW10" s="12"/>
      <c r="NY10" s="12"/>
      <c r="NZ10" s="12"/>
      <c r="OB10" s="12"/>
      <c r="OC10" s="12"/>
      <c r="OE10" s="12"/>
      <c r="OF10" s="12"/>
      <c r="OH10" s="12"/>
      <c r="OI10" s="12"/>
      <c r="OK10" s="12"/>
      <c r="OL10" s="12"/>
      <c r="ON10" s="12"/>
      <c r="OO10" s="12"/>
      <c r="OQ10" s="12"/>
      <c r="OR10" s="12"/>
      <c r="OT10" s="12"/>
      <c r="OU10" s="12"/>
      <c r="OW10" s="12"/>
      <c r="OX10" s="12"/>
      <c r="OZ10" s="12"/>
      <c r="PA10" s="12"/>
      <c r="PC10" s="12"/>
      <c r="PD10" s="12"/>
      <c r="PF10" s="12"/>
      <c r="PG10" s="12"/>
      <c r="PI10" s="12"/>
      <c r="PJ10" s="12"/>
      <c r="PL10" s="12"/>
      <c r="PM10" s="12"/>
      <c r="PO10" s="12"/>
      <c r="PP10" s="12"/>
      <c r="PR10" s="12"/>
      <c r="PS10" s="12"/>
      <c r="PU10" s="12"/>
      <c r="PV10" s="12"/>
      <c r="PX10" s="12"/>
      <c r="PY10" s="12"/>
      <c r="QA10" s="12"/>
      <c r="QB10" s="12"/>
      <c r="QD10" s="12"/>
      <c r="QE10" s="12"/>
      <c r="QG10" s="12"/>
      <c r="QH10" s="12"/>
      <c r="QJ10" s="12"/>
      <c r="QK10" s="12"/>
      <c r="QM10" s="12"/>
      <c r="QN10" s="12"/>
      <c r="QP10" s="12"/>
      <c r="QQ10" s="12"/>
      <c r="QS10" s="12"/>
      <c r="QT10" s="12"/>
      <c r="QV10" s="12"/>
      <c r="QW10" s="12"/>
      <c r="QY10" s="12"/>
      <c r="QZ10" s="12"/>
      <c r="RB10" s="12"/>
      <c r="RC10" s="12"/>
      <c r="RE10" s="12"/>
      <c r="RF10" s="12"/>
      <c r="RH10" s="12"/>
      <c r="RI10" s="12"/>
      <c r="RK10" s="12"/>
      <c r="RL10" s="12"/>
      <c r="RN10" s="12"/>
      <c r="RO10" s="12"/>
      <c r="RQ10" s="12"/>
      <c r="RR10" s="12"/>
      <c r="RT10" s="12"/>
      <c r="RU10" s="12"/>
      <c r="RW10" s="12"/>
      <c r="RX10" s="12"/>
      <c r="RZ10" s="12"/>
      <c r="SA10" s="12"/>
      <c r="SC10" s="12"/>
      <c r="SD10" s="12"/>
      <c r="SF10" s="12"/>
      <c r="SG10" s="12"/>
      <c r="SI10" s="12"/>
      <c r="SJ10" s="12"/>
      <c r="SL10" s="12"/>
      <c r="SM10" s="12"/>
      <c r="SO10" s="12"/>
      <c r="SP10" s="12"/>
      <c r="SR10" s="12"/>
      <c r="SS10" s="12"/>
      <c r="SU10" s="12"/>
      <c r="SV10" s="12"/>
      <c r="SX10" s="12"/>
      <c r="SY10" s="12"/>
      <c r="TA10" s="12"/>
      <c r="TB10" s="12"/>
      <c r="TD10" s="12"/>
      <c r="TE10" s="12"/>
      <c r="TG10" s="12"/>
      <c r="TH10" s="12"/>
      <c r="TJ10" s="12"/>
      <c r="TK10" s="12"/>
      <c r="TM10" s="12"/>
      <c r="TN10" s="12"/>
      <c r="TP10" s="12"/>
      <c r="TQ10" s="12"/>
      <c r="TS10" s="12"/>
      <c r="TT10" s="12"/>
      <c r="TV10" s="12"/>
      <c r="TW10" s="12"/>
      <c r="TY10" s="12"/>
      <c r="TZ10" s="12"/>
      <c r="UB10" s="12"/>
      <c r="UC10" s="12"/>
      <c r="UE10" s="12"/>
      <c r="UF10" s="12"/>
      <c r="UH10" s="12"/>
      <c r="UI10" s="12"/>
      <c r="UK10" s="12"/>
      <c r="UL10" s="12"/>
      <c r="UN10" s="12"/>
      <c r="UO10" s="12"/>
      <c r="UQ10" s="12"/>
      <c r="UR10" s="12"/>
      <c r="UT10" s="12">
        <v>113.6524</v>
      </c>
      <c r="UU10" s="12">
        <v>111.20350000000001</v>
      </c>
    </row>
    <row r="11" spans="1:567" x14ac:dyDescent="0.35">
      <c r="A11" t="str">
        <f t="shared" si="0"/>
        <v>ZE 91 UnleadedZ Service Station</v>
      </c>
      <c r="B11" t="s">
        <v>17</v>
      </c>
      <c r="C11" t="s">
        <v>21</v>
      </c>
      <c r="E11" t="s">
        <v>36</v>
      </c>
      <c r="F11" s="8"/>
      <c r="H11" s="10">
        <v>77.973500000000001</v>
      </c>
      <c r="I11" s="10">
        <f t="shared" si="119"/>
        <v>82.933499999999995</v>
      </c>
      <c r="K11" s="10">
        <v>81.448899999999995</v>
      </c>
      <c r="L11" s="10">
        <f t="shared" si="120"/>
        <v>86.408899999999988</v>
      </c>
      <c r="N11" s="10">
        <v>81.893100000000004</v>
      </c>
      <c r="O11" s="10">
        <f t="shared" si="121"/>
        <v>86.853099999999998</v>
      </c>
      <c r="Q11" s="10">
        <v>84.382099999999994</v>
      </c>
      <c r="R11" s="10">
        <f t="shared" si="122"/>
        <v>89.342099999999988</v>
      </c>
      <c r="T11" s="4">
        <v>82.041799999999995</v>
      </c>
      <c r="U11" s="10">
        <f t="shared" si="123"/>
        <v>87.001799999999989</v>
      </c>
      <c r="W11" s="4">
        <v>78.567599999999999</v>
      </c>
      <c r="X11" s="10">
        <f t="shared" si="124"/>
        <v>83.527599999999993</v>
      </c>
      <c r="Z11" s="4">
        <v>80.895300000000006</v>
      </c>
      <c r="AA11" s="10">
        <f t="shared" si="125"/>
        <v>85.8553</v>
      </c>
      <c r="AC11" s="4">
        <v>80.896699999999996</v>
      </c>
      <c r="AD11" s="10">
        <f t="shared" si="126"/>
        <v>85.856699999999989</v>
      </c>
      <c r="AF11" s="4">
        <v>75.438900000000004</v>
      </c>
      <c r="AG11" s="10">
        <f t="shared" si="127"/>
        <v>80.398899999999998</v>
      </c>
      <c r="AI11" s="4">
        <v>68.205799999999996</v>
      </c>
      <c r="AJ11" s="10">
        <f t="shared" si="128"/>
        <v>73.16579999999999</v>
      </c>
      <c r="AL11" s="4">
        <v>69.118099999999998</v>
      </c>
      <c r="AM11" s="10">
        <f t="shared" si="129"/>
        <v>74.078099999999992</v>
      </c>
      <c r="AO11" s="4">
        <v>70.562700000000007</v>
      </c>
      <c r="AP11" s="10">
        <f t="shared" si="130"/>
        <v>75.5227</v>
      </c>
      <c r="AR11" s="3">
        <v>73.140699999999995</v>
      </c>
      <c r="AS11">
        <f t="shared" si="131"/>
        <v>78.100699999999989</v>
      </c>
      <c r="AU11" s="3">
        <v>73.303600000000003</v>
      </c>
      <c r="AV11">
        <f t="shared" si="132"/>
        <v>78.263599999999997</v>
      </c>
      <c r="AX11" s="4">
        <v>76.777199999999993</v>
      </c>
      <c r="AY11" s="10">
        <f t="shared" si="133"/>
        <v>81.737199999999987</v>
      </c>
      <c r="BA11" s="4">
        <v>75.230099999999993</v>
      </c>
      <c r="BB11" s="10">
        <f t="shared" si="134"/>
        <v>80.190099999999987</v>
      </c>
      <c r="BD11" s="4">
        <v>72.238399999999999</v>
      </c>
      <c r="BE11" s="10">
        <f t="shared" si="135"/>
        <v>77.198399999999992</v>
      </c>
      <c r="BG11" s="4">
        <v>73.631200000000007</v>
      </c>
      <c r="BH11" s="10">
        <f t="shared" si="136"/>
        <v>78.591200000000001</v>
      </c>
      <c r="BJ11" s="4">
        <v>71.610900000000001</v>
      </c>
      <c r="BK11" s="10">
        <f t="shared" si="137"/>
        <v>76.570899999999995</v>
      </c>
      <c r="BM11" s="4">
        <v>72.784199999999998</v>
      </c>
      <c r="BN11" s="10">
        <f t="shared" si="138"/>
        <v>77.744199999999992</v>
      </c>
      <c r="BP11" s="4">
        <v>72.989599999999996</v>
      </c>
      <c r="BQ11" s="10">
        <f t="shared" si="139"/>
        <v>77.94959999999999</v>
      </c>
      <c r="BS11" s="4">
        <v>73.5458</v>
      </c>
      <c r="BT11" s="10">
        <f t="shared" si="140"/>
        <v>78.505799999999994</v>
      </c>
      <c r="BV11" s="4">
        <v>72.240799999999993</v>
      </c>
      <c r="BW11" s="10">
        <f t="shared" si="141"/>
        <v>77.200799999999987</v>
      </c>
      <c r="BY11" s="4">
        <v>75.236999999999995</v>
      </c>
      <c r="BZ11" s="10">
        <f t="shared" si="142"/>
        <v>80.196999999999989</v>
      </c>
      <c r="CB11" s="4">
        <v>82.409099999999995</v>
      </c>
      <c r="CC11" s="10">
        <f t="shared" si="143"/>
        <v>87.369099999999989</v>
      </c>
      <c r="CE11" s="4">
        <v>78.588399999999993</v>
      </c>
      <c r="CF11" s="10">
        <f t="shared" si="144"/>
        <v>83.548399999999987</v>
      </c>
      <c r="CH11" s="4">
        <v>76.741200000000006</v>
      </c>
      <c r="CI11" s="10">
        <f t="shared" si="145"/>
        <v>81.7012</v>
      </c>
      <c r="CK11" s="4">
        <v>77.185199999999995</v>
      </c>
      <c r="CL11" s="10">
        <f t="shared" si="146"/>
        <v>82.145199999999988</v>
      </c>
      <c r="CN11" s="4">
        <v>78.010000000000005</v>
      </c>
      <c r="CO11" s="4">
        <f t="shared" si="147"/>
        <v>82.97</v>
      </c>
      <c r="CQ11" s="4">
        <v>75.311999999999998</v>
      </c>
      <c r="CR11" s="4">
        <f t="shared" si="148"/>
        <v>80.271999999999991</v>
      </c>
      <c r="CT11" s="4">
        <v>75.256399999999999</v>
      </c>
      <c r="CU11" s="4">
        <f t="shared" si="149"/>
        <v>80.216399999999993</v>
      </c>
      <c r="CW11" s="4">
        <v>77.673299999999998</v>
      </c>
      <c r="CX11" s="4">
        <f t="shared" si="150"/>
        <v>82.633299999999991</v>
      </c>
      <c r="CZ11" s="4">
        <v>80.116100000000003</v>
      </c>
      <c r="DA11" s="4">
        <f t="shared" si="151"/>
        <v>85.076099999999997</v>
      </c>
      <c r="DC11" s="4">
        <v>78.855000000000004</v>
      </c>
      <c r="DD11" s="4">
        <f t="shared" si="152"/>
        <v>83.814999999999998</v>
      </c>
      <c r="DF11" s="4">
        <v>79.709999999999994</v>
      </c>
      <c r="DG11" s="4">
        <f t="shared" si="153"/>
        <v>84.669999999999987</v>
      </c>
      <c r="DI11" s="4">
        <v>77.040199999999999</v>
      </c>
      <c r="DJ11" s="4">
        <f t="shared" si="154"/>
        <v>82.000199999999992</v>
      </c>
      <c r="DL11" s="4">
        <v>76.510800000000003</v>
      </c>
      <c r="DM11" s="4">
        <f t="shared" si="155"/>
        <v>81.470799999999997</v>
      </c>
      <c r="DO11" s="4">
        <v>76.393000000000001</v>
      </c>
      <c r="DP11" s="4">
        <f t="shared" si="156"/>
        <v>81.352999999999994</v>
      </c>
      <c r="DR11" s="4">
        <v>78.056700000000006</v>
      </c>
      <c r="DS11" s="4">
        <f t="shared" si="157"/>
        <v>83.0167</v>
      </c>
      <c r="DU11" s="4">
        <v>76.933799999999991</v>
      </c>
      <c r="DV11" s="4">
        <f t="shared" si="158"/>
        <v>81.893799999999985</v>
      </c>
      <c r="DX11" s="4">
        <v>77.439000000000007</v>
      </c>
      <c r="DY11" s="4">
        <f t="shared" si="159"/>
        <v>82.399000000000001</v>
      </c>
      <c r="EA11" s="11">
        <v>75.101100000000002</v>
      </c>
      <c r="EB11" s="12">
        <f t="shared" si="160"/>
        <v>80.061099999999996</v>
      </c>
      <c r="ED11" s="12">
        <v>73.962000000000003</v>
      </c>
      <c r="EE11" s="12">
        <f t="shared" si="161"/>
        <v>78.921999999999997</v>
      </c>
      <c r="EG11" s="12">
        <v>70.421800000000005</v>
      </c>
      <c r="EH11" s="12">
        <f t="shared" si="162"/>
        <v>75.381799999999998</v>
      </c>
      <c r="EJ11" s="12">
        <v>69.0916</v>
      </c>
      <c r="EK11" s="12">
        <f t="shared" si="163"/>
        <v>74.051599999999993</v>
      </c>
      <c r="EM11" s="12">
        <v>70.704599999999999</v>
      </c>
      <c r="EN11" s="12">
        <f t="shared" si="164"/>
        <v>75.664599999999993</v>
      </c>
      <c r="EP11" s="12">
        <v>71.902100000000004</v>
      </c>
      <c r="EQ11" s="12">
        <f t="shared" si="165"/>
        <v>76.862099999999998</v>
      </c>
      <c r="ES11" s="12">
        <v>67.882499999999993</v>
      </c>
      <c r="ET11" s="12">
        <f t="shared" si="166"/>
        <v>72.842499999999987</v>
      </c>
      <c r="EV11" s="12">
        <v>65.201999999999998</v>
      </c>
      <c r="EW11" s="12">
        <f t="shared" si="167"/>
        <v>70.161999999999992</v>
      </c>
      <c r="EY11" s="12">
        <v>50.016199999999998</v>
      </c>
      <c r="EZ11" s="12">
        <f t="shared" si="168"/>
        <v>54.976199999999999</v>
      </c>
      <c r="FB11" s="12">
        <v>39.509</v>
      </c>
      <c r="FC11" s="12">
        <f t="shared" si="169"/>
        <v>44.469000000000001</v>
      </c>
      <c r="FE11" s="12">
        <v>33.586799999999997</v>
      </c>
      <c r="FF11" s="12">
        <f t="shared" si="170"/>
        <v>38.546799999999998</v>
      </c>
      <c r="FH11" s="12">
        <v>31.219100000000001</v>
      </c>
      <c r="FI11" s="12">
        <f t="shared" si="171"/>
        <v>36.179099999999998</v>
      </c>
      <c r="FK11" s="12">
        <v>32.156100000000002</v>
      </c>
      <c r="FL11" s="12">
        <f t="shared" si="172"/>
        <v>37.116100000000003</v>
      </c>
      <c r="FN11" s="12">
        <v>29.471799999999998</v>
      </c>
      <c r="FO11" s="12">
        <f t="shared" si="173"/>
        <v>34.431799999999996</v>
      </c>
      <c r="FQ11" s="12">
        <v>32.0413</v>
      </c>
      <c r="FR11" s="12">
        <f t="shared" si="174"/>
        <v>37.001300000000001</v>
      </c>
      <c r="FT11" s="12">
        <v>37.459600000000002</v>
      </c>
      <c r="FU11" s="12">
        <f t="shared" si="175"/>
        <v>42.419600000000003</v>
      </c>
      <c r="FW11" s="12">
        <v>42.414200000000001</v>
      </c>
      <c r="FX11" s="12">
        <f t="shared" si="176"/>
        <v>47.374200000000002</v>
      </c>
      <c r="FZ11" s="12">
        <v>41.680300000000003</v>
      </c>
      <c r="GA11" s="12">
        <f t="shared" si="177"/>
        <v>46.640300000000003</v>
      </c>
      <c r="GC11" s="12">
        <v>44.384900000000002</v>
      </c>
      <c r="GD11" s="12">
        <f t="shared" si="178"/>
        <v>49.344900000000003</v>
      </c>
      <c r="GF11" s="12">
        <v>42.332099999999997</v>
      </c>
      <c r="GG11" s="12">
        <f t="shared" si="179"/>
        <v>47.292099999999998</v>
      </c>
      <c r="GI11" s="12">
        <v>46.525599999999997</v>
      </c>
      <c r="GJ11" s="12">
        <f t="shared" si="180"/>
        <v>51.485599999999998</v>
      </c>
      <c r="GL11" s="12">
        <v>48.368899999999996</v>
      </c>
      <c r="GM11" s="12">
        <f t="shared" si="181"/>
        <v>53.328899999999997</v>
      </c>
      <c r="GO11" s="12">
        <v>50.163699999999999</v>
      </c>
      <c r="GP11" s="12">
        <f t="shared" si="182"/>
        <v>55.123699999999999</v>
      </c>
      <c r="GR11" s="12">
        <v>51.290300000000002</v>
      </c>
      <c r="GS11" s="12">
        <f t="shared" si="183"/>
        <v>56.250300000000003</v>
      </c>
      <c r="GU11" s="12">
        <v>49.078800000000001</v>
      </c>
      <c r="GV11" s="12">
        <f t="shared" si="184"/>
        <v>54.038800000000002</v>
      </c>
      <c r="GX11" s="12">
        <v>50.115299999999998</v>
      </c>
      <c r="GY11" s="12">
        <f t="shared" si="185"/>
        <v>55.075299999999999</v>
      </c>
      <c r="HA11" s="12">
        <v>49.345700000000001</v>
      </c>
      <c r="HB11" s="12">
        <f t="shared" si="186"/>
        <v>54.305700000000002</v>
      </c>
      <c r="HD11" s="12">
        <v>49.064799999999998</v>
      </c>
      <c r="HE11" s="12">
        <f t="shared" si="187"/>
        <v>54.024799999999999</v>
      </c>
      <c r="HG11" s="12">
        <v>47.994500000000002</v>
      </c>
      <c r="HH11" s="12">
        <f t="shared" si="188"/>
        <v>52.954500000000003</v>
      </c>
      <c r="HJ11" s="12">
        <v>48.89</v>
      </c>
      <c r="HK11" s="12">
        <f t="shared" si="189"/>
        <v>53.85</v>
      </c>
      <c r="HM11" s="12">
        <v>51.233400000000003</v>
      </c>
      <c r="HN11" s="12">
        <f t="shared" si="190"/>
        <v>56.193400000000004</v>
      </c>
      <c r="HP11" s="12">
        <v>52.030299999999997</v>
      </c>
      <c r="HQ11" s="12">
        <f t="shared" si="191"/>
        <v>56.990299999999998</v>
      </c>
      <c r="HS11" s="12">
        <v>52.415999999999997</v>
      </c>
      <c r="HT11" s="12">
        <f t="shared" si="192"/>
        <v>57.375999999999998</v>
      </c>
      <c r="HV11" s="12">
        <v>50.221400000000003</v>
      </c>
      <c r="HW11" s="12">
        <f t="shared" si="193"/>
        <v>55.181400000000004</v>
      </c>
      <c r="HY11" s="12">
        <v>47.5501</v>
      </c>
      <c r="HZ11" s="12">
        <f t="shared" si="194"/>
        <v>52.510100000000001</v>
      </c>
      <c r="IB11" s="12">
        <v>48.897300000000001</v>
      </c>
      <c r="IC11" s="12">
        <f t="shared" si="195"/>
        <v>53.857300000000002</v>
      </c>
      <c r="IE11" s="12">
        <v>50.138199999999998</v>
      </c>
      <c r="IF11" s="12">
        <f t="shared" si="196"/>
        <v>55.098199999999999</v>
      </c>
      <c r="IH11" s="12">
        <v>50.740699999999997</v>
      </c>
      <c r="II11" s="12">
        <f t="shared" si="197"/>
        <v>55.700699999999998</v>
      </c>
      <c r="IK11" s="12">
        <v>50.517400000000002</v>
      </c>
      <c r="IL11" s="12">
        <f t="shared" si="198"/>
        <v>55.477400000000003</v>
      </c>
      <c r="IN11" s="12">
        <v>49.598700000000001</v>
      </c>
      <c r="IO11" s="12">
        <f t="shared" si="199"/>
        <v>54.558700000000002</v>
      </c>
      <c r="IQ11" s="12">
        <v>49.755899999999997</v>
      </c>
      <c r="IR11" s="12">
        <f t="shared" si="200"/>
        <v>54.715899999999998</v>
      </c>
      <c r="IT11" s="12">
        <v>46.8005</v>
      </c>
      <c r="IU11" s="12">
        <f t="shared" si="201"/>
        <v>51.7605</v>
      </c>
      <c r="IW11" s="12">
        <v>45.882100000000001</v>
      </c>
      <c r="IX11" s="12">
        <f t="shared" si="202"/>
        <v>50.842100000000002</v>
      </c>
      <c r="IZ11" s="12">
        <v>48.031399999999998</v>
      </c>
      <c r="JA11" s="12">
        <f t="shared" si="203"/>
        <v>52.991399999999999</v>
      </c>
      <c r="JC11" s="12">
        <v>47.589199999999998</v>
      </c>
      <c r="JD11" s="12">
        <f t="shared" si="204"/>
        <v>52.549199999999999</v>
      </c>
      <c r="JF11" s="12">
        <v>50.428600000000003</v>
      </c>
      <c r="JG11" s="12">
        <f t="shared" si="205"/>
        <v>55.388600000000004</v>
      </c>
      <c r="JI11" s="12">
        <v>50.562800000000003</v>
      </c>
      <c r="JJ11" s="12">
        <f t="shared" si="206"/>
        <v>55.522800000000004</v>
      </c>
      <c r="JL11" s="12">
        <v>52.163600000000002</v>
      </c>
      <c r="JM11" s="12">
        <f t="shared" si="207"/>
        <v>57.123600000000003</v>
      </c>
      <c r="JO11" s="12">
        <v>53.994999999999997</v>
      </c>
      <c r="JP11" s="12">
        <f t="shared" si="208"/>
        <v>58.954999999999998</v>
      </c>
      <c r="JR11" s="12">
        <v>54.208500000000001</v>
      </c>
      <c r="JS11" s="12">
        <f t="shared" si="209"/>
        <v>59.168500000000002</v>
      </c>
      <c r="JU11" s="12">
        <v>54.357700000000001</v>
      </c>
      <c r="JV11" s="12">
        <f t="shared" si="210"/>
        <v>59.317700000000002</v>
      </c>
      <c r="JX11" s="12">
        <v>55.865699999999997</v>
      </c>
      <c r="JY11" s="12">
        <f t="shared" si="211"/>
        <v>60.825699999999998</v>
      </c>
      <c r="KA11" s="12">
        <v>58.451500000000003</v>
      </c>
      <c r="KB11" s="12">
        <f t="shared" si="212"/>
        <v>63.411500000000004</v>
      </c>
      <c r="KD11" s="12">
        <v>58.276700000000005</v>
      </c>
      <c r="KE11" s="12">
        <f t="shared" si="213"/>
        <v>63.236700000000006</v>
      </c>
      <c r="KG11" s="12">
        <v>58.4343</v>
      </c>
      <c r="KH11" s="12">
        <f t="shared" si="214"/>
        <v>63.394300000000001</v>
      </c>
      <c r="KJ11" s="12">
        <v>60.5291</v>
      </c>
      <c r="KK11" s="12">
        <f t="shared" si="215"/>
        <v>65.489099999999993</v>
      </c>
      <c r="KM11" s="12">
        <v>62.013399999999997</v>
      </c>
      <c r="KN11" s="12">
        <f t="shared" si="216"/>
        <v>66.973399999999998</v>
      </c>
      <c r="KP11" s="12">
        <v>65.177300000000002</v>
      </c>
      <c r="KQ11" s="12">
        <f t="shared" si="217"/>
        <v>70.137299999999996</v>
      </c>
      <c r="KS11" s="12">
        <v>66.411900000000003</v>
      </c>
      <c r="KT11" s="12">
        <f t="shared" si="218"/>
        <v>71.371899999999997</v>
      </c>
      <c r="KV11" s="12">
        <v>67.280600000000007</v>
      </c>
      <c r="KW11" s="12">
        <f t="shared" si="219"/>
        <v>72.240600000000001</v>
      </c>
      <c r="KY11" s="12">
        <v>71.159199999999998</v>
      </c>
      <c r="KZ11" s="12">
        <f t="shared" si="220"/>
        <v>76.119199999999992</v>
      </c>
      <c r="LB11" s="12">
        <v>70.8596</v>
      </c>
      <c r="LC11" s="12">
        <f t="shared" si="221"/>
        <v>75.819599999999994</v>
      </c>
      <c r="LE11" s="12">
        <v>68.441699999999997</v>
      </c>
      <c r="LF11" s="12">
        <f t="shared" si="222"/>
        <v>73.401699999999991</v>
      </c>
      <c r="LH11" s="12">
        <v>70.674300000000002</v>
      </c>
      <c r="LI11" s="12">
        <f t="shared" si="223"/>
        <v>75.634299999999996</v>
      </c>
      <c r="LK11" s="12">
        <v>69.221500000000006</v>
      </c>
      <c r="LL11" s="12">
        <f t="shared" si="224"/>
        <v>74.1815</v>
      </c>
      <c r="LN11" s="12">
        <v>70.129199999999997</v>
      </c>
      <c r="LO11" s="12">
        <f t="shared" si="225"/>
        <v>75.089199999999991</v>
      </c>
      <c r="LQ11" s="12">
        <v>70.547399999999996</v>
      </c>
      <c r="LR11" s="12">
        <f t="shared" si="226"/>
        <v>75.50739999999999</v>
      </c>
      <c r="LT11" s="12">
        <v>69.9602</v>
      </c>
      <c r="LU11" s="12">
        <f t="shared" si="227"/>
        <v>74.920199999999994</v>
      </c>
      <c r="LW11" s="12">
        <v>72.319800000000001</v>
      </c>
      <c r="LX11" s="12">
        <f t="shared" si="228"/>
        <v>77.279799999999994</v>
      </c>
      <c r="LZ11" s="12">
        <v>71.420199999999994</v>
      </c>
      <c r="MA11" s="12">
        <f t="shared" si="229"/>
        <v>76.380199999999988</v>
      </c>
      <c r="MC11" s="12">
        <v>70.797799999999995</v>
      </c>
      <c r="MD11" s="12">
        <f t="shared" si="230"/>
        <v>75.757799999999989</v>
      </c>
      <c r="MF11" s="12">
        <v>72.000500000000002</v>
      </c>
      <c r="MG11" s="12">
        <f t="shared" si="231"/>
        <v>76.960499999999996</v>
      </c>
      <c r="MI11" s="12">
        <v>72.613600000000005</v>
      </c>
      <c r="MJ11" s="12">
        <f t="shared" si="232"/>
        <v>77.573599999999999</v>
      </c>
      <c r="ML11" s="12">
        <v>74.126300000000001</v>
      </c>
      <c r="MM11" s="12">
        <f t="shared" si="233"/>
        <v>79.086299999999994</v>
      </c>
      <c r="MO11" s="12">
        <v>76.227999999999994</v>
      </c>
      <c r="MP11" s="12">
        <f t="shared" si="234"/>
        <v>81.187999999999988</v>
      </c>
      <c r="MR11" s="12">
        <v>79.003500000000003</v>
      </c>
      <c r="MS11" s="12">
        <f t="shared" si="235"/>
        <v>83.963499999999996</v>
      </c>
      <c r="MU11" s="12">
        <v>79.930999999999997</v>
      </c>
      <c r="MV11" s="12">
        <f t="shared" si="236"/>
        <v>84.890999999999991</v>
      </c>
      <c r="MX11" s="12"/>
      <c r="MY11" s="12"/>
      <c r="NA11" s="12"/>
      <c r="NB11" s="12"/>
      <c r="ND11" s="12"/>
      <c r="NE11" s="12"/>
      <c r="NG11" s="12"/>
      <c r="NH11" s="12"/>
      <c r="NJ11" s="12"/>
      <c r="NK11" s="12"/>
      <c r="NM11" s="12"/>
      <c r="NN11" s="12"/>
      <c r="NP11" s="12"/>
      <c r="NQ11" s="12"/>
      <c r="NS11" s="12"/>
      <c r="NT11" s="12"/>
      <c r="NV11" s="12"/>
      <c r="NW11" s="12"/>
      <c r="NY11" s="12"/>
      <c r="NZ11" s="12"/>
      <c r="OB11" s="12"/>
      <c r="OC11" s="12"/>
      <c r="OE11" s="12"/>
      <c r="OF11" s="12"/>
      <c r="OH11" s="12"/>
      <c r="OI11" s="12"/>
      <c r="OK11" s="12"/>
      <c r="OL11" s="12"/>
      <c r="ON11" s="12"/>
      <c r="OO11" s="12"/>
      <c r="OQ11" s="12"/>
      <c r="OR11" s="12"/>
      <c r="OT11" s="12"/>
      <c r="OU11" s="12"/>
      <c r="OW11" s="12"/>
      <c r="OX11" s="12"/>
      <c r="OZ11" s="12"/>
      <c r="PA11" s="12"/>
      <c r="PC11" s="12"/>
      <c r="PD11" s="12"/>
      <c r="PF11" s="12"/>
      <c r="PG11" s="12"/>
      <c r="PI11" s="12"/>
      <c r="PJ11" s="12"/>
      <c r="PL11" s="12"/>
      <c r="PM11" s="12"/>
      <c r="PO11" s="12"/>
      <c r="PP11" s="12"/>
      <c r="PR11" s="12"/>
      <c r="PS11" s="12"/>
      <c r="PU11" s="12"/>
      <c r="PV11" s="12"/>
      <c r="PX11" s="12"/>
      <c r="PY11" s="12"/>
      <c r="QA11" s="12"/>
      <c r="QB11" s="12"/>
      <c r="QD11" s="12"/>
      <c r="QE11" s="12"/>
      <c r="QG11" s="12"/>
      <c r="QH11" s="12"/>
      <c r="QJ11" s="12"/>
      <c r="QK11" s="12"/>
      <c r="QM11" s="12"/>
      <c r="QN11" s="12"/>
      <c r="QP11" s="12"/>
      <c r="QQ11" s="12"/>
      <c r="QS11" s="12"/>
      <c r="QT11" s="12"/>
      <c r="QV11" s="12"/>
      <c r="QW11" s="12"/>
      <c r="QY11" s="12"/>
      <c r="QZ11" s="12"/>
      <c r="RB11" s="12"/>
      <c r="RC11" s="12"/>
      <c r="RE11" s="12"/>
      <c r="RF11" s="12"/>
      <c r="RH11" s="12"/>
      <c r="RI11" s="12"/>
      <c r="RK11" s="12"/>
      <c r="RL11" s="12"/>
      <c r="RN11" s="12"/>
      <c r="RO11" s="12"/>
      <c r="RQ11" s="12"/>
      <c r="RR11" s="12"/>
      <c r="RT11" s="12"/>
      <c r="RU11" s="12"/>
      <c r="RW11" s="12"/>
      <c r="RX11" s="12"/>
      <c r="RZ11" s="12"/>
      <c r="SA11" s="12"/>
      <c r="SC11" s="12"/>
      <c r="SD11" s="12"/>
      <c r="SF11" s="12"/>
      <c r="SG11" s="12"/>
      <c r="SI11" s="12"/>
      <c r="SJ11" s="12"/>
      <c r="SL11" s="12"/>
      <c r="SM11" s="12"/>
      <c r="SO11" s="12"/>
      <c r="SP11" s="12"/>
      <c r="SR11" s="12"/>
      <c r="SS11" s="12"/>
      <c r="SU11" s="12"/>
      <c r="SV11" s="12"/>
      <c r="SX11" s="12"/>
      <c r="SY11" s="12"/>
      <c r="TA11" s="12"/>
      <c r="TB11" s="12"/>
      <c r="TD11" s="12"/>
      <c r="TE11" s="12"/>
      <c r="TG11" s="12"/>
      <c r="TH11" s="12"/>
      <c r="TJ11" s="12"/>
      <c r="TK11" s="12"/>
      <c r="TM11" s="12"/>
      <c r="TN11" s="12"/>
      <c r="TP11" s="12"/>
      <c r="TQ11" s="12"/>
      <c r="TS11" s="12"/>
      <c r="TT11" s="12"/>
      <c r="TV11" s="12"/>
      <c r="TW11" s="12"/>
      <c r="TY11" s="12"/>
      <c r="TZ11" s="12"/>
      <c r="UB11" s="12"/>
      <c r="UC11" s="12"/>
      <c r="UE11" s="12"/>
      <c r="UF11" s="12"/>
      <c r="UH11" s="12"/>
      <c r="UI11" s="12"/>
      <c r="UK11" s="12"/>
      <c r="UL11" s="12"/>
      <c r="UN11" s="12"/>
      <c r="UO11" s="12"/>
      <c r="UQ11" s="12"/>
      <c r="UR11" s="12"/>
      <c r="UT11" s="12">
        <v>113.6524</v>
      </c>
      <c r="UU11" s="12">
        <v>111.20350000000001</v>
      </c>
    </row>
    <row r="12" spans="1:567" x14ac:dyDescent="0.35">
      <c r="A12" t="str">
        <f t="shared" si="0"/>
        <v>ZE 91 UnleadedZ Truckstop</v>
      </c>
      <c r="B12" t="s">
        <v>17</v>
      </c>
      <c r="C12" t="s">
        <v>19</v>
      </c>
      <c r="E12" t="s">
        <v>36</v>
      </c>
      <c r="F12" s="8"/>
      <c r="H12" s="10">
        <v>77.973500000000001</v>
      </c>
      <c r="I12" s="10">
        <f t="shared" si="119"/>
        <v>82.933499999999995</v>
      </c>
      <c r="K12" s="10">
        <v>81.448899999999995</v>
      </c>
      <c r="L12" s="10">
        <f t="shared" si="120"/>
        <v>86.408899999999988</v>
      </c>
      <c r="N12" s="10">
        <v>81.893100000000004</v>
      </c>
      <c r="O12" s="10">
        <f t="shared" si="121"/>
        <v>86.853099999999998</v>
      </c>
      <c r="Q12" s="10">
        <v>84.382099999999994</v>
      </c>
      <c r="R12" s="10">
        <f t="shared" si="122"/>
        <v>89.342099999999988</v>
      </c>
      <c r="T12" s="4">
        <v>82.041799999999995</v>
      </c>
      <c r="U12" s="10">
        <f t="shared" si="123"/>
        <v>87.001799999999989</v>
      </c>
      <c r="W12" s="4">
        <v>78.567599999999999</v>
      </c>
      <c r="X12" s="10">
        <f t="shared" si="124"/>
        <v>83.527599999999993</v>
      </c>
      <c r="Z12" s="4">
        <v>80.895300000000006</v>
      </c>
      <c r="AA12" s="10">
        <f t="shared" si="125"/>
        <v>85.8553</v>
      </c>
      <c r="AC12" s="4">
        <v>80.896699999999996</v>
      </c>
      <c r="AD12" s="10">
        <f t="shared" si="126"/>
        <v>85.856699999999989</v>
      </c>
      <c r="AF12" s="4">
        <v>75.438900000000004</v>
      </c>
      <c r="AG12" s="10">
        <f t="shared" si="127"/>
        <v>80.398899999999998</v>
      </c>
      <c r="AI12" s="4">
        <v>68.205799999999996</v>
      </c>
      <c r="AJ12" s="10">
        <f t="shared" si="128"/>
        <v>73.16579999999999</v>
      </c>
      <c r="AL12" s="4">
        <v>69.118099999999998</v>
      </c>
      <c r="AM12" s="10">
        <f t="shared" si="129"/>
        <v>74.078099999999992</v>
      </c>
      <c r="AO12" s="4">
        <v>70.562700000000007</v>
      </c>
      <c r="AP12" s="10">
        <f t="shared" si="130"/>
        <v>75.5227</v>
      </c>
      <c r="AR12" s="3">
        <v>73.140699999999995</v>
      </c>
      <c r="AS12">
        <f t="shared" si="131"/>
        <v>78.100699999999989</v>
      </c>
      <c r="AU12" s="3">
        <v>73.303600000000003</v>
      </c>
      <c r="AV12">
        <f t="shared" si="132"/>
        <v>78.263599999999997</v>
      </c>
      <c r="AX12" s="4">
        <v>76.777199999999993</v>
      </c>
      <c r="AY12" s="10">
        <f t="shared" si="133"/>
        <v>81.737199999999987</v>
      </c>
      <c r="BA12" s="4">
        <v>75.230099999999993</v>
      </c>
      <c r="BB12" s="10">
        <f t="shared" si="134"/>
        <v>80.190099999999987</v>
      </c>
      <c r="BD12" s="4">
        <v>72.238399999999999</v>
      </c>
      <c r="BE12" s="10">
        <f t="shared" si="135"/>
        <v>77.198399999999992</v>
      </c>
      <c r="BG12" s="4">
        <v>73.631200000000007</v>
      </c>
      <c r="BH12" s="10">
        <f t="shared" si="136"/>
        <v>78.591200000000001</v>
      </c>
      <c r="BJ12" s="4">
        <v>71.610900000000001</v>
      </c>
      <c r="BK12" s="10">
        <f t="shared" si="137"/>
        <v>76.570899999999995</v>
      </c>
      <c r="BM12" s="4">
        <v>72.784199999999998</v>
      </c>
      <c r="BN12" s="10">
        <f t="shared" si="138"/>
        <v>77.744199999999992</v>
      </c>
      <c r="BP12" s="4">
        <v>72.989599999999996</v>
      </c>
      <c r="BQ12" s="10">
        <f t="shared" si="139"/>
        <v>77.94959999999999</v>
      </c>
      <c r="BS12" s="4">
        <v>73.5458</v>
      </c>
      <c r="BT12" s="10">
        <f t="shared" si="140"/>
        <v>78.505799999999994</v>
      </c>
      <c r="BV12" s="4">
        <v>72.240799999999993</v>
      </c>
      <c r="BW12" s="10">
        <f t="shared" si="141"/>
        <v>77.200799999999987</v>
      </c>
      <c r="BY12" s="4">
        <v>75.236999999999995</v>
      </c>
      <c r="BZ12" s="10">
        <f t="shared" si="142"/>
        <v>80.196999999999989</v>
      </c>
      <c r="CB12" s="4">
        <v>82.409099999999995</v>
      </c>
      <c r="CC12" s="10">
        <f t="shared" si="143"/>
        <v>87.369099999999989</v>
      </c>
      <c r="CE12" s="4">
        <v>78.588399999999993</v>
      </c>
      <c r="CF12" s="10">
        <f t="shared" si="144"/>
        <v>83.548399999999987</v>
      </c>
      <c r="CH12" s="4">
        <v>76.741200000000006</v>
      </c>
      <c r="CI12" s="10">
        <f t="shared" si="145"/>
        <v>81.7012</v>
      </c>
      <c r="CK12" s="4">
        <v>77.185199999999995</v>
      </c>
      <c r="CL12" s="10">
        <f t="shared" si="146"/>
        <v>82.145199999999988</v>
      </c>
      <c r="CN12" s="4">
        <v>78.010000000000005</v>
      </c>
      <c r="CO12" s="4">
        <f t="shared" si="147"/>
        <v>82.97</v>
      </c>
      <c r="CQ12" s="4">
        <v>75.311999999999998</v>
      </c>
      <c r="CR12" s="4">
        <f t="shared" si="148"/>
        <v>80.271999999999991</v>
      </c>
      <c r="CT12" s="4">
        <v>75.256399999999999</v>
      </c>
      <c r="CU12" s="4">
        <f t="shared" si="149"/>
        <v>80.216399999999993</v>
      </c>
      <c r="CW12" s="4">
        <v>77.673299999999998</v>
      </c>
      <c r="CX12" s="4">
        <f t="shared" si="150"/>
        <v>82.633299999999991</v>
      </c>
      <c r="CZ12" s="4">
        <v>80.116100000000003</v>
      </c>
      <c r="DA12" s="4">
        <f t="shared" si="151"/>
        <v>85.076099999999997</v>
      </c>
      <c r="DC12" s="4">
        <v>78.855000000000004</v>
      </c>
      <c r="DD12" s="4">
        <f t="shared" si="152"/>
        <v>83.814999999999998</v>
      </c>
      <c r="DF12" s="4">
        <v>79.709999999999994</v>
      </c>
      <c r="DG12" s="4">
        <f t="shared" si="153"/>
        <v>84.669999999999987</v>
      </c>
      <c r="DI12" s="4">
        <v>77.040199999999999</v>
      </c>
      <c r="DJ12" s="4">
        <f t="shared" si="154"/>
        <v>82.000199999999992</v>
      </c>
      <c r="DL12" s="4">
        <v>76.510800000000003</v>
      </c>
      <c r="DM12" s="4">
        <f t="shared" si="155"/>
        <v>81.470799999999997</v>
      </c>
      <c r="DO12" s="4">
        <v>76.393000000000001</v>
      </c>
      <c r="DP12" s="4">
        <f t="shared" si="156"/>
        <v>81.352999999999994</v>
      </c>
      <c r="DR12" s="4">
        <v>78.056700000000006</v>
      </c>
      <c r="DS12" s="4">
        <f t="shared" si="157"/>
        <v>83.0167</v>
      </c>
      <c r="DU12" s="4">
        <v>76.933799999999991</v>
      </c>
      <c r="DV12" s="4">
        <f t="shared" si="158"/>
        <v>81.893799999999985</v>
      </c>
      <c r="DX12" s="4">
        <v>77.439000000000007</v>
      </c>
      <c r="DY12" s="4">
        <f t="shared" si="159"/>
        <v>82.399000000000001</v>
      </c>
      <c r="EA12" s="11">
        <v>75.101100000000002</v>
      </c>
      <c r="EB12" s="12">
        <f t="shared" si="160"/>
        <v>80.061099999999996</v>
      </c>
      <c r="ED12" s="12">
        <v>73.962000000000003</v>
      </c>
      <c r="EE12" s="12">
        <f t="shared" si="161"/>
        <v>78.921999999999997</v>
      </c>
      <c r="EG12" s="12">
        <v>70.421800000000005</v>
      </c>
      <c r="EH12" s="12">
        <f t="shared" si="162"/>
        <v>75.381799999999998</v>
      </c>
      <c r="EJ12" s="12">
        <v>69.0916</v>
      </c>
      <c r="EK12" s="12">
        <f t="shared" si="163"/>
        <v>74.051599999999993</v>
      </c>
      <c r="EM12" s="12">
        <v>70.704599999999999</v>
      </c>
      <c r="EN12" s="12">
        <f t="shared" si="164"/>
        <v>75.664599999999993</v>
      </c>
      <c r="EP12" s="12">
        <v>71.902100000000004</v>
      </c>
      <c r="EQ12" s="12">
        <f t="shared" si="165"/>
        <v>76.862099999999998</v>
      </c>
      <c r="ES12" s="12">
        <v>67.882499999999993</v>
      </c>
      <c r="ET12" s="12">
        <f t="shared" si="166"/>
        <v>72.842499999999987</v>
      </c>
      <c r="EV12" s="12">
        <v>65.201999999999998</v>
      </c>
      <c r="EW12" s="12">
        <f t="shared" si="167"/>
        <v>70.161999999999992</v>
      </c>
      <c r="EY12" s="12">
        <v>50.016199999999998</v>
      </c>
      <c r="EZ12" s="12">
        <f t="shared" si="168"/>
        <v>54.976199999999999</v>
      </c>
      <c r="FB12" s="12">
        <v>39.509</v>
      </c>
      <c r="FC12" s="12">
        <f t="shared" si="169"/>
        <v>44.469000000000001</v>
      </c>
      <c r="FE12" s="12">
        <v>33.586799999999997</v>
      </c>
      <c r="FF12" s="12">
        <f t="shared" si="170"/>
        <v>38.546799999999998</v>
      </c>
      <c r="FH12" s="12">
        <v>31.219100000000001</v>
      </c>
      <c r="FI12" s="12">
        <f t="shared" si="171"/>
        <v>36.179099999999998</v>
      </c>
      <c r="FK12" s="12">
        <v>32.156100000000002</v>
      </c>
      <c r="FL12" s="12">
        <f t="shared" si="172"/>
        <v>37.116100000000003</v>
      </c>
      <c r="FN12" s="12">
        <v>29.471799999999998</v>
      </c>
      <c r="FO12" s="12">
        <f t="shared" si="173"/>
        <v>34.431799999999996</v>
      </c>
      <c r="FQ12" s="12">
        <v>32.0413</v>
      </c>
      <c r="FR12" s="12">
        <f t="shared" si="174"/>
        <v>37.001300000000001</v>
      </c>
      <c r="FT12" s="12">
        <v>37.459600000000002</v>
      </c>
      <c r="FU12" s="12">
        <f t="shared" si="175"/>
        <v>42.419600000000003</v>
      </c>
      <c r="FW12" s="12">
        <v>42.414200000000001</v>
      </c>
      <c r="FX12" s="12">
        <f t="shared" si="176"/>
        <v>47.374200000000002</v>
      </c>
      <c r="FZ12" s="12">
        <v>41.680300000000003</v>
      </c>
      <c r="GA12" s="12">
        <f t="shared" si="177"/>
        <v>46.640300000000003</v>
      </c>
      <c r="GC12" s="12">
        <v>44.384900000000002</v>
      </c>
      <c r="GD12" s="12">
        <f t="shared" si="178"/>
        <v>49.344900000000003</v>
      </c>
      <c r="GF12" s="12">
        <v>42.332099999999997</v>
      </c>
      <c r="GG12" s="12">
        <f t="shared" si="179"/>
        <v>47.292099999999998</v>
      </c>
      <c r="GI12" s="12">
        <v>46.525599999999997</v>
      </c>
      <c r="GJ12" s="12">
        <f t="shared" si="180"/>
        <v>51.485599999999998</v>
      </c>
      <c r="GL12" s="12">
        <v>48.368899999999996</v>
      </c>
      <c r="GM12" s="12">
        <f t="shared" si="181"/>
        <v>53.328899999999997</v>
      </c>
      <c r="GO12" s="12">
        <v>50.163699999999999</v>
      </c>
      <c r="GP12" s="12">
        <f t="shared" si="182"/>
        <v>55.123699999999999</v>
      </c>
      <c r="GR12" s="12">
        <v>51.290300000000002</v>
      </c>
      <c r="GS12" s="12">
        <f t="shared" si="183"/>
        <v>56.250300000000003</v>
      </c>
      <c r="GU12" s="12">
        <v>49.078800000000001</v>
      </c>
      <c r="GV12" s="12">
        <f t="shared" si="184"/>
        <v>54.038800000000002</v>
      </c>
      <c r="GX12" s="12">
        <v>50.115299999999998</v>
      </c>
      <c r="GY12" s="12">
        <f t="shared" si="185"/>
        <v>55.075299999999999</v>
      </c>
      <c r="HA12" s="12">
        <v>49.345700000000001</v>
      </c>
      <c r="HB12" s="12">
        <f t="shared" si="186"/>
        <v>54.305700000000002</v>
      </c>
      <c r="HD12" s="12">
        <v>49.064799999999998</v>
      </c>
      <c r="HE12" s="12">
        <f t="shared" si="187"/>
        <v>54.024799999999999</v>
      </c>
      <c r="HG12" s="12">
        <v>47.994500000000002</v>
      </c>
      <c r="HH12" s="12">
        <f t="shared" si="188"/>
        <v>52.954500000000003</v>
      </c>
      <c r="HJ12" s="12">
        <v>48.89</v>
      </c>
      <c r="HK12" s="12">
        <f t="shared" si="189"/>
        <v>53.85</v>
      </c>
      <c r="HM12" s="12">
        <v>51.233400000000003</v>
      </c>
      <c r="HN12" s="12">
        <f t="shared" si="190"/>
        <v>56.193400000000004</v>
      </c>
      <c r="HP12" s="12">
        <v>52.030299999999997</v>
      </c>
      <c r="HQ12" s="12">
        <f t="shared" si="191"/>
        <v>56.990299999999998</v>
      </c>
      <c r="HS12" s="12">
        <v>52.415999999999997</v>
      </c>
      <c r="HT12" s="12">
        <f t="shared" si="192"/>
        <v>57.375999999999998</v>
      </c>
      <c r="HV12" s="12">
        <v>50.221400000000003</v>
      </c>
      <c r="HW12" s="12">
        <f t="shared" si="193"/>
        <v>55.181400000000004</v>
      </c>
      <c r="HY12" s="12">
        <v>47.5501</v>
      </c>
      <c r="HZ12" s="12">
        <f t="shared" si="194"/>
        <v>52.510100000000001</v>
      </c>
      <c r="IB12" s="12">
        <v>48.897300000000001</v>
      </c>
      <c r="IC12" s="12">
        <f t="shared" si="195"/>
        <v>53.857300000000002</v>
      </c>
      <c r="IE12" s="12">
        <v>50.138199999999998</v>
      </c>
      <c r="IF12" s="12">
        <f t="shared" si="196"/>
        <v>55.098199999999999</v>
      </c>
      <c r="IH12" s="12">
        <v>50.740699999999997</v>
      </c>
      <c r="II12" s="12">
        <f t="shared" si="197"/>
        <v>55.700699999999998</v>
      </c>
      <c r="IK12" s="12">
        <v>50.517400000000002</v>
      </c>
      <c r="IL12" s="12">
        <f t="shared" si="198"/>
        <v>55.477400000000003</v>
      </c>
      <c r="IN12" s="12">
        <v>49.598700000000001</v>
      </c>
      <c r="IO12" s="12">
        <f t="shared" si="199"/>
        <v>54.558700000000002</v>
      </c>
      <c r="IQ12" s="12">
        <v>49.755899999999997</v>
      </c>
      <c r="IR12" s="12">
        <f t="shared" si="200"/>
        <v>54.715899999999998</v>
      </c>
      <c r="IT12" s="12">
        <v>46.8005</v>
      </c>
      <c r="IU12" s="12">
        <f t="shared" si="201"/>
        <v>51.7605</v>
      </c>
      <c r="IW12" s="12">
        <v>45.882100000000001</v>
      </c>
      <c r="IX12" s="12">
        <f t="shared" si="202"/>
        <v>50.842100000000002</v>
      </c>
      <c r="IZ12" s="12">
        <v>48.031399999999998</v>
      </c>
      <c r="JA12" s="12">
        <f t="shared" si="203"/>
        <v>52.991399999999999</v>
      </c>
      <c r="JC12" s="12">
        <v>47.589199999999998</v>
      </c>
      <c r="JD12" s="12">
        <f t="shared" si="204"/>
        <v>52.549199999999999</v>
      </c>
      <c r="JF12" s="12">
        <v>50.428600000000003</v>
      </c>
      <c r="JG12" s="12">
        <f t="shared" si="205"/>
        <v>55.388600000000004</v>
      </c>
      <c r="JI12" s="12">
        <v>50.562800000000003</v>
      </c>
      <c r="JJ12" s="12">
        <f t="shared" si="206"/>
        <v>55.522800000000004</v>
      </c>
      <c r="JL12" s="12">
        <v>52.163600000000002</v>
      </c>
      <c r="JM12" s="12">
        <f t="shared" si="207"/>
        <v>57.123600000000003</v>
      </c>
      <c r="JO12" s="12">
        <v>53.994999999999997</v>
      </c>
      <c r="JP12" s="12">
        <f t="shared" si="208"/>
        <v>58.954999999999998</v>
      </c>
      <c r="JR12" s="12">
        <v>54.208500000000001</v>
      </c>
      <c r="JS12" s="12">
        <f t="shared" si="209"/>
        <v>59.168500000000002</v>
      </c>
      <c r="JU12" s="12">
        <v>54.357700000000001</v>
      </c>
      <c r="JV12" s="12">
        <f t="shared" si="210"/>
        <v>59.317700000000002</v>
      </c>
      <c r="JX12" s="12">
        <v>55.865699999999997</v>
      </c>
      <c r="JY12" s="12">
        <f t="shared" si="211"/>
        <v>60.825699999999998</v>
      </c>
      <c r="KA12" s="12">
        <v>58.451500000000003</v>
      </c>
      <c r="KB12" s="12">
        <f t="shared" si="212"/>
        <v>63.411500000000004</v>
      </c>
      <c r="KD12" s="12">
        <v>58.276700000000005</v>
      </c>
      <c r="KE12" s="12">
        <f t="shared" si="213"/>
        <v>63.236700000000006</v>
      </c>
      <c r="KG12" s="12">
        <v>58.4343</v>
      </c>
      <c r="KH12" s="12">
        <f t="shared" si="214"/>
        <v>63.394300000000001</v>
      </c>
      <c r="KJ12" s="12">
        <v>60.5291</v>
      </c>
      <c r="KK12" s="12">
        <f t="shared" si="215"/>
        <v>65.489099999999993</v>
      </c>
      <c r="KM12" s="12">
        <v>62.013399999999997</v>
      </c>
      <c r="KN12" s="12">
        <f t="shared" si="216"/>
        <v>66.973399999999998</v>
      </c>
      <c r="KP12" s="12">
        <v>65.177300000000002</v>
      </c>
      <c r="KQ12" s="12">
        <f t="shared" si="217"/>
        <v>70.137299999999996</v>
      </c>
      <c r="KS12" s="12">
        <v>66.411900000000003</v>
      </c>
      <c r="KT12" s="12">
        <f t="shared" si="218"/>
        <v>71.371899999999997</v>
      </c>
      <c r="KV12" s="12">
        <v>67.280600000000007</v>
      </c>
      <c r="KW12" s="12">
        <f t="shared" si="219"/>
        <v>72.240600000000001</v>
      </c>
      <c r="KY12" s="12">
        <v>71.159199999999998</v>
      </c>
      <c r="KZ12" s="12">
        <f t="shared" si="220"/>
        <v>76.119199999999992</v>
      </c>
      <c r="LB12" s="12">
        <v>70.8596</v>
      </c>
      <c r="LC12" s="12">
        <f t="shared" si="221"/>
        <v>75.819599999999994</v>
      </c>
      <c r="LE12" s="12">
        <v>68.441699999999997</v>
      </c>
      <c r="LF12" s="12">
        <f t="shared" si="222"/>
        <v>73.401699999999991</v>
      </c>
      <c r="LH12" s="12">
        <v>70.674300000000002</v>
      </c>
      <c r="LI12" s="12">
        <f t="shared" si="223"/>
        <v>75.634299999999996</v>
      </c>
      <c r="LK12" s="12">
        <v>69.221500000000006</v>
      </c>
      <c r="LL12" s="12">
        <f t="shared" si="224"/>
        <v>74.1815</v>
      </c>
      <c r="LN12" s="12">
        <v>70.129199999999997</v>
      </c>
      <c r="LO12" s="12">
        <f t="shared" si="225"/>
        <v>75.089199999999991</v>
      </c>
      <c r="LQ12" s="12">
        <v>70.547399999999996</v>
      </c>
      <c r="LR12" s="12">
        <f t="shared" si="226"/>
        <v>75.50739999999999</v>
      </c>
      <c r="LT12" s="12">
        <v>69.9602</v>
      </c>
      <c r="LU12" s="12">
        <f t="shared" si="227"/>
        <v>74.920199999999994</v>
      </c>
      <c r="LW12" s="12">
        <v>72.319800000000001</v>
      </c>
      <c r="LX12" s="12">
        <f t="shared" si="228"/>
        <v>77.279799999999994</v>
      </c>
      <c r="LZ12" s="12">
        <v>71.420199999999994</v>
      </c>
      <c r="MA12" s="12">
        <f t="shared" si="229"/>
        <v>76.380199999999988</v>
      </c>
      <c r="MC12" s="12">
        <v>70.797799999999995</v>
      </c>
      <c r="MD12" s="12">
        <f t="shared" si="230"/>
        <v>75.757799999999989</v>
      </c>
      <c r="MF12" s="12">
        <v>72.000500000000002</v>
      </c>
      <c r="MG12" s="12">
        <f t="shared" si="231"/>
        <v>76.960499999999996</v>
      </c>
      <c r="MI12" s="12">
        <v>72.613600000000005</v>
      </c>
      <c r="MJ12" s="12">
        <f t="shared" si="232"/>
        <v>77.573599999999999</v>
      </c>
      <c r="ML12" s="12">
        <v>74.126300000000001</v>
      </c>
      <c r="MM12" s="12">
        <f t="shared" si="233"/>
        <v>79.086299999999994</v>
      </c>
      <c r="MO12" s="12">
        <v>76.227999999999994</v>
      </c>
      <c r="MP12" s="12">
        <f t="shared" si="234"/>
        <v>81.187999999999988</v>
      </c>
      <c r="MR12" s="12">
        <v>79.003500000000003</v>
      </c>
      <c r="MS12" s="12">
        <f t="shared" si="235"/>
        <v>83.963499999999996</v>
      </c>
      <c r="MU12" s="12">
        <v>79.930999999999997</v>
      </c>
      <c r="MV12" s="12">
        <f t="shared" si="236"/>
        <v>84.890999999999991</v>
      </c>
      <c r="MX12" s="12"/>
      <c r="MY12" s="12"/>
      <c r="NA12" s="12"/>
      <c r="NB12" s="12"/>
      <c r="ND12" s="12"/>
      <c r="NE12" s="12"/>
      <c r="NG12" s="12"/>
      <c r="NH12" s="12"/>
      <c r="NJ12" s="12"/>
      <c r="NK12" s="12"/>
      <c r="NM12" s="12"/>
      <c r="NN12" s="12"/>
      <c r="NP12" s="12"/>
      <c r="NQ12" s="12"/>
      <c r="NS12" s="12"/>
      <c r="NT12" s="12"/>
      <c r="NV12" s="12"/>
      <c r="NW12" s="12"/>
      <c r="NY12" s="12"/>
      <c r="NZ12" s="12"/>
      <c r="OB12" s="12"/>
      <c r="OC12" s="12"/>
      <c r="OE12" s="12"/>
      <c r="OF12" s="12"/>
      <c r="OH12" s="12"/>
      <c r="OI12" s="12"/>
      <c r="OK12" s="12"/>
      <c r="OL12" s="12"/>
      <c r="ON12" s="12"/>
      <c r="OO12" s="12"/>
      <c r="OQ12" s="12"/>
      <c r="OR12" s="12"/>
      <c r="OT12" s="12"/>
      <c r="OU12" s="12"/>
      <c r="OW12" s="12"/>
      <c r="OX12" s="12"/>
      <c r="OZ12" s="12"/>
      <c r="PA12" s="12"/>
      <c r="PC12" s="12"/>
      <c r="PD12" s="12"/>
      <c r="PF12" s="12"/>
      <c r="PG12" s="12"/>
      <c r="PI12" s="12"/>
      <c r="PJ12" s="12"/>
      <c r="PL12" s="12"/>
      <c r="PM12" s="12"/>
      <c r="PO12" s="12"/>
      <c r="PP12" s="12"/>
      <c r="PR12" s="12"/>
      <c r="PS12" s="12"/>
      <c r="PU12" s="12"/>
      <c r="PV12" s="12"/>
      <c r="PX12" s="12"/>
      <c r="PY12" s="12"/>
      <c r="QA12" s="12"/>
      <c r="QB12" s="12"/>
      <c r="QD12" s="12"/>
      <c r="QE12" s="12"/>
      <c r="QG12" s="12"/>
      <c r="QH12" s="12"/>
      <c r="QJ12" s="12"/>
      <c r="QK12" s="12"/>
      <c r="QM12" s="12"/>
      <c r="QN12" s="12"/>
      <c r="QP12" s="12"/>
      <c r="QQ12" s="12"/>
      <c r="QS12" s="12"/>
      <c r="QT12" s="12"/>
      <c r="QV12" s="12"/>
      <c r="QW12" s="12"/>
      <c r="QY12" s="12"/>
      <c r="QZ12" s="12"/>
      <c r="RB12" s="12"/>
      <c r="RC12" s="12"/>
      <c r="RE12" s="12"/>
      <c r="RF12" s="12"/>
      <c r="RH12" s="12"/>
      <c r="RI12" s="12"/>
      <c r="RK12" s="12"/>
      <c r="RL12" s="12"/>
      <c r="RN12" s="12"/>
      <c r="RO12" s="12"/>
      <c r="RQ12" s="12"/>
      <c r="RR12" s="12"/>
      <c r="RT12" s="12"/>
      <c r="RU12" s="12"/>
      <c r="RW12" s="12"/>
      <c r="RX12" s="12"/>
      <c r="RZ12" s="12"/>
      <c r="SA12" s="12"/>
      <c r="SC12" s="12"/>
      <c r="SD12" s="12"/>
      <c r="SF12" s="12"/>
      <c r="SG12" s="12"/>
      <c r="SI12" s="12"/>
      <c r="SJ12" s="12"/>
      <c r="SL12" s="12"/>
      <c r="SM12" s="12"/>
      <c r="SO12" s="12"/>
      <c r="SP12" s="12"/>
      <c r="SR12" s="12"/>
      <c r="SS12" s="12"/>
      <c r="SU12" s="12"/>
      <c r="SV12" s="12"/>
      <c r="SX12" s="12"/>
      <c r="SY12" s="12"/>
      <c r="TA12" s="12"/>
      <c r="TB12" s="12"/>
      <c r="TD12" s="12"/>
      <c r="TE12" s="12"/>
      <c r="TG12" s="12"/>
      <c r="TH12" s="12"/>
      <c r="TJ12" s="12"/>
      <c r="TK12" s="12"/>
      <c r="TM12" s="12"/>
      <c r="TN12" s="12"/>
      <c r="TP12" s="12"/>
      <c r="TQ12" s="12"/>
      <c r="TS12" s="12"/>
      <c r="TT12" s="12"/>
      <c r="TV12" s="12"/>
      <c r="TW12" s="12"/>
      <c r="TY12" s="12"/>
      <c r="TZ12" s="12"/>
      <c r="UB12" s="12"/>
      <c r="UC12" s="12"/>
      <c r="UE12" s="12"/>
      <c r="UF12" s="12"/>
      <c r="UH12" s="12"/>
      <c r="UI12" s="12"/>
      <c r="UK12" s="12"/>
      <c r="UL12" s="12"/>
      <c r="UN12" s="12"/>
      <c r="UO12" s="12"/>
      <c r="UQ12" s="12"/>
      <c r="UR12" s="12"/>
      <c r="UT12" s="12">
        <v>113.6524</v>
      </c>
      <c r="UU12" s="12">
        <v>111.20350000000001</v>
      </c>
    </row>
    <row r="13" spans="1:567" x14ac:dyDescent="0.35">
      <c r="A13" t="str">
        <f t="shared" si="0"/>
        <v>ZE DieselCaltex Service Station</v>
      </c>
      <c r="B13" t="s">
        <v>23</v>
      </c>
      <c r="C13" t="s">
        <v>20</v>
      </c>
      <c r="E13" t="s">
        <v>37</v>
      </c>
      <c r="F13" s="8"/>
      <c r="H13" s="10">
        <v>80.663899999999998</v>
      </c>
      <c r="I13" s="10">
        <f>H13+5.27</f>
        <v>85.933899999999994</v>
      </c>
      <c r="K13" s="10">
        <v>83.352400000000003</v>
      </c>
      <c r="L13" s="10">
        <f>K13+5.27</f>
        <v>88.622399999999999</v>
      </c>
      <c r="N13" s="10">
        <v>83.662599999999998</v>
      </c>
      <c r="O13" s="10">
        <f>N13+5.27</f>
        <v>88.932599999999994</v>
      </c>
      <c r="Q13" s="10">
        <v>86.288700000000006</v>
      </c>
      <c r="R13" s="10">
        <f>Q13+5.27</f>
        <v>91.558700000000002</v>
      </c>
      <c r="T13" s="4">
        <v>84.341300000000004</v>
      </c>
      <c r="U13" s="10">
        <f>T13+5.27</f>
        <v>89.6113</v>
      </c>
      <c r="W13" s="4">
        <v>84.684799999999996</v>
      </c>
      <c r="X13" s="10">
        <f>W13+5.27</f>
        <v>89.954799999999992</v>
      </c>
      <c r="Z13" s="4">
        <v>86.534000000000006</v>
      </c>
      <c r="AA13" s="10">
        <f>Z13+5.27</f>
        <v>91.804000000000002</v>
      </c>
      <c r="AC13" s="4">
        <v>86.232299999999995</v>
      </c>
      <c r="AD13" s="10">
        <f>AC13+5.27</f>
        <v>91.502299999999991</v>
      </c>
      <c r="AF13" s="4">
        <v>82.766300000000001</v>
      </c>
      <c r="AG13" s="10">
        <f>AF13+5.27</f>
        <v>88.036299999999997</v>
      </c>
      <c r="AI13" s="4">
        <v>75.155600000000007</v>
      </c>
      <c r="AJ13" s="10">
        <f>AI13+5.27</f>
        <v>80.425600000000003</v>
      </c>
      <c r="AL13" s="4">
        <v>75.483900000000006</v>
      </c>
      <c r="AM13" s="10">
        <f>AL13+5.27</f>
        <v>80.753900000000002</v>
      </c>
      <c r="AO13" s="4">
        <v>78.070499999999996</v>
      </c>
      <c r="AP13" s="10">
        <f>AO13+5.27</f>
        <v>83.340499999999992</v>
      </c>
      <c r="AR13" s="3">
        <v>79.588300000000004</v>
      </c>
      <c r="AS13">
        <f>AR13+5.27</f>
        <v>84.8583</v>
      </c>
      <c r="AU13" s="3">
        <v>78.037199999999999</v>
      </c>
      <c r="AV13">
        <f>AU13+5.27</f>
        <v>83.307199999999995</v>
      </c>
      <c r="AX13" s="4">
        <v>80.428200000000004</v>
      </c>
      <c r="AY13" s="10">
        <f>AX13+5.27</f>
        <v>85.6982</v>
      </c>
      <c r="BA13" s="4">
        <v>79.372100000000003</v>
      </c>
      <c r="BB13" s="10">
        <f>BA13+5.27</f>
        <v>84.642099999999999</v>
      </c>
      <c r="BD13" s="4">
        <v>79.668000000000006</v>
      </c>
      <c r="BE13" s="10">
        <f>BD13+5.27</f>
        <v>84.938000000000002</v>
      </c>
      <c r="BG13" s="4">
        <v>81.375900000000001</v>
      </c>
      <c r="BH13" s="10">
        <f>BG13+5.27</f>
        <v>86.645899999999997</v>
      </c>
      <c r="BJ13" s="4">
        <v>77.590299999999999</v>
      </c>
      <c r="BK13" s="10">
        <f>BJ13+5.27</f>
        <v>82.860299999999995</v>
      </c>
      <c r="BM13" s="4">
        <v>79.4392</v>
      </c>
      <c r="BN13" s="10">
        <f>BM13+5.27</f>
        <v>84.709199999999996</v>
      </c>
      <c r="BP13" s="4">
        <v>80.158500000000004</v>
      </c>
      <c r="BQ13" s="10">
        <f>BP13+5.27</f>
        <v>85.4285</v>
      </c>
      <c r="BS13" s="4">
        <v>80.444999999999993</v>
      </c>
      <c r="BT13" s="10">
        <f>BS13+5.27</f>
        <v>85.714999999999989</v>
      </c>
      <c r="BV13" s="4">
        <v>80.337000000000003</v>
      </c>
      <c r="BW13" s="4">
        <f>BV13+5.27</f>
        <v>85.606999999999999</v>
      </c>
      <c r="BY13" s="4">
        <v>81.445899999999995</v>
      </c>
      <c r="BZ13" s="4">
        <f>BY13+5.27</f>
        <v>86.715899999999991</v>
      </c>
      <c r="CB13" s="4">
        <v>86.933700000000002</v>
      </c>
      <c r="CC13" s="4">
        <f>CB13+5.27</f>
        <v>92.203699999999998</v>
      </c>
      <c r="CE13" s="4">
        <v>86.019400000000005</v>
      </c>
      <c r="CF13" s="4">
        <f>CE13+5.27</f>
        <v>91.289400000000001</v>
      </c>
      <c r="CH13" s="4">
        <v>84.140799999999999</v>
      </c>
      <c r="CI13" s="4">
        <f>CH13+5.27</f>
        <v>89.410799999999995</v>
      </c>
      <c r="CK13" s="4">
        <v>84.361400000000003</v>
      </c>
      <c r="CL13" s="4">
        <f>CK13+5.27</f>
        <v>89.631399999999999</v>
      </c>
      <c r="CN13" s="4">
        <v>86.340400000000002</v>
      </c>
      <c r="CO13" s="4">
        <f>CN13+5.27</f>
        <v>91.610399999999998</v>
      </c>
      <c r="CQ13" s="4">
        <v>84.460300000000004</v>
      </c>
      <c r="CR13" s="4">
        <f>CQ13+5.27</f>
        <v>89.7303</v>
      </c>
      <c r="CT13" s="4">
        <v>83.876999999999995</v>
      </c>
      <c r="CU13" s="4">
        <f>CT13+5.27</f>
        <v>89.146999999999991</v>
      </c>
      <c r="CW13" s="4">
        <v>82.955500000000001</v>
      </c>
      <c r="CX13" s="4">
        <f>CW13+5.27</f>
        <v>88.225499999999997</v>
      </c>
      <c r="CZ13" s="4">
        <v>81.741600000000005</v>
      </c>
      <c r="DA13" s="4">
        <f>CZ13+5.27</f>
        <v>87.011600000000001</v>
      </c>
      <c r="DC13" s="4">
        <v>80.697800000000001</v>
      </c>
      <c r="DD13" s="4">
        <f>DC13+5.27</f>
        <v>85.967799999999997</v>
      </c>
      <c r="DF13" s="4">
        <v>82.343000000000004</v>
      </c>
      <c r="DG13" s="4">
        <f>DF13+5.27</f>
        <v>87.613</v>
      </c>
      <c r="DI13" s="4">
        <v>81.460899999999995</v>
      </c>
      <c r="DJ13" s="4">
        <f>DI13+5.27</f>
        <v>86.730899999999991</v>
      </c>
      <c r="DL13" s="4">
        <v>81.564899999999994</v>
      </c>
      <c r="DM13" s="4">
        <f>DL13+5.27</f>
        <v>86.83489999999999</v>
      </c>
      <c r="DO13" s="4">
        <v>84.825599999999994</v>
      </c>
      <c r="DP13" s="4">
        <f>DO13+5.27</f>
        <v>90.09559999999999</v>
      </c>
      <c r="DR13" s="4">
        <v>85.056200000000004</v>
      </c>
      <c r="DS13" s="4">
        <f>DR13+5.27</f>
        <v>90.3262</v>
      </c>
      <c r="DU13" s="4">
        <v>85.226599999999991</v>
      </c>
      <c r="DV13" s="4">
        <f>DU13+5.27</f>
        <v>90.496599999999987</v>
      </c>
      <c r="DX13" s="4">
        <v>84.742999999999995</v>
      </c>
      <c r="DY13" s="4">
        <f>DX13+5.27</f>
        <v>90.012999999999991</v>
      </c>
      <c r="EA13" s="11">
        <v>80.050600000000003</v>
      </c>
      <c r="EB13" s="12">
        <f>EA13+5.27</f>
        <v>85.320599999999999</v>
      </c>
      <c r="ED13" s="11">
        <v>78.701899999999995</v>
      </c>
      <c r="EE13" s="12">
        <f>ED13+5.27</f>
        <v>83.971899999999991</v>
      </c>
      <c r="EG13" s="12">
        <v>74.244699999999995</v>
      </c>
      <c r="EH13" s="12">
        <f>EG13+5.27</f>
        <v>79.514699999999991</v>
      </c>
      <c r="EJ13" s="12">
        <v>72.409700000000001</v>
      </c>
      <c r="EK13" s="12">
        <f>EJ13+5.27</f>
        <v>77.679699999999997</v>
      </c>
      <c r="EM13" s="12">
        <v>72.797399999999996</v>
      </c>
      <c r="EN13" s="12">
        <f>EM13+5.27</f>
        <v>78.067399999999992</v>
      </c>
      <c r="EP13" s="12">
        <v>73.410300000000007</v>
      </c>
      <c r="EQ13" s="12">
        <f>EP13+5.27</f>
        <v>78.680300000000003</v>
      </c>
      <c r="ES13" s="12">
        <v>68.723299999999995</v>
      </c>
      <c r="ET13" s="12">
        <f>ES13+5.27</f>
        <v>73.993299999999991</v>
      </c>
      <c r="EV13" s="12">
        <v>66.957099999999997</v>
      </c>
      <c r="EW13" s="12">
        <f>EV13+5.27</f>
        <v>72.227099999999993</v>
      </c>
      <c r="EY13" s="12">
        <v>53.877400000000002</v>
      </c>
      <c r="EZ13" s="12">
        <f>EY13+5.27</f>
        <v>59.147400000000005</v>
      </c>
      <c r="FB13" s="12">
        <v>50.262099999999997</v>
      </c>
      <c r="FC13" s="12">
        <f>FB13+5.27</f>
        <v>55.5321</v>
      </c>
      <c r="FE13" s="12">
        <v>49.7102</v>
      </c>
      <c r="FF13" s="12">
        <f>FE13+5.27</f>
        <v>54.980199999999996</v>
      </c>
      <c r="FH13" s="12">
        <v>45.456499999999998</v>
      </c>
      <c r="FI13" s="12">
        <f>FH13+5.27</f>
        <v>50.726500000000001</v>
      </c>
      <c r="FK13" s="12">
        <v>44.399299999999997</v>
      </c>
      <c r="FL13" s="12">
        <f>FK13+5.27</f>
        <v>49.669299999999993</v>
      </c>
      <c r="FN13" s="12">
        <v>39.214199999999998</v>
      </c>
      <c r="FO13" s="12">
        <f>FN13+5.27</f>
        <v>44.484200000000001</v>
      </c>
      <c r="FQ13" s="12">
        <v>37.914200000000001</v>
      </c>
      <c r="FR13" s="12">
        <f>FQ13+5.27</f>
        <v>43.184200000000004</v>
      </c>
      <c r="FT13" s="12">
        <v>41.9193</v>
      </c>
      <c r="FU13" s="12">
        <f>FT13+5.27</f>
        <v>47.189300000000003</v>
      </c>
      <c r="FW13" s="12">
        <v>46.297400000000003</v>
      </c>
      <c r="FX13" s="12">
        <f>FW13+5.27</f>
        <v>51.567400000000006</v>
      </c>
      <c r="FZ13" s="12">
        <v>42.867600000000003</v>
      </c>
      <c r="GA13" s="12">
        <f>FZ13+5.27</f>
        <v>48.137600000000006</v>
      </c>
      <c r="GC13" s="12">
        <v>46.429699999999997</v>
      </c>
      <c r="GD13" s="12">
        <f>GC13+5.27</f>
        <v>51.699699999999993</v>
      </c>
      <c r="GF13" s="12">
        <v>46.158799999999999</v>
      </c>
      <c r="GG13" s="12">
        <f>GF13+5.27</f>
        <v>51.428799999999995</v>
      </c>
      <c r="GI13" s="12">
        <v>48.798400000000001</v>
      </c>
      <c r="GJ13" s="12">
        <f>GI13+5.27</f>
        <v>54.068399999999997</v>
      </c>
      <c r="GL13" s="12">
        <v>50.493499999999997</v>
      </c>
      <c r="GM13" s="12">
        <f>GL13+5.27</f>
        <v>55.763499999999993</v>
      </c>
      <c r="GO13" s="12">
        <v>52.569600000000001</v>
      </c>
      <c r="GP13" s="12">
        <f>GO13+5.27</f>
        <v>57.839600000000004</v>
      </c>
      <c r="GR13" s="12">
        <v>53.156999999999996</v>
      </c>
      <c r="GS13" s="12">
        <f>GR13+5.27</f>
        <v>58.426999999999992</v>
      </c>
      <c r="GU13" s="12">
        <v>53.106299999999997</v>
      </c>
      <c r="GV13" s="12">
        <f>GU13+5.27</f>
        <v>58.376300000000001</v>
      </c>
      <c r="GX13" s="12">
        <v>53.149500000000003</v>
      </c>
      <c r="GY13" s="12">
        <f>GX13+5.27</f>
        <v>58.419499999999999</v>
      </c>
      <c r="HA13" s="12">
        <v>52.965699999999998</v>
      </c>
      <c r="HB13" s="12">
        <f>HA13+5.27</f>
        <v>58.235699999999994</v>
      </c>
      <c r="HD13" s="12">
        <v>53.113199999999999</v>
      </c>
      <c r="HE13" s="12">
        <f>HD13+5.27</f>
        <v>58.383200000000002</v>
      </c>
      <c r="HG13" s="12">
        <v>51.682899999999997</v>
      </c>
      <c r="HH13" s="12">
        <f>HG13+5.27</f>
        <v>56.9529</v>
      </c>
      <c r="HJ13" s="12">
        <v>51.149700000000003</v>
      </c>
      <c r="HK13" s="12">
        <f>HJ13+5.27</f>
        <v>56.419700000000006</v>
      </c>
      <c r="HM13" s="12">
        <v>51.593699999999998</v>
      </c>
      <c r="HN13" s="12">
        <f>HM13+5.27</f>
        <v>56.863699999999994</v>
      </c>
      <c r="HP13" s="12">
        <v>51.194099999999999</v>
      </c>
      <c r="HQ13" s="12">
        <f>HP13+5.27</f>
        <v>56.464100000000002</v>
      </c>
      <c r="HS13" s="12">
        <v>51.215400000000002</v>
      </c>
      <c r="HT13" s="12">
        <f>HS13+5.27</f>
        <v>56.485399999999998</v>
      </c>
      <c r="HV13" s="12">
        <v>48.493600000000001</v>
      </c>
      <c r="HW13" s="12">
        <f>HV13+5.27</f>
        <v>53.763599999999997</v>
      </c>
      <c r="HY13" s="12">
        <v>44.2883</v>
      </c>
      <c r="HZ13" s="12">
        <f>HY13+5.27</f>
        <v>49.558300000000003</v>
      </c>
      <c r="IB13" s="12">
        <v>44.331499999999998</v>
      </c>
      <c r="IC13" s="12">
        <f>IB13+5.27</f>
        <v>49.601500000000001</v>
      </c>
      <c r="IE13" s="12">
        <v>44.985500000000002</v>
      </c>
      <c r="IF13" s="12">
        <f>IE13+5.27</f>
        <v>50.255499999999998</v>
      </c>
      <c r="IH13" s="12">
        <v>45.189599999999999</v>
      </c>
      <c r="II13" s="12">
        <f>IH13+5.27</f>
        <v>50.459599999999995</v>
      </c>
      <c r="IK13" s="12">
        <v>46.555300000000003</v>
      </c>
      <c r="IL13" s="12">
        <f>IK13+5.27</f>
        <v>51.825299999999999</v>
      </c>
      <c r="IN13" s="12">
        <v>47.174900000000001</v>
      </c>
      <c r="IO13" s="12">
        <f>IN13+5.27</f>
        <v>52.444900000000004</v>
      </c>
      <c r="IQ13" s="12">
        <v>46.536000000000001</v>
      </c>
      <c r="IR13" s="12">
        <f>IQ13+5.27</f>
        <v>51.805999999999997</v>
      </c>
      <c r="IT13" s="12">
        <v>43.767699999999998</v>
      </c>
      <c r="IU13" s="12">
        <f>IT13+5.27</f>
        <v>49.037700000000001</v>
      </c>
      <c r="IW13" s="12">
        <v>44.013500000000001</v>
      </c>
      <c r="IX13" s="12">
        <f>IW13+5.27</f>
        <v>49.283500000000004</v>
      </c>
      <c r="IZ13" s="12">
        <v>47.3947</v>
      </c>
      <c r="JA13" s="12">
        <f>IZ13+5.27</f>
        <v>52.664699999999996</v>
      </c>
      <c r="JC13" s="12">
        <v>48.200200000000002</v>
      </c>
      <c r="JD13" s="12">
        <f>JC13+5.27</f>
        <v>53.470200000000006</v>
      </c>
      <c r="JF13" s="12">
        <v>50.812199999999997</v>
      </c>
      <c r="JG13" s="12">
        <f>JF13+5.27</f>
        <v>56.0822</v>
      </c>
      <c r="JI13" s="12">
        <v>51.211199999999998</v>
      </c>
      <c r="JJ13" s="12">
        <f>JI13+5.27</f>
        <v>56.481200000000001</v>
      </c>
      <c r="JL13" s="12">
        <v>52.988700000000001</v>
      </c>
      <c r="JM13" s="12">
        <f>JL13+5.27</f>
        <v>58.258700000000005</v>
      </c>
      <c r="JO13" s="12">
        <v>54.922600000000003</v>
      </c>
      <c r="JP13" s="12">
        <f>JO13+5.27</f>
        <v>60.192599999999999</v>
      </c>
      <c r="JR13" s="12">
        <v>54.866900000000001</v>
      </c>
      <c r="JS13" s="12">
        <f>JR13+5.27</f>
        <v>60.136899999999997</v>
      </c>
      <c r="JU13" s="12">
        <v>54.541400000000003</v>
      </c>
      <c r="JV13" s="12">
        <f>JU13+5.27</f>
        <v>59.811400000000006</v>
      </c>
      <c r="JX13" s="12">
        <v>54.566800000000001</v>
      </c>
      <c r="JY13" s="12">
        <f>JX13+5.27</f>
        <v>59.836799999999997</v>
      </c>
      <c r="KA13" s="12">
        <v>57.438599999999994</v>
      </c>
      <c r="KB13" s="12">
        <f>KA13+5.27</f>
        <v>62.70859999999999</v>
      </c>
      <c r="KD13" s="12">
        <v>57.493099999999998</v>
      </c>
      <c r="KE13" s="12">
        <f>KD13+5.27</f>
        <v>62.763099999999994</v>
      </c>
      <c r="KG13" s="12">
        <v>56.982999999999997</v>
      </c>
      <c r="KH13" s="12">
        <f>KG13+5.27</f>
        <v>62.253</v>
      </c>
      <c r="KJ13" s="12">
        <v>59.683199999999999</v>
      </c>
      <c r="KK13" s="12">
        <f>KJ13+5.27</f>
        <v>64.953199999999995</v>
      </c>
      <c r="KM13" s="12">
        <v>62.529800000000002</v>
      </c>
      <c r="KN13" s="12">
        <f>KM13+5.27</f>
        <v>67.799800000000005</v>
      </c>
      <c r="KP13" s="12">
        <v>64.717200000000005</v>
      </c>
      <c r="KQ13" s="12">
        <f>KP13+5.27</f>
        <v>69.987200000000001</v>
      </c>
      <c r="KS13" s="12">
        <v>65.368499999999997</v>
      </c>
      <c r="KT13" s="12">
        <f>KS13+5.27</f>
        <v>70.638499999999993</v>
      </c>
      <c r="KV13" s="12">
        <v>65.125299999999996</v>
      </c>
      <c r="KW13" s="12">
        <f>KV13+5.27</f>
        <v>70.395299999999992</v>
      </c>
      <c r="KY13" s="12">
        <v>68.025199999999998</v>
      </c>
      <c r="KZ13" s="12">
        <f>KY13+5.27</f>
        <v>73.295199999999994</v>
      </c>
      <c r="LB13" s="12">
        <v>66.7072</v>
      </c>
      <c r="LC13" s="12">
        <f>LB13+5.27</f>
        <v>71.977199999999996</v>
      </c>
      <c r="LE13" s="12">
        <v>64.375200000000007</v>
      </c>
      <c r="LF13" s="12">
        <f>LE13+5.27</f>
        <v>69.645200000000003</v>
      </c>
      <c r="LH13" s="12">
        <v>64.772400000000005</v>
      </c>
      <c r="LI13" s="12">
        <f>LH13+5.27</f>
        <v>70.042400000000001</v>
      </c>
      <c r="LK13" s="12">
        <v>64.623999999999995</v>
      </c>
      <c r="LL13" s="12">
        <f>LK13+5.27</f>
        <v>69.893999999999991</v>
      </c>
      <c r="LN13" s="12">
        <v>65.7547</v>
      </c>
      <c r="LO13" s="12">
        <f>LN13+5.27</f>
        <v>71.024699999999996</v>
      </c>
      <c r="LQ13" s="12">
        <v>65.652199999999993</v>
      </c>
      <c r="LR13" s="12">
        <f>LQ13+5.27</f>
        <v>70.922199999999989</v>
      </c>
      <c r="LT13" s="12">
        <v>66.021000000000001</v>
      </c>
      <c r="LU13" s="12">
        <f>LT13+5.27</f>
        <v>71.290999999999997</v>
      </c>
      <c r="LW13" s="12">
        <v>68.412499999999994</v>
      </c>
      <c r="LX13" s="12">
        <f>LW13+5.27</f>
        <v>73.68249999999999</v>
      </c>
      <c r="LZ13" s="12">
        <v>69.104100000000003</v>
      </c>
      <c r="MA13" s="12">
        <f>LZ13+5.27</f>
        <v>74.374099999999999</v>
      </c>
      <c r="MC13" s="12">
        <v>69.575000000000003</v>
      </c>
      <c r="MD13" s="12">
        <f>MC13+5.27</f>
        <v>74.844999999999999</v>
      </c>
      <c r="MF13" s="12">
        <v>70.151300000000006</v>
      </c>
      <c r="MG13" s="12">
        <f>MF13+5.27</f>
        <v>75.421300000000002</v>
      </c>
      <c r="MI13" s="12">
        <v>71.626199999999997</v>
      </c>
      <c r="MJ13" s="12">
        <f>MI13+5.27</f>
        <v>76.896199999999993</v>
      </c>
      <c r="ML13" s="12">
        <v>72.684299999999993</v>
      </c>
      <c r="MM13" s="12">
        <f>ML13+5.27</f>
        <v>77.954299999999989</v>
      </c>
      <c r="MO13" s="12">
        <v>74.676299999999998</v>
      </c>
      <c r="MP13" s="12">
        <f>MO13+5.27</f>
        <v>79.946299999999994</v>
      </c>
      <c r="MR13" s="12">
        <v>76.208600000000004</v>
      </c>
      <c r="MS13" s="12">
        <f>MR13+5.27</f>
        <v>81.4786</v>
      </c>
      <c r="MU13" s="12">
        <v>76.008899999999997</v>
      </c>
      <c r="MV13" s="12">
        <f>MU13+5.27</f>
        <v>81.278899999999993</v>
      </c>
      <c r="MX13" s="12"/>
      <c r="MY13" s="12"/>
      <c r="NA13" s="12"/>
      <c r="NB13" s="12"/>
      <c r="ND13" s="12"/>
      <c r="NE13" s="12"/>
      <c r="NG13" s="12"/>
      <c r="NH13" s="12"/>
      <c r="NJ13" s="12"/>
      <c r="NK13" s="12"/>
      <c r="NM13" s="12"/>
      <c r="NN13" s="12"/>
      <c r="NP13" s="12"/>
      <c r="NQ13" s="12"/>
      <c r="NS13" s="12"/>
      <c r="NT13" s="12"/>
      <c r="NV13" s="12"/>
      <c r="NW13" s="12"/>
      <c r="NY13" s="12"/>
      <c r="NZ13" s="12"/>
      <c r="OB13" s="12"/>
      <c r="OC13" s="12"/>
      <c r="OE13" s="12"/>
      <c r="OF13" s="12"/>
      <c r="OH13" s="12"/>
      <c r="OI13" s="12"/>
      <c r="OK13" s="12"/>
      <c r="OL13" s="12"/>
      <c r="ON13" s="12"/>
      <c r="OO13" s="12"/>
      <c r="OQ13" s="12"/>
      <c r="OR13" s="12"/>
      <c r="OT13" s="12"/>
      <c r="OU13" s="12"/>
      <c r="OW13" s="12"/>
      <c r="OX13" s="12"/>
      <c r="OZ13" s="12"/>
      <c r="PA13" s="12"/>
      <c r="PC13" s="12"/>
      <c r="PD13" s="12"/>
      <c r="PF13" s="12"/>
      <c r="PG13" s="12"/>
      <c r="PI13" s="12"/>
      <c r="PJ13" s="12"/>
      <c r="PL13" s="12"/>
      <c r="PM13" s="12"/>
      <c r="PO13" s="12"/>
      <c r="PP13" s="12"/>
      <c r="PR13" s="12"/>
      <c r="PS13" s="12"/>
      <c r="PU13" s="12"/>
      <c r="PV13" s="12"/>
      <c r="PX13" s="12"/>
      <c r="PY13" s="12"/>
      <c r="QA13" s="12"/>
      <c r="QB13" s="12"/>
      <c r="QD13" s="12"/>
      <c r="QE13" s="12"/>
      <c r="QG13" s="12"/>
      <c r="QH13" s="12"/>
      <c r="QJ13" s="12"/>
      <c r="QK13" s="12"/>
      <c r="QM13" s="12"/>
      <c r="QN13" s="12"/>
      <c r="QP13" s="12"/>
      <c r="QQ13" s="12"/>
      <c r="QS13" s="12"/>
      <c r="QT13" s="12"/>
      <c r="QV13" s="12"/>
      <c r="QW13" s="12"/>
      <c r="QY13" s="12"/>
      <c r="QZ13" s="12"/>
      <c r="RB13" s="12"/>
      <c r="RC13" s="12"/>
      <c r="RE13" s="12"/>
      <c r="RF13" s="12"/>
      <c r="RH13" s="12"/>
      <c r="RI13" s="12"/>
      <c r="RK13" s="12"/>
      <c r="RL13" s="12"/>
      <c r="RN13" s="12"/>
      <c r="RO13" s="12"/>
      <c r="RQ13" s="12"/>
      <c r="RR13" s="12"/>
      <c r="RT13" s="12"/>
      <c r="RU13" s="12"/>
      <c r="RW13" s="12"/>
      <c r="RX13" s="12"/>
      <c r="RZ13" s="12"/>
      <c r="SA13" s="12"/>
      <c r="SC13" s="12"/>
      <c r="SD13" s="12"/>
      <c r="SF13" s="12"/>
      <c r="SG13" s="12"/>
      <c r="SI13" s="12"/>
      <c r="SJ13" s="12"/>
      <c r="SL13" s="12"/>
      <c r="SM13" s="12"/>
      <c r="SO13" s="12"/>
      <c r="SP13" s="12"/>
      <c r="SR13" s="12"/>
      <c r="SS13" s="12"/>
      <c r="SU13" s="12"/>
      <c r="SV13" s="12"/>
      <c r="SX13" s="12"/>
      <c r="SY13" s="12"/>
      <c r="TA13" s="12"/>
      <c r="TB13" s="12"/>
      <c r="TD13" s="12"/>
      <c r="TE13" s="12"/>
      <c r="TG13" s="12"/>
      <c r="TH13" s="12"/>
      <c r="TJ13" s="12"/>
      <c r="TK13" s="12"/>
      <c r="TM13" s="12"/>
      <c r="TN13" s="12"/>
      <c r="TP13" s="12"/>
      <c r="TQ13" s="12"/>
      <c r="TS13" s="12"/>
      <c r="TT13" s="12"/>
      <c r="TV13" s="12"/>
      <c r="TW13" s="12"/>
      <c r="TY13" s="12"/>
      <c r="TZ13" s="12"/>
      <c r="UB13" s="12"/>
      <c r="UC13" s="12"/>
      <c r="UE13" s="12"/>
      <c r="UF13" s="12"/>
      <c r="UH13" s="12"/>
      <c r="UI13" s="12"/>
      <c r="UK13" s="12"/>
      <c r="UL13" s="12"/>
      <c r="UN13" s="12"/>
      <c r="UO13" s="12"/>
      <c r="UQ13" s="12"/>
      <c r="UR13" s="12"/>
      <c r="UT13" s="12">
        <v>161.3895</v>
      </c>
      <c r="UU13" s="12">
        <v>160.48650000000001</v>
      </c>
    </row>
    <row r="14" spans="1:567" x14ac:dyDescent="0.35">
      <c r="A14" t="str">
        <f t="shared" si="0"/>
        <v>ZE DieselCaltex Truckstop</v>
      </c>
      <c r="B14" t="s">
        <v>23</v>
      </c>
      <c r="C14" t="s">
        <v>18</v>
      </c>
      <c r="E14" t="s">
        <v>37</v>
      </c>
      <c r="F14" s="8"/>
      <c r="H14" s="10">
        <v>80.663899999999998</v>
      </c>
      <c r="I14" s="10">
        <f t="shared" ref="I14:I20" si="237">H14+5.27</f>
        <v>85.933899999999994</v>
      </c>
      <c r="K14" s="10">
        <v>83.352400000000003</v>
      </c>
      <c r="L14" s="10">
        <f t="shared" ref="L14:L16" si="238">K14+5.27</f>
        <v>88.622399999999999</v>
      </c>
      <c r="N14" s="10">
        <v>83.662599999999998</v>
      </c>
      <c r="O14" s="10">
        <f t="shared" ref="O14:O16" si="239">N14+5.27</f>
        <v>88.932599999999994</v>
      </c>
      <c r="Q14" s="10">
        <v>86.288700000000006</v>
      </c>
      <c r="R14" s="10">
        <f t="shared" ref="R14:R16" si="240">Q14+5.27</f>
        <v>91.558700000000002</v>
      </c>
      <c r="T14" s="4">
        <v>84.341300000000004</v>
      </c>
      <c r="U14" s="10">
        <f t="shared" ref="U14:U16" si="241">T14+5.27</f>
        <v>89.6113</v>
      </c>
      <c r="W14" s="4">
        <v>84.684799999999996</v>
      </c>
      <c r="X14" s="10">
        <f t="shared" ref="X14:X16" si="242">W14+5.27</f>
        <v>89.954799999999992</v>
      </c>
      <c r="Z14" s="4">
        <v>86.534000000000006</v>
      </c>
      <c r="AA14" s="10">
        <f t="shared" ref="AA14:AA16" si="243">Z14+5.27</f>
        <v>91.804000000000002</v>
      </c>
      <c r="AC14" s="4">
        <v>86.232299999999995</v>
      </c>
      <c r="AD14" s="10">
        <f t="shared" ref="AD14:AD16" si="244">AC14+5.27</f>
        <v>91.502299999999991</v>
      </c>
      <c r="AF14" s="4">
        <v>82.766300000000001</v>
      </c>
      <c r="AG14" s="10">
        <f t="shared" ref="AG14:AG16" si="245">AF14+5.27</f>
        <v>88.036299999999997</v>
      </c>
      <c r="AI14" s="4">
        <v>75.155600000000007</v>
      </c>
      <c r="AJ14" s="10">
        <f t="shared" ref="AJ14:AJ16" si="246">AI14+5.27</f>
        <v>80.425600000000003</v>
      </c>
      <c r="AL14" s="4">
        <v>75.483900000000006</v>
      </c>
      <c r="AM14" s="10">
        <f t="shared" ref="AM14:AM16" si="247">AL14+5.27</f>
        <v>80.753900000000002</v>
      </c>
      <c r="AO14" s="4">
        <v>78.070499999999996</v>
      </c>
      <c r="AP14" s="10">
        <f t="shared" ref="AP14:AP16" si="248">AO14+5.27</f>
        <v>83.340499999999992</v>
      </c>
      <c r="AR14" s="3">
        <v>79.588300000000004</v>
      </c>
      <c r="AS14">
        <f t="shared" ref="AS14:AS16" si="249">AR14+5.27</f>
        <v>84.8583</v>
      </c>
      <c r="AU14" s="3">
        <v>78.037199999999999</v>
      </c>
      <c r="AV14">
        <f t="shared" ref="AV14:AV16" si="250">AU14+5.27</f>
        <v>83.307199999999995</v>
      </c>
      <c r="AX14" s="4">
        <v>80.428200000000004</v>
      </c>
      <c r="AY14" s="10">
        <f t="shared" ref="AY14:AY16" si="251">AX14+5.27</f>
        <v>85.6982</v>
      </c>
      <c r="BA14" s="4">
        <v>79.372100000000003</v>
      </c>
      <c r="BB14" s="10">
        <f t="shared" ref="BB14:BB16" si="252">BA14+5.27</f>
        <v>84.642099999999999</v>
      </c>
      <c r="BD14" s="4">
        <v>79.668000000000006</v>
      </c>
      <c r="BE14" s="10">
        <f t="shared" ref="BE14:BE16" si="253">BD14+5.27</f>
        <v>84.938000000000002</v>
      </c>
      <c r="BG14" s="4">
        <v>81.375900000000001</v>
      </c>
      <c r="BH14" s="10">
        <f t="shared" ref="BH14:BH16" si="254">BG14+5.27</f>
        <v>86.645899999999997</v>
      </c>
      <c r="BJ14" s="4">
        <v>77.590299999999999</v>
      </c>
      <c r="BK14" s="10">
        <f t="shared" ref="BK14:BK16" si="255">BJ14+5.27</f>
        <v>82.860299999999995</v>
      </c>
      <c r="BM14" s="4">
        <v>79.4392</v>
      </c>
      <c r="BN14" s="10">
        <f t="shared" ref="BN14:BN16" si="256">BM14+5.27</f>
        <v>84.709199999999996</v>
      </c>
      <c r="BP14" s="4">
        <v>80.158500000000004</v>
      </c>
      <c r="BQ14" s="10">
        <f t="shared" ref="BQ14:BQ16" si="257">BP14+5.27</f>
        <v>85.4285</v>
      </c>
      <c r="BS14" s="4">
        <v>80.444999999999993</v>
      </c>
      <c r="BT14" s="10">
        <f t="shared" ref="BT14:BT16" si="258">BS14+5.27</f>
        <v>85.714999999999989</v>
      </c>
      <c r="BV14" s="4">
        <v>80.337000000000003</v>
      </c>
      <c r="BW14" s="4">
        <f t="shared" ref="BW14:BW16" si="259">BV14+5.27</f>
        <v>85.606999999999999</v>
      </c>
      <c r="BY14" s="4">
        <v>81.445899999999995</v>
      </c>
      <c r="BZ14" s="4">
        <f t="shared" ref="BZ14:BZ16" si="260">BY14+5.27</f>
        <v>86.715899999999991</v>
      </c>
      <c r="CB14" s="4">
        <v>86.933700000000002</v>
      </c>
      <c r="CC14" s="4">
        <f t="shared" ref="CC14:CC16" si="261">CB14+5.27</f>
        <v>92.203699999999998</v>
      </c>
      <c r="CE14" s="4">
        <v>86.019400000000005</v>
      </c>
      <c r="CF14" s="4">
        <f t="shared" ref="CF14:CF16" si="262">CE14+5.27</f>
        <v>91.289400000000001</v>
      </c>
      <c r="CH14" s="4">
        <v>84.140799999999999</v>
      </c>
      <c r="CI14" s="4">
        <f t="shared" ref="CI14:CI16" si="263">CH14+5.27</f>
        <v>89.410799999999995</v>
      </c>
      <c r="CK14" s="4">
        <v>84.361400000000003</v>
      </c>
      <c r="CL14" s="4">
        <f t="shared" ref="CL14:CL16" si="264">CK14+5.27</f>
        <v>89.631399999999999</v>
      </c>
      <c r="CN14" s="4">
        <v>86.340400000000002</v>
      </c>
      <c r="CO14" s="4">
        <f t="shared" ref="CO14:CO16" si="265">CN14+5.27</f>
        <v>91.610399999999998</v>
      </c>
      <c r="CQ14" s="4">
        <v>84.460300000000004</v>
      </c>
      <c r="CR14" s="4">
        <f t="shared" ref="CR14:CR16" si="266">CQ14+5.27</f>
        <v>89.7303</v>
      </c>
      <c r="CT14" s="4">
        <v>83.876999999999995</v>
      </c>
      <c r="CU14" s="4">
        <f t="shared" ref="CU14:CU16" si="267">CT14+5.27</f>
        <v>89.146999999999991</v>
      </c>
      <c r="CW14" s="4">
        <v>82.955500000000001</v>
      </c>
      <c r="CX14" s="4">
        <f t="shared" ref="CX14:CX16" si="268">CW14+5.27</f>
        <v>88.225499999999997</v>
      </c>
      <c r="CZ14" s="4">
        <v>81.741600000000005</v>
      </c>
      <c r="DA14" s="4">
        <f t="shared" ref="DA14:DA16" si="269">CZ14+5.27</f>
        <v>87.011600000000001</v>
      </c>
      <c r="DC14" s="4">
        <v>80.697800000000001</v>
      </c>
      <c r="DD14" s="4">
        <f t="shared" ref="DD14:DD16" si="270">DC14+5.27</f>
        <v>85.967799999999997</v>
      </c>
      <c r="DF14" s="4">
        <v>82.343000000000004</v>
      </c>
      <c r="DG14" s="4">
        <f t="shared" ref="DG14:DG16" si="271">DF14+5.27</f>
        <v>87.613</v>
      </c>
      <c r="DI14" s="4">
        <v>81.460899999999995</v>
      </c>
      <c r="DJ14" s="4">
        <f t="shared" ref="DJ14:DJ16" si="272">DI14+5.27</f>
        <v>86.730899999999991</v>
      </c>
      <c r="DL14" s="4">
        <v>81.564899999999994</v>
      </c>
      <c r="DM14" s="4">
        <f t="shared" ref="DM14:DM16" si="273">DL14+5.27</f>
        <v>86.83489999999999</v>
      </c>
      <c r="DO14" s="4">
        <v>84.825599999999994</v>
      </c>
      <c r="DP14" s="4">
        <f t="shared" ref="DP14:DP16" si="274">DO14+5.27</f>
        <v>90.09559999999999</v>
      </c>
      <c r="DR14" s="4">
        <v>85.056200000000004</v>
      </c>
      <c r="DS14" s="4">
        <f t="shared" ref="DS14:DS16" si="275">DR14+5.27</f>
        <v>90.3262</v>
      </c>
      <c r="DU14" s="4">
        <v>85.226599999999991</v>
      </c>
      <c r="DV14" s="4">
        <f t="shared" ref="DV14:DV16" si="276">DU14+5.27</f>
        <v>90.496599999999987</v>
      </c>
      <c r="DX14" s="4">
        <v>84.742999999999995</v>
      </c>
      <c r="DY14" s="4">
        <f t="shared" ref="DY14:DY16" si="277">DX14+5.27</f>
        <v>90.012999999999991</v>
      </c>
      <c r="EA14" s="11">
        <v>80.050600000000003</v>
      </c>
      <c r="EB14" s="12">
        <f t="shared" ref="EB14:EB16" si="278">EA14+5.27</f>
        <v>85.320599999999999</v>
      </c>
      <c r="ED14" s="11">
        <v>78.701899999999995</v>
      </c>
      <c r="EE14" s="12">
        <f t="shared" ref="EE14:EE16" si="279">ED14+5.27</f>
        <v>83.971899999999991</v>
      </c>
      <c r="EG14" s="12">
        <v>74.244699999999995</v>
      </c>
      <c r="EH14" s="12">
        <f t="shared" ref="EH14:EH16" si="280">EG14+5.27</f>
        <v>79.514699999999991</v>
      </c>
      <c r="EJ14" s="12">
        <v>72.409700000000001</v>
      </c>
      <c r="EK14" s="12">
        <f t="shared" ref="EK14:EK16" si="281">EJ14+5.27</f>
        <v>77.679699999999997</v>
      </c>
      <c r="EM14" s="12">
        <v>72.797399999999996</v>
      </c>
      <c r="EN14" s="12">
        <f t="shared" ref="EN14:EN16" si="282">EM14+5.27</f>
        <v>78.067399999999992</v>
      </c>
      <c r="EP14" s="12">
        <v>73.410300000000007</v>
      </c>
      <c r="EQ14" s="12">
        <f t="shared" ref="EQ14:EQ16" si="283">EP14+5.27</f>
        <v>78.680300000000003</v>
      </c>
      <c r="ES14" s="12">
        <v>68.723299999999995</v>
      </c>
      <c r="ET14" s="12">
        <f t="shared" ref="ET14:ET16" si="284">ES14+5.27</f>
        <v>73.993299999999991</v>
      </c>
      <c r="EV14" s="12">
        <v>66.957099999999997</v>
      </c>
      <c r="EW14" s="12">
        <f t="shared" ref="EW14:EW16" si="285">EV14+5.27</f>
        <v>72.227099999999993</v>
      </c>
      <c r="EY14" s="12">
        <v>53.877400000000002</v>
      </c>
      <c r="EZ14" s="12">
        <f t="shared" ref="EZ14:EZ16" si="286">EY14+5.27</f>
        <v>59.147400000000005</v>
      </c>
      <c r="FB14" s="12">
        <v>50.262099999999997</v>
      </c>
      <c r="FC14" s="12">
        <f t="shared" ref="FC14:FC16" si="287">FB14+5.27</f>
        <v>55.5321</v>
      </c>
      <c r="FE14" s="12">
        <v>49.7102</v>
      </c>
      <c r="FF14" s="12">
        <f t="shared" ref="FF14:FF16" si="288">FE14+5.27</f>
        <v>54.980199999999996</v>
      </c>
      <c r="FH14" s="12">
        <v>45.456499999999998</v>
      </c>
      <c r="FI14" s="12">
        <f t="shared" ref="FI14:FI16" si="289">FH14+5.27</f>
        <v>50.726500000000001</v>
      </c>
      <c r="FK14" s="12">
        <v>44.399299999999997</v>
      </c>
      <c r="FL14" s="12">
        <f t="shared" ref="FL14:FL16" si="290">FK14+5.27</f>
        <v>49.669299999999993</v>
      </c>
      <c r="FN14" s="12">
        <v>39.214199999999998</v>
      </c>
      <c r="FO14" s="12">
        <f t="shared" ref="FO14:FO16" si="291">FN14+5.27</f>
        <v>44.484200000000001</v>
      </c>
      <c r="FQ14" s="12">
        <v>37.914200000000001</v>
      </c>
      <c r="FR14" s="12">
        <f t="shared" ref="FR14:FR16" si="292">FQ14+5.27</f>
        <v>43.184200000000004</v>
      </c>
      <c r="FT14" s="12">
        <v>41.9193</v>
      </c>
      <c r="FU14" s="12">
        <f t="shared" ref="FU14:FU16" si="293">FT14+5.27</f>
        <v>47.189300000000003</v>
      </c>
      <c r="FW14" s="12">
        <v>46.297400000000003</v>
      </c>
      <c r="FX14" s="12">
        <f t="shared" ref="FX14:FX16" si="294">FW14+5.27</f>
        <v>51.567400000000006</v>
      </c>
      <c r="FZ14" s="12">
        <v>42.867600000000003</v>
      </c>
      <c r="GA14" s="12">
        <f t="shared" ref="GA14:GA16" si="295">FZ14+5.27</f>
        <v>48.137600000000006</v>
      </c>
      <c r="GC14" s="12">
        <v>46.429699999999997</v>
      </c>
      <c r="GD14" s="12">
        <f t="shared" ref="GD14:GD16" si="296">GC14+5.27</f>
        <v>51.699699999999993</v>
      </c>
      <c r="GF14" s="12">
        <v>46.158799999999999</v>
      </c>
      <c r="GG14" s="12">
        <f t="shared" ref="GG14:GG16" si="297">GF14+5.27</f>
        <v>51.428799999999995</v>
      </c>
      <c r="GI14" s="12">
        <v>48.798400000000001</v>
      </c>
      <c r="GJ14" s="12">
        <f t="shared" ref="GJ14:GJ16" si="298">GI14+5.27</f>
        <v>54.068399999999997</v>
      </c>
      <c r="GL14" s="12">
        <v>50.493499999999997</v>
      </c>
      <c r="GM14" s="12">
        <f t="shared" ref="GM14:GM16" si="299">GL14+5.27</f>
        <v>55.763499999999993</v>
      </c>
      <c r="GO14" s="12">
        <v>52.569600000000001</v>
      </c>
      <c r="GP14" s="12">
        <f t="shared" ref="GP14:GP16" si="300">GO14+5.27</f>
        <v>57.839600000000004</v>
      </c>
      <c r="GR14" s="12">
        <v>53.156999999999996</v>
      </c>
      <c r="GS14" s="12">
        <f t="shared" ref="GS14:GS16" si="301">GR14+5.27</f>
        <v>58.426999999999992</v>
      </c>
      <c r="GU14" s="12">
        <v>53.106299999999997</v>
      </c>
      <c r="GV14" s="12">
        <f t="shared" ref="GV14:GV16" si="302">GU14+5.27</f>
        <v>58.376300000000001</v>
      </c>
      <c r="GX14" s="12">
        <v>53.149500000000003</v>
      </c>
      <c r="GY14" s="12">
        <f t="shared" ref="GY14:GY16" si="303">GX14+5.27</f>
        <v>58.419499999999999</v>
      </c>
      <c r="HA14" s="12">
        <v>52.965699999999998</v>
      </c>
      <c r="HB14" s="12">
        <f t="shared" ref="HB14:HB16" si="304">HA14+5.27</f>
        <v>58.235699999999994</v>
      </c>
      <c r="HD14" s="12">
        <v>53.113199999999999</v>
      </c>
      <c r="HE14" s="12">
        <f t="shared" ref="HE14:HE16" si="305">HD14+5.27</f>
        <v>58.383200000000002</v>
      </c>
      <c r="HG14" s="12">
        <v>51.682899999999997</v>
      </c>
      <c r="HH14" s="12">
        <f t="shared" ref="HH14:HH16" si="306">HG14+5.27</f>
        <v>56.9529</v>
      </c>
      <c r="HJ14" s="12">
        <v>51.149700000000003</v>
      </c>
      <c r="HK14" s="12">
        <f t="shared" ref="HK14:HK16" si="307">HJ14+5.27</f>
        <v>56.419700000000006</v>
      </c>
      <c r="HM14" s="12">
        <v>51.593699999999998</v>
      </c>
      <c r="HN14" s="12">
        <f t="shared" ref="HN14:HN16" si="308">HM14+5.27</f>
        <v>56.863699999999994</v>
      </c>
      <c r="HP14" s="12">
        <v>51.194099999999999</v>
      </c>
      <c r="HQ14" s="12">
        <f t="shared" ref="HQ14:HQ16" si="309">HP14+5.27</f>
        <v>56.464100000000002</v>
      </c>
      <c r="HS14" s="12">
        <v>51.215400000000002</v>
      </c>
      <c r="HT14" s="12">
        <f t="shared" ref="HT14:HT16" si="310">HS14+5.27</f>
        <v>56.485399999999998</v>
      </c>
      <c r="HV14" s="12">
        <v>48.493600000000001</v>
      </c>
      <c r="HW14" s="12">
        <f t="shared" ref="HW14:HW16" si="311">HV14+5.27</f>
        <v>53.763599999999997</v>
      </c>
      <c r="HY14" s="12">
        <v>44.2883</v>
      </c>
      <c r="HZ14" s="12">
        <f t="shared" ref="HZ14:HZ16" si="312">HY14+5.27</f>
        <v>49.558300000000003</v>
      </c>
      <c r="IB14" s="12">
        <v>44.331499999999998</v>
      </c>
      <c r="IC14" s="12">
        <f t="shared" ref="IC14:IC16" si="313">IB14+5.27</f>
        <v>49.601500000000001</v>
      </c>
      <c r="IE14" s="12">
        <v>44.985500000000002</v>
      </c>
      <c r="IF14" s="12">
        <f t="shared" ref="IF14:IF16" si="314">IE14+5.27</f>
        <v>50.255499999999998</v>
      </c>
      <c r="IH14" s="12">
        <v>45.189599999999999</v>
      </c>
      <c r="II14" s="12">
        <f t="shared" ref="II14:II16" si="315">IH14+5.27</f>
        <v>50.459599999999995</v>
      </c>
      <c r="IK14" s="12">
        <v>46.555300000000003</v>
      </c>
      <c r="IL14" s="12">
        <f t="shared" ref="IL14:IL16" si="316">IK14+5.27</f>
        <v>51.825299999999999</v>
      </c>
      <c r="IN14" s="12">
        <v>47.174900000000001</v>
      </c>
      <c r="IO14" s="12">
        <f t="shared" ref="IO14:IO16" si="317">IN14+5.27</f>
        <v>52.444900000000004</v>
      </c>
      <c r="IQ14" s="12">
        <v>46.536000000000001</v>
      </c>
      <c r="IR14" s="12">
        <f t="shared" ref="IR14:IR16" si="318">IQ14+5.27</f>
        <v>51.805999999999997</v>
      </c>
      <c r="IT14" s="12">
        <v>43.767699999999998</v>
      </c>
      <c r="IU14" s="12">
        <f t="shared" ref="IU14:IU16" si="319">IT14+5.27</f>
        <v>49.037700000000001</v>
      </c>
      <c r="IW14" s="12">
        <v>44.013500000000001</v>
      </c>
      <c r="IX14" s="12">
        <f t="shared" ref="IX14:IX16" si="320">IW14+5.27</f>
        <v>49.283500000000004</v>
      </c>
      <c r="IZ14" s="12">
        <v>47.3947</v>
      </c>
      <c r="JA14" s="12">
        <f t="shared" ref="JA14:JA16" si="321">IZ14+5.27</f>
        <v>52.664699999999996</v>
      </c>
      <c r="JC14" s="12">
        <v>48.200200000000002</v>
      </c>
      <c r="JD14" s="12">
        <f t="shared" ref="JD14:JD16" si="322">JC14+5.27</f>
        <v>53.470200000000006</v>
      </c>
      <c r="JF14" s="12">
        <v>50.812199999999997</v>
      </c>
      <c r="JG14" s="12">
        <f t="shared" ref="JG14:JG16" si="323">JF14+5.27</f>
        <v>56.0822</v>
      </c>
      <c r="JI14" s="12">
        <v>51.211199999999998</v>
      </c>
      <c r="JJ14" s="12">
        <f t="shared" ref="JJ14:JJ16" si="324">JI14+5.27</f>
        <v>56.481200000000001</v>
      </c>
      <c r="JL14" s="12">
        <v>52.988700000000001</v>
      </c>
      <c r="JM14" s="12">
        <f t="shared" ref="JM14:JM16" si="325">JL14+5.27</f>
        <v>58.258700000000005</v>
      </c>
      <c r="JO14" s="12">
        <v>54.922600000000003</v>
      </c>
      <c r="JP14" s="12">
        <f t="shared" ref="JP14:JP16" si="326">JO14+5.27</f>
        <v>60.192599999999999</v>
      </c>
      <c r="JR14" s="12">
        <v>54.866900000000001</v>
      </c>
      <c r="JS14" s="12">
        <f t="shared" ref="JS14:JS16" si="327">JR14+5.27</f>
        <v>60.136899999999997</v>
      </c>
      <c r="JU14" s="12">
        <v>54.541400000000003</v>
      </c>
      <c r="JV14" s="12">
        <f t="shared" ref="JV14:JV16" si="328">JU14+5.27</f>
        <v>59.811400000000006</v>
      </c>
      <c r="JX14" s="12">
        <v>54.566800000000001</v>
      </c>
      <c r="JY14" s="12">
        <f t="shared" ref="JY14:JY16" si="329">JX14+5.27</f>
        <v>59.836799999999997</v>
      </c>
      <c r="KA14" s="12">
        <v>57.438599999999994</v>
      </c>
      <c r="KB14" s="12">
        <f t="shared" ref="KB14:KB16" si="330">KA14+5.27</f>
        <v>62.70859999999999</v>
      </c>
      <c r="KD14" s="12">
        <v>57.493099999999998</v>
      </c>
      <c r="KE14" s="12">
        <f t="shared" ref="KE14:KE16" si="331">KD14+5.27</f>
        <v>62.763099999999994</v>
      </c>
      <c r="KG14" s="12">
        <v>56.982999999999997</v>
      </c>
      <c r="KH14" s="12">
        <f t="shared" ref="KH14:KH16" si="332">KG14+5.27</f>
        <v>62.253</v>
      </c>
      <c r="KJ14" s="12">
        <v>59.683199999999999</v>
      </c>
      <c r="KK14" s="12">
        <f t="shared" ref="KK14:KK16" si="333">KJ14+5.27</f>
        <v>64.953199999999995</v>
      </c>
      <c r="KM14" s="12">
        <v>62.529800000000002</v>
      </c>
      <c r="KN14" s="12">
        <f t="shared" ref="KN14:KN16" si="334">KM14+5.27</f>
        <v>67.799800000000005</v>
      </c>
      <c r="KP14" s="12">
        <v>64.717200000000005</v>
      </c>
      <c r="KQ14" s="12">
        <f t="shared" ref="KQ14:KQ16" si="335">KP14+5.27</f>
        <v>69.987200000000001</v>
      </c>
      <c r="KS14" s="12">
        <v>65.368499999999997</v>
      </c>
      <c r="KT14" s="12">
        <f t="shared" ref="KT14:KT16" si="336">KS14+5.27</f>
        <v>70.638499999999993</v>
      </c>
      <c r="KV14" s="12">
        <v>65.125299999999996</v>
      </c>
      <c r="KW14" s="12">
        <f t="shared" ref="KW14:KW16" si="337">KV14+5.27</f>
        <v>70.395299999999992</v>
      </c>
      <c r="KY14" s="12">
        <v>68.025199999999998</v>
      </c>
      <c r="KZ14" s="12">
        <f t="shared" ref="KZ14:KZ16" si="338">KY14+5.27</f>
        <v>73.295199999999994</v>
      </c>
      <c r="LB14" s="12">
        <v>66.7072</v>
      </c>
      <c r="LC14" s="12">
        <f t="shared" ref="LC14:LC16" si="339">LB14+5.27</f>
        <v>71.977199999999996</v>
      </c>
      <c r="LE14" s="12">
        <v>64.375200000000007</v>
      </c>
      <c r="LF14" s="12">
        <f t="shared" ref="LF14:LF16" si="340">LE14+5.27</f>
        <v>69.645200000000003</v>
      </c>
      <c r="LH14" s="12">
        <v>64.772400000000005</v>
      </c>
      <c r="LI14" s="12">
        <f t="shared" ref="LI14:LI16" si="341">LH14+5.27</f>
        <v>70.042400000000001</v>
      </c>
      <c r="LK14" s="12">
        <v>64.623999999999995</v>
      </c>
      <c r="LL14" s="12">
        <f t="shared" ref="LL14:LL16" si="342">LK14+5.27</f>
        <v>69.893999999999991</v>
      </c>
      <c r="LN14" s="12">
        <v>65.7547</v>
      </c>
      <c r="LO14" s="12">
        <f t="shared" ref="LO14:LO16" si="343">LN14+5.27</f>
        <v>71.024699999999996</v>
      </c>
      <c r="LQ14" s="12">
        <v>65.652199999999993</v>
      </c>
      <c r="LR14" s="12">
        <f t="shared" ref="LR14:LR16" si="344">LQ14+5.27</f>
        <v>70.922199999999989</v>
      </c>
      <c r="LT14" s="12">
        <v>66.021000000000001</v>
      </c>
      <c r="LU14" s="12">
        <f t="shared" ref="LU14:LU16" si="345">LT14+5.27</f>
        <v>71.290999999999997</v>
      </c>
      <c r="LW14" s="12">
        <v>68.412499999999994</v>
      </c>
      <c r="LX14" s="12">
        <f t="shared" ref="LX14:LX16" si="346">LW14+5.27</f>
        <v>73.68249999999999</v>
      </c>
      <c r="LZ14" s="12">
        <v>69.104100000000003</v>
      </c>
      <c r="MA14" s="12">
        <f t="shared" ref="MA14:MA16" si="347">LZ14+5.27</f>
        <v>74.374099999999999</v>
      </c>
      <c r="MC14" s="12">
        <v>69.575000000000003</v>
      </c>
      <c r="MD14" s="12">
        <f t="shared" ref="MD14:MD16" si="348">MC14+5.27</f>
        <v>74.844999999999999</v>
      </c>
      <c r="MF14" s="12">
        <v>70.151300000000006</v>
      </c>
      <c r="MG14" s="12">
        <f t="shared" ref="MG14:MG16" si="349">MF14+5.27</f>
        <v>75.421300000000002</v>
      </c>
      <c r="MI14" s="12">
        <v>71.626199999999997</v>
      </c>
      <c r="MJ14" s="12">
        <f t="shared" ref="MJ14:MJ16" si="350">MI14+5.27</f>
        <v>76.896199999999993</v>
      </c>
      <c r="ML14" s="12">
        <v>72.684299999999993</v>
      </c>
      <c r="MM14" s="12">
        <f t="shared" ref="MM14:MM16" si="351">ML14+5.27</f>
        <v>77.954299999999989</v>
      </c>
      <c r="MO14" s="12">
        <v>74.676299999999998</v>
      </c>
      <c r="MP14" s="12">
        <f t="shared" ref="MP14:MP16" si="352">MO14+5.27</f>
        <v>79.946299999999994</v>
      </c>
      <c r="MR14" s="12">
        <v>76.208600000000004</v>
      </c>
      <c r="MS14" s="12">
        <f t="shared" ref="MS14:MS16" si="353">MR14+5.27</f>
        <v>81.4786</v>
      </c>
      <c r="MU14" s="12">
        <v>76.008899999999997</v>
      </c>
      <c r="MV14" s="12">
        <f t="shared" ref="MV14:MV16" si="354">MU14+5.27</f>
        <v>81.278899999999993</v>
      </c>
      <c r="MX14" s="12"/>
      <c r="MY14" s="12"/>
      <c r="NA14" s="12"/>
      <c r="NB14" s="12"/>
      <c r="ND14" s="12"/>
      <c r="NE14" s="12"/>
      <c r="NG14" s="12"/>
      <c r="NH14" s="12"/>
      <c r="NJ14" s="12"/>
      <c r="NK14" s="12"/>
      <c r="NM14" s="12"/>
      <c r="NN14" s="12"/>
      <c r="NP14" s="12"/>
      <c r="NQ14" s="12"/>
      <c r="NS14" s="12"/>
      <c r="NT14" s="12"/>
      <c r="NV14" s="12"/>
      <c r="NW14" s="12"/>
      <c r="NY14" s="12"/>
      <c r="NZ14" s="12"/>
      <c r="OB14" s="12"/>
      <c r="OC14" s="12"/>
      <c r="OE14" s="12"/>
      <c r="OF14" s="12"/>
      <c r="OH14" s="12"/>
      <c r="OI14" s="12"/>
      <c r="OK14" s="12"/>
      <c r="OL14" s="12"/>
      <c r="ON14" s="12"/>
      <c r="OO14" s="12"/>
      <c r="OQ14" s="12"/>
      <c r="OR14" s="12"/>
      <c r="OT14" s="12"/>
      <c r="OU14" s="12"/>
      <c r="OW14" s="12"/>
      <c r="OX14" s="12"/>
      <c r="OZ14" s="12"/>
      <c r="PA14" s="12"/>
      <c r="PC14" s="12"/>
      <c r="PD14" s="12"/>
      <c r="PF14" s="12"/>
      <c r="PG14" s="12"/>
      <c r="PI14" s="12"/>
      <c r="PJ14" s="12"/>
      <c r="PL14" s="12"/>
      <c r="PM14" s="12"/>
      <c r="PO14" s="12"/>
      <c r="PP14" s="12"/>
      <c r="PR14" s="12"/>
      <c r="PS14" s="12"/>
      <c r="PU14" s="12"/>
      <c r="PV14" s="12"/>
      <c r="PX14" s="12"/>
      <c r="PY14" s="12"/>
      <c r="QA14" s="12"/>
      <c r="QB14" s="12"/>
      <c r="QD14" s="12"/>
      <c r="QE14" s="12"/>
      <c r="QG14" s="12"/>
      <c r="QH14" s="12"/>
      <c r="QJ14" s="12"/>
      <c r="QK14" s="12"/>
      <c r="QM14" s="12"/>
      <c r="QN14" s="12"/>
      <c r="QP14" s="12"/>
      <c r="QQ14" s="12"/>
      <c r="QS14" s="12"/>
      <c r="QT14" s="12"/>
      <c r="QV14" s="12"/>
      <c r="QW14" s="12"/>
      <c r="QY14" s="12"/>
      <c r="QZ14" s="12"/>
      <c r="RB14" s="12"/>
      <c r="RC14" s="12"/>
      <c r="RE14" s="12"/>
      <c r="RF14" s="12"/>
      <c r="RH14" s="12"/>
      <c r="RI14" s="12"/>
      <c r="RK14" s="12"/>
      <c r="RL14" s="12"/>
      <c r="RN14" s="12"/>
      <c r="RO14" s="12"/>
      <c r="RQ14" s="12"/>
      <c r="RR14" s="12"/>
      <c r="RT14" s="12"/>
      <c r="RU14" s="12"/>
      <c r="RW14" s="12"/>
      <c r="RX14" s="12"/>
      <c r="RZ14" s="12"/>
      <c r="SA14" s="12"/>
      <c r="SC14" s="12"/>
      <c r="SD14" s="12"/>
      <c r="SF14" s="12"/>
      <c r="SG14" s="12"/>
      <c r="SI14" s="12"/>
      <c r="SJ14" s="12"/>
      <c r="SL14" s="12"/>
      <c r="SM14" s="12"/>
      <c r="SO14" s="12"/>
      <c r="SP14" s="12"/>
      <c r="SR14" s="12"/>
      <c r="SS14" s="12"/>
      <c r="SU14" s="12"/>
      <c r="SV14" s="12"/>
      <c r="SX14" s="12"/>
      <c r="SY14" s="12"/>
      <c r="TA14" s="12"/>
      <c r="TB14" s="12"/>
      <c r="TD14" s="12"/>
      <c r="TE14" s="12"/>
      <c r="TG14" s="12"/>
      <c r="TH14" s="12"/>
      <c r="TJ14" s="12"/>
      <c r="TK14" s="12"/>
      <c r="TM14" s="12"/>
      <c r="TN14" s="12"/>
      <c r="TP14" s="12"/>
      <c r="TQ14" s="12"/>
      <c r="TS14" s="12"/>
      <c r="TT14" s="12"/>
      <c r="TV14" s="12"/>
      <c r="TW14" s="12"/>
      <c r="TY14" s="12"/>
      <c r="TZ14" s="12"/>
      <c r="UB14" s="12"/>
      <c r="UC14" s="12"/>
      <c r="UE14" s="12"/>
      <c r="UF14" s="12"/>
      <c r="UH14" s="12"/>
      <c r="UI14" s="12"/>
      <c r="UK14" s="12"/>
      <c r="UL14" s="12"/>
      <c r="UN14" s="12"/>
      <c r="UO14" s="12"/>
      <c r="UQ14" s="12"/>
      <c r="UR14" s="12"/>
      <c r="UT14" s="12">
        <v>161.3895</v>
      </c>
      <c r="UU14" s="12">
        <v>160.48650000000001</v>
      </c>
    </row>
    <row r="15" spans="1:567" x14ac:dyDescent="0.35">
      <c r="A15" t="str">
        <f t="shared" si="0"/>
        <v>ZE DieselZ Service Station</v>
      </c>
      <c r="B15" t="s">
        <v>23</v>
      </c>
      <c r="C15" t="s">
        <v>21</v>
      </c>
      <c r="E15" t="s">
        <v>37</v>
      </c>
      <c r="F15" s="8"/>
      <c r="H15" s="10">
        <v>80.663899999999998</v>
      </c>
      <c r="I15" s="10">
        <f t="shared" si="237"/>
        <v>85.933899999999994</v>
      </c>
      <c r="K15" s="10">
        <v>83.352400000000003</v>
      </c>
      <c r="L15" s="10">
        <f t="shared" si="238"/>
        <v>88.622399999999999</v>
      </c>
      <c r="N15" s="10">
        <v>83.662599999999998</v>
      </c>
      <c r="O15" s="10">
        <f t="shared" si="239"/>
        <v>88.932599999999994</v>
      </c>
      <c r="Q15" s="10">
        <v>86.288700000000006</v>
      </c>
      <c r="R15" s="10">
        <f t="shared" si="240"/>
        <v>91.558700000000002</v>
      </c>
      <c r="T15" s="4">
        <v>84.341300000000004</v>
      </c>
      <c r="U15" s="10">
        <f t="shared" si="241"/>
        <v>89.6113</v>
      </c>
      <c r="W15" s="4">
        <v>84.684799999999996</v>
      </c>
      <c r="X15" s="10">
        <f t="shared" si="242"/>
        <v>89.954799999999992</v>
      </c>
      <c r="Z15" s="4">
        <v>86.534000000000006</v>
      </c>
      <c r="AA15" s="10">
        <f t="shared" si="243"/>
        <v>91.804000000000002</v>
      </c>
      <c r="AC15" s="4">
        <v>86.232299999999995</v>
      </c>
      <c r="AD15" s="10">
        <f t="shared" si="244"/>
        <v>91.502299999999991</v>
      </c>
      <c r="AF15" s="4">
        <v>82.766300000000001</v>
      </c>
      <c r="AG15" s="10">
        <f t="shared" si="245"/>
        <v>88.036299999999997</v>
      </c>
      <c r="AI15" s="4">
        <v>75.155600000000007</v>
      </c>
      <c r="AJ15" s="10">
        <f t="shared" si="246"/>
        <v>80.425600000000003</v>
      </c>
      <c r="AL15" s="4">
        <v>75.483900000000006</v>
      </c>
      <c r="AM15" s="10">
        <f t="shared" si="247"/>
        <v>80.753900000000002</v>
      </c>
      <c r="AO15" s="4">
        <v>78.070499999999996</v>
      </c>
      <c r="AP15" s="10">
        <f t="shared" si="248"/>
        <v>83.340499999999992</v>
      </c>
      <c r="AR15" s="3">
        <v>79.588300000000004</v>
      </c>
      <c r="AS15">
        <f t="shared" si="249"/>
        <v>84.8583</v>
      </c>
      <c r="AU15" s="3">
        <v>78.037199999999999</v>
      </c>
      <c r="AV15">
        <f t="shared" si="250"/>
        <v>83.307199999999995</v>
      </c>
      <c r="AX15" s="4">
        <v>80.428200000000004</v>
      </c>
      <c r="AY15" s="10">
        <f t="shared" si="251"/>
        <v>85.6982</v>
      </c>
      <c r="BA15" s="4">
        <v>79.372100000000003</v>
      </c>
      <c r="BB15" s="10">
        <f t="shared" si="252"/>
        <v>84.642099999999999</v>
      </c>
      <c r="BD15" s="4">
        <v>79.668000000000006</v>
      </c>
      <c r="BE15" s="10">
        <f t="shared" si="253"/>
        <v>84.938000000000002</v>
      </c>
      <c r="BG15" s="4">
        <v>81.375900000000001</v>
      </c>
      <c r="BH15" s="10">
        <f t="shared" si="254"/>
        <v>86.645899999999997</v>
      </c>
      <c r="BJ15" s="4">
        <v>77.590299999999999</v>
      </c>
      <c r="BK15" s="10">
        <f t="shared" si="255"/>
        <v>82.860299999999995</v>
      </c>
      <c r="BM15" s="4">
        <v>79.4392</v>
      </c>
      <c r="BN15" s="10">
        <f t="shared" si="256"/>
        <v>84.709199999999996</v>
      </c>
      <c r="BP15" s="4">
        <v>80.158500000000004</v>
      </c>
      <c r="BQ15" s="10">
        <f t="shared" si="257"/>
        <v>85.4285</v>
      </c>
      <c r="BS15" s="4">
        <v>80.444999999999993</v>
      </c>
      <c r="BT15" s="10">
        <f t="shared" si="258"/>
        <v>85.714999999999989</v>
      </c>
      <c r="BV15" s="4">
        <v>80.337000000000003</v>
      </c>
      <c r="BW15" s="4">
        <f t="shared" si="259"/>
        <v>85.606999999999999</v>
      </c>
      <c r="BY15" s="4">
        <v>81.445899999999995</v>
      </c>
      <c r="BZ15" s="4">
        <f t="shared" si="260"/>
        <v>86.715899999999991</v>
      </c>
      <c r="CB15" s="4">
        <v>86.933700000000002</v>
      </c>
      <c r="CC15" s="4">
        <f t="shared" si="261"/>
        <v>92.203699999999998</v>
      </c>
      <c r="CE15" s="4">
        <v>86.019400000000005</v>
      </c>
      <c r="CF15" s="4">
        <f t="shared" si="262"/>
        <v>91.289400000000001</v>
      </c>
      <c r="CH15" s="4">
        <v>84.140799999999999</v>
      </c>
      <c r="CI15" s="4">
        <f t="shared" si="263"/>
        <v>89.410799999999995</v>
      </c>
      <c r="CK15" s="4">
        <v>84.361400000000003</v>
      </c>
      <c r="CL15" s="4">
        <f t="shared" si="264"/>
        <v>89.631399999999999</v>
      </c>
      <c r="CN15" s="4">
        <v>86.340400000000002</v>
      </c>
      <c r="CO15" s="4">
        <f t="shared" si="265"/>
        <v>91.610399999999998</v>
      </c>
      <c r="CQ15" s="4">
        <v>84.460300000000004</v>
      </c>
      <c r="CR15" s="4">
        <f t="shared" si="266"/>
        <v>89.7303</v>
      </c>
      <c r="CT15" s="4">
        <v>83.876999999999995</v>
      </c>
      <c r="CU15" s="4">
        <f t="shared" si="267"/>
        <v>89.146999999999991</v>
      </c>
      <c r="CW15" s="4">
        <v>82.955500000000001</v>
      </c>
      <c r="CX15" s="4">
        <f t="shared" si="268"/>
        <v>88.225499999999997</v>
      </c>
      <c r="CZ15" s="4">
        <v>81.741600000000005</v>
      </c>
      <c r="DA15" s="4">
        <f t="shared" si="269"/>
        <v>87.011600000000001</v>
      </c>
      <c r="DC15" s="4">
        <v>80.697800000000001</v>
      </c>
      <c r="DD15" s="4">
        <f t="shared" si="270"/>
        <v>85.967799999999997</v>
      </c>
      <c r="DF15" s="4">
        <v>82.343000000000004</v>
      </c>
      <c r="DG15" s="4">
        <f t="shared" si="271"/>
        <v>87.613</v>
      </c>
      <c r="DI15" s="4">
        <v>81.460899999999995</v>
      </c>
      <c r="DJ15" s="4">
        <f t="shared" si="272"/>
        <v>86.730899999999991</v>
      </c>
      <c r="DL15" s="4">
        <v>81.564899999999994</v>
      </c>
      <c r="DM15" s="4">
        <f t="shared" si="273"/>
        <v>86.83489999999999</v>
      </c>
      <c r="DO15" s="4">
        <v>84.825599999999994</v>
      </c>
      <c r="DP15" s="4">
        <f t="shared" si="274"/>
        <v>90.09559999999999</v>
      </c>
      <c r="DR15" s="4">
        <v>85.056200000000004</v>
      </c>
      <c r="DS15" s="4">
        <f t="shared" si="275"/>
        <v>90.3262</v>
      </c>
      <c r="DU15" s="4">
        <v>85.226599999999991</v>
      </c>
      <c r="DV15" s="4">
        <f t="shared" si="276"/>
        <v>90.496599999999987</v>
      </c>
      <c r="DX15" s="4">
        <v>84.742999999999995</v>
      </c>
      <c r="DY15" s="4">
        <f t="shared" si="277"/>
        <v>90.012999999999991</v>
      </c>
      <c r="EA15" s="11">
        <v>80.050600000000003</v>
      </c>
      <c r="EB15" s="12">
        <f t="shared" si="278"/>
        <v>85.320599999999999</v>
      </c>
      <c r="ED15" s="11">
        <v>78.701899999999995</v>
      </c>
      <c r="EE15" s="12">
        <f t="shared" si="279"/>
        <v>83.971899999999991</v>
      </c>
      <c r="EG15" s="12">
        <v>74.244699999999995</v>
      </c>
      <c r="EH15" s="12">
        <f t="shared" si="280"/>
        <v>79.514699999999991</v>
      </c>
      <c r="EJ15" s="12">
        <v>72.409700000000001</v>
      </c>
      <c r="EK15" s="12">
        <f t="shared" si="281"/>
        <v>77.679699999999997</v>
      </c>
      <c r="EM15" s="12">
        <v>72.797399999999996</v>
      </c>
      <c r="EN15" s="12">
        <f t="shared" si="282"/>
        <v>78.067399999999992</v>
      </c>
      <c r="EP15" s="12">
        <v>73.410300000000007</v>
      </c>
      <c r="EQ15" s="12">
        <f t="shared" si="283"/>
        <v>78.680300000000003</v>
      </c>
      <c r="ES15" s="12">
        <v>68.723299999999995</v>
      </c>
      <c r="ET15" s="12">
        <f t="shared" si="284"/>
        <v>73.993299999999991</v>
      </c>
      <c r="EV15" s="12">
        <v>66.957099999999997</v>
      </c>
      <c r="EW15" s="12">
        <f t="shared" si="285"/>
        <v>72.227099999999993</v>
      </c>
      <c r="EY15" s="12">
        <v>53.877400000000002</v>
      </c>
      <c r="EZ15" s="12">
        <f t="shared" si="286"/>
        <v>59.147400000000005</v>
      </c>
      <c r="FB15" s="12">
        <v>50.262099999999997</v>
      </c>
      <c r="FC15" s="12">
        <f t="shared" si="287"/>
        <v>55.5321</v>
      </c>
      <c r="FE15" s="12">
        <v>49.7102</v>
      </c>
      <c r="FF15" s="12">
        <f t="shared" si="288"/>
        <v>54.980199999999996</v>
      </c>
      <c r="FH15" s="12">
        <v>45.456499999999998</v>
      </c>
      <c r="FI15" s="12">
        <f t="shared" si="289"/>
        <v>50.726500000000001</v>
      </c>
      <c r="FK15" s="12">
        <v>44.399299999999997</v>
      </c>
      <c r="FL15" s="12">
        <f t="shared" si="290"/>
        <v>49.669299999999993</v>
      </c>
      <c r="FN15" s="12">
        <v>39.214199999999998</v>
      </c>
      <c r="FO15" s="12">
        <f t="shared" si="291"/>
        <v>44.484200000000001</v>
      </c>
      <c r="FQ15" s="12">
        <v>37.914200000000001</v>
      </c>
      <c r="FR15" s="12">
        <f t="shared" si="292"/>
        <v>43.184200000000004</v>
      </c>
      <c r="FT15" s="12">
        <v>41.9193</v>
      </c>
      <c r="FU15" s="12">
        <f t="shared" si="293"/>
        <v>47.189300000000003</v>
      </c>
      <c r="FW15" s="12">
        <v>46.297400000000003</v>
      </c>
      <c r="FX15" s="12">
        <f t="shared" si="294"/>
        <v>51.567400000000006</v>
      </c>
      <c r="FZ15" s="12">
        <v>42.867600000000003</v>
      </c>
      <c r="GA15" s="12">
        <f t="shared" si="295"/>
        <v>48.137600000000006</v>
      </c>
      <c r="GC15" s="12">
        <v>46.429699999999997</v>
      </c>
      <c r="GD15" s="12">
        <f t="shared" si="296"/>
        <v>51.699699999999993</v>
      </c>
      <c r="GF15" s="12">
        <v>46.158799999999999</v>
      </c>
      <c r="GG15" s="12">
        <f t="shared" si="297"/>
        <v>51.428799999999995</v>
      </c>
      <c r="GI15" s="12">
        <v>48.798400000000001</v>
      </c>
      <c r="GJ15" s="12">
        <f t="shared" si="298"/>
        <v>54.068399999999997</v>
      </c>
      <c r="GL15" s="12">
        <v>50.493499999999997</v>
      </c>
      <c r="GM15" s="12">
        <f t="shared" si="299"/>
        <v>55.763499999999993</v>
      </c>
      <c r="GO15" s="12">
        <v>52.569600000000001</v>
      </c>
      <c r="GP15" s="12">
        <f t="shared" si="300"/>
        <v>57.839600000000004</v>
      </c>
      <c r="GR15" s="12">
        <v>53.156999999999996</v>
      </c>
      <c r="GS15" s="12">
        <f t="shared" si="301"/>
        <v>58.426999999999992</v>
      </c>
      <c r="GU15" s="12">
        <v>53.106299999999997</v>
      </c>
      <c r="GV15" s="12">
        <f t="shared" si="302"/>
        <v>58.376300000000001</v>
      </c>
      <c r="GX15" s="12">
        <v>53.149500000000003</v>
      </c>
      <c r="GY15" s="12">
        <f t="shared" si="303"/>
        <v>58.419499999999999</v>
      </c>
      <c r="HA15" s="12">
        <v>52.965699999999998</v>
      </c>
      <c r="HB15" s="12">
        <f t="shared" si="304"/>
        <v>58.235699999999994</v>
      </c>
      <c r="HD15" s="12">
        <v>53.113199999999999</v>
      </c>
      <c r="HE15" s="12">
        <f t="shared" si="305"/>
        <v>58.383200000000002</v>
      </c>
      <c r="HG15" s="12">
        <v>51.682899999999997</v>
      </c>
      <c r="HH15" s="12">
        <f t="shared" si="306"/>
        <v>56.9529</v>
      </c>
      <c r="HJ15" s="12">
        <v>51.149700000000003</v>
      </c>
      <c r="HK15" s="12">
        <f t="shared" si="307"/>
        <v>56.419700000000006</v>
      </c>
      <c r="HM15" s="12">
        <v>51.593699999999998</v>
      </c>
      <c r="HN15" s="12">
        <f t="shared" si="308"/>
        <v>56.863699999999994</v>
      </c>
      <c r="HP15" s="12">
        <v>51.194099999999999</v>
      </c>
      <c r="HQ15" s="12">
        <f t="shared" si="309"/>
        <v>56.464100000000002</v>
      </c>
      <c r="HS15" s="12">
        <v>51.215400000000002</v>
      </c>
      <c r="HT15" s="12">
        <f t="shared" si="310"/>
        <v>56.485399999999998</v>
      </c>
      <c r="HV15" s="12">
        <v>48.493600000000001</v>
      </c>
      <c r="HW15" s="12">
        <f t="shared" si="311"/>
        <v>53.763599999999997</v>
      </c>
      <c r="HY15" s="12">
        <v>44.2883</v>
      </c>
      <c r="HZ15" s="12">
        <f t="shared" si="312"/>
        <v>49.558300000000003</v>
      </c>
      <c r="IB15" s="12">
        <v>44.331499999999998</v>
      </c>
      <c r="IC15" s="12">
        <f t="shared" si="313"/>
        <v>49.601500000000001</v>
      </c>
      <c r="IE15" s="12">
        <v>44.985500000000002</v>
      </c>
      <c r="IF15" s="12">
        <f t="shared" si="314"/>
        <v>50.255499999999998</v>
      </c>
      <c r="IH15" s="12">
        <v>45.189599999999999</v>
      </c>
      <c r="II15" s="12">
        <f t="shared" si="315"/>
        <v>50.459599999999995</v>
      </c>
      <c r="IK15" s="12">
        <v>46.555300000000003</v>
      </c>
      <c r="IL15" s="12">
        <f t="shared" si="316"/>
        <v>51.825299999999999</v>
      </c>
      <c r="IN15" s="12">
        <v>47.174900000000001</v>
      </c>
      <c r="IO15" s="12">
        <f t="shared" si="317"/>
        <v>52.444900000000004</v>
      </c>
      <c r="IQ15" s="12">
        <v>46.536000000000001</v>
      </c>
      <c r="IR15" s="12">
        <f t="shared" si="318"/>
        <v>51.805999999999997</v>
      </c>
      <c r="IT15" s="12">
        <v>43.767699999999998</v>
      </c>
      <c r="IU15" s="12">
        <f t="shared" si="319"/>
        <v>49.037700000000001</v>
      </c>
      <c r="IW15" s="12">
        <v>44.013500000000001</v>
      </c>
      <c r="IX15" s="12">
        <f t="shared" si="320"/>
        <v>49.283500000000004</v>
      </c>
      <c r="IZ15" s="12">
        <v>47.3947</v>
      </c>
      <c r="JA15" s="12">
        <f t="shared" si="321"/>
        <v>52.664699999999996</v>
      </c>
      <c r="JC15" s="12">
        <v>48.200200000000002</v>
      </c>
      <c r="JD15" s="12">
        <f t="shared" si="322"/>
        <v>53.470200000000006</v>
      </c>
      <c r="JF15" s="12">
        <v>50.812199999999997</v>
      </c>
      <c r="JG15" s="12">
        <f t="shared" si="323"/>
        <v>56.0822</v>
      </c>
      <c r="JI15" s="12">
        <v>51.211199999999998</v>
      </c>
      <c r="JJ15" s="12">
        <f t="shared" si="324"/>
        <v>56.481200000000001</v>
      </c>
      <c r="JL15" s="12">
        <v>52.988700000000001</v>
      </c>
      <c r="JM15" s="12">
        <f t="shared" si="325"/>
        <v>58.258700000000005</v>
      </c>
      <c r="JO15" s="12">
        <v>54.922600000000003</v>
      </c>
      <c r="JP15" s="12">
        <f t="shared" si="326"/>
        <v>60.192599999999999</v>
      </c>
      <c r="JR15" s="12">
        <v>54.866900000000001</v>
      </c>
      <c r="JS15" s="12">
        <f t="shared" si="327"/>
        <v>60.136899999999997</v>
      </c>
      <c r="JU15" s="12">
        <v>54.541400000000003</v>
      </c>
      <c r="JV15" s="12">
        <f t="shared" si="328"/>
        <v>59.811400000000006</v>
      </c>
      <c r="JX15" s="12">
        <v>54.566800000000001</v>
      </c>
      <c r="JY15" s="12">
        <f t="shared" si="329"/>
        <v>59.836799999999997</v>
      </c>
      <c r="KA15" s="12">
        <v>57.438599999999994</v>
      </c>
      <c r="KB15" s="12">
        <f t="shared" si="330"/>
        <v>62.70859999999999</v>
      </c>
      <c r="KD15" s="12">
        <v>57.493099999999998</v>
      </c>
      <c r="KE15" s="12">
        <f t="shared" si="331"/>
        <v>62.763099999999994</v>
      </c>
      <c r="KG15" s="12">
        <v>56.982999999999997</v>
      </c>
      <c r="KH15" s="12">
        <f t="shared" si="332"/>
        <v>62.253</v>
      </c>
      <c r="KJ15" s="12">
        <v>59.683199999999999</v>
      </c>
      <c r="KK15" s="12">
        <f t="shared" si="333"/>
        <v>64.953199999999995</v>
      </c>
      <c r="KM15" s="12">
        <v>62.529800000000002</v>
      </c>
      <c r="KN15" s="12">
        <f t="shared" si="334"/>
        <v>67.799800000000005</v>
      </c>
      <c r="KP15" s="12">
        <v>64.717200000000005</v>
      </c>
      <c r="KQ15" s="12">
        <f t="shared" si="335"/>
        <v>69.987200000000001</v>
      </c>
      <c r="KS15" s="12">
        <v>65.368499999999997</v>
      </c>
      <c r="KT15" s="12">
        <f t="shared" si="336"/>
        <v>70.638499999999993</v>
      </c>
      <c r="KV15" s="12">
        <v>65.125299999999996</v>
      </c>
      <c r="KW15" s="12">
        <f t="shared" si="337"/>
        <v>70.395299999999992</v>
      </c>
      <c r="KY15" s="12">
        <v>68.025199999999998</v>
      </c>
      <c r="KZ15" s="12">
        <f t="shared" si="338"/>
        <v>73.295199999999994</v>
      </c>
      <c r="LB15" s="12">
        <v>66.7072</v>
      </c>
      <c r="LC15" s="12">
        <f t="shared" si="339"/>
        <v>71.977199999999996</v>
      </c>
      <c r="LE15" s="12">
        <v>64.375200000000007</v>
      </c>
      <c r="LF15" s="12">
        <f t="shared" si="340"/>
        <v>69.645200000000003</v>
      </c>
      <c r="LH15" s="12">
        <v>64.772400000000005</v>
      </c>
      <c r="LI15" s="12">
        <f t="shared" si="341"/>
        <v>70.042400000000001</v>
      </c>
      <c r="LK15" s="12">
        <v>64.623999999999995</v>
      </c>
      <c r="LL15" s="12">
        <f t="shared" si="342"/>
        <v>69.893999999999991</v>
      </c>
      <c r="LN15" s="12">
        <v>65.7547</v>
      </c>
      <c r="LO15" s="12">
        <f t="shared" si="343"/>
        <v>71.024699999999996</v>
      </c>
      <c r="LQ15" s="12">
        <v>65.652199999999993</v>
      </c>
      <c r="LR15" s="12">
        <f t="shared" si="344"/>
        <v>70.922199999999989</v>
      </c>
      <c r="LT15" s="12">
        <v>66.021000000000001</v>
      </c>
      <c r="LU15" s="12">
        <f t="shared" si="345"/>
        <v>71.290999999999997</v>
      </c>
      <c r="LW15" s="12">
        <v>68.412499999999994</v>
      </c>
      <c r="LX15" s="12">
        <f t="shared" si="346"/>
        <v>73.68249999999999</v>
      </c>
      <c r="LZ15" s="12">
        <v>69.104100000000003</v>
      </c>
      <c r="MA15" s="12">
        <f t="shared" si="347"/>
        <v>74.374099999999999</v>
      </c>
      <c r="MC15" s="12">
        <v>69.575000000000003</v>
      </c>
      <c r="MD15" s="12">
        <f t="shared" si="348"/>
        <v>74.844999999999999</v>
      </c>
      <c r="MF15" s="12">
        <v>70.151300000000006</v>
      </c>
      <c r="MG15" s="12">
        <f t="shared" si="349"/>
        <v>75.421300000000002</v>
      </c>
      <c r="MI15" s="12">
        <v>71.626199999999997</v>
      </c>
      <c r="MJ15" s="12">
        <f t="shared" si="350"/>
        <v>76.896199999999993</v>
      </c>
      <c r="ML15" s="12">
        <v>72.684299999999993</v>
      </c>
      <c r="MM15" s="12">
        <f t="shared" si="351"/>
        <v>77.954299999999989</v>
      </c>
      <c r="MO15" s="12">
        <v>74.676299999999998</v>
      </c>
      <c r="MP15" s="12">
        <f t="shared" si="352"/>
        <v>79.946299999999994</v>
      </c>
      <c r="MR15" s="12">
        <v>76.208600000000004</v>
      </c>
      <c r="MS15" s="12">
        <f t="shared" si="353"/>
        <v>81.4786</v>
      </c>
      <c r="MU15" s="12">
        <v>76.008899999999997</v>
      </c>
      <c r="MV15" s="12">
        <f t="shared" si="354"/>
        <v>81.278899999999993</v>
      </c>
      <c r="MX15" s="12"/>
      <c r="MY15" s="12"/>
      <c r="NA15" s="12"/>
      <c r="NB15" s="12"/>
      <c r="ND15" s="12"/>
      <c r="NE15" s="12"/>
      <c r="NG15" s="12"/>
      <c r="NH15" s="12"/>
      <c r="NJ15" s="12"/>
      <c r="NK15" s="12"/>
      <c r="NM15" s="12"/>
      <c r="NN15" s="12"/>
      <c r="NP15" s="12"/>
      <c r="NQ15" s="12"/>
      <c r="NS15" s="12"/>
      <c r="NT15" s="12"/>
      <c r="NV15" s="12"/>
      <c r="NW15" s="12"/>
      <c r="NY15" s="12"/>
      <c r="NZ15" s="12"/>
      <c r="OB15" s="12"/>
      <c r="OC15" s="12"/>
      <c r="OE15" s="12"/>
      <c r="OF15" s="12"/>
      <c r="OH15" s="12"/>
      <c r="OI15" s="12"/>
      <c r="OK15" s="12"/>
      <c r="OL15" s="12"/>
      <c r="ON15" s="12"/>
      <c r="OO15" s="12"/>
      <c r="OQ15" s="12"/>
      <c r="OR15" s="12"/>
      <c r="OT15" s="12"/>
      <c r="OU15" s="12"/>
      <c r="OW15" s="12"/>
      <c r="OX15" s="12"/>
      <c r="OZ15" s="12"/>
      <c r="PA15" s="12"/>
      <c r="PC15" s="12"/>
      <c r="PD15" s="12"/>
      <c r="PF15" s="12"/>
      <c r="PG15" s="12"/>
      <c r="PI15" s="12"/>
      <c r="PJ15" s="12"/>
      <c r="PL15" s="12"/>
      <c r="PM15" s="12"/>
      <c r="PO15" s="12"/>
      <c r="PP15" s="12"/>
      <c r="PR15" s="12"/>
      <c r="PS15" s="12"/>
      <c r="PU15" s="12"/>
      <c r="PV15" s="12"/>
      <c r="PX15" s="12"/>
      <c r="PY15" s="12"/>
      <c r="QA15" s="12"/>
      <c r="QB15" s="12"/>
      <c r="QD15" s="12"/>
      <c r="QE15" s="12"/>
      <c r="QG15" s="12"/>
      <c r="QH15" s="12"/>
      <c r="QJ15" s="12"/>
      <c r="QK15" s="12"/>
      <c r="QM15" s="12"/>
      <c r="QN15" s="12"/>
      <c r="QP15" s="12"/>
      <c r="QQ15" s="12"/>
      <c r="QS15" s="12"/>
      <c r="QT15" s="12"/>
      <c r="QV15" s="12"/>
      <c r="QW15" s="12"/>
      <c r="QY15" s="12"/>
      <c r="QZ15" s="12"/>
      <c r="RB15" s="12"/>
      <c r="RC15" s="12"/>
      <c r="RE15" s="12"/>
      <c r="RF15" s="12"/>
      <c r="RH15" s="12"/>
      <c r="RI15" s="12"/>
      <c r="RK15" s="12"/>
      <c r="RL15" s="12"/>
      <c r="RN15" s="12"/>
      <c r="RO15" s="12"/>
      <c r="RQ15" s="12"/>
      <c r="RR15" s="12"/>
      <c r="RT15" s="12"/>
      <c r="RU15" s="12"/>
      <c r="RW15" s="12"/>
      <c r="RX15" s="12"/>
      <c r="RZ15" s="12"/>
      <c r="SA15" s="12"/>
      <c r="SC15" s="12"/>
      <c r="SD15" s="12"/>
      <c r="SF15" s="12"/>
      <c r="SG15" s="12"/>
      <c r="SI15" s="12"/>
      <c r="SJ15" s="12"/>
      <c r="SL15" s="12"/>
      <c r="SM15" s="12"/>
      <c r="SO15" s="12"/>
      <c r="SP15" s="12"/>
      <c r="SR15" s="12"/>
      <c r="SS15" s="12"/>
      <c r="SU15" s="12"/>
      <c r="SV15" s="12"/>
      <c r="SX15" s="12"/>
      <c r="SY15" s="12"/>
      <c r="TA15" s="12"/>
      <c r="TB15" s="12"/>
      <c r="TD15" s="12"/>
      <c r="TE15" s="12"/>
      <c r="TG15" s="12"/>
      <c r="TH15" s="12"/>
      <c r="TJ15" s="12"/>
      <c r="TK15" s="12"/>
      <c r="TM15" s="12"/>
      <c r="TN15" s="12"/>
      <c r="TP15" s="12"/>
      <c r="TQ15" s="12"/>
      <c r="TS15" s="12"/>
      <c r="TT15" s="12"/>
      <c r="TV15" s="12"/>
      <c r="TW15" s="12"/>
      <c r="TY15" s="12"/>
      <c r="TZ15" s="12"/>
      <c r="UB15" s="12"/>
      <c r="UC15" s="12"/>
      <c r="UE15" s="12"/>
      <c r="UF15" s="12"/>
      <c r="UH15" s="12"/>
      <c r="UI15" s="12"/>
      <c r="UK15" s="12"/>
      <c r="UL15" s="12"/>
      <c r="UN15" s="12"/>
      <c r="UO15" s="12"/>
      <c r="UQ15" s="12"/>
      <c r="UR15" s="12"/>
      <c r="UT15" s="12">
        <v>161.3895</v>
      </c>
      <c r="UU15" s="12">
        <v>160.48650000000001</v>
      </c>
    </row>
    <row r="16" spans="1:567" x14ac:dyDescent="0.35">
      <c r="A16" t="str">
        <f t="shared" si="0"/>
        <v>ZE DieselZ Truckstop</v>
      </c>
      <c r="B16" t="s">
        <v>23</v>
      </c>
      <c r="C16" t="s">
        <v>19</v>
      </c>
      <c r="E16" t="s">
        <v>37</v>
      </c>
      <c r="F16" s="8"/>
      <c r="H16" s="10">
        <v>80.663899999999998</v>
      </c>
      <c r="I16" s="10">
        <f t="shared" si="237"/>
        <v>85.933899999999994</v>
      </c>
      <c r="K16" s="10">
        <v>83.352400000000003</v>
      </c>
      <c r="L16" s="10">
        <f t="shared" si="238"/>
        <v>88.622399999999999</v>
      </c>
      <c r="N16" s="10">
        <v>83.662599999999998</v>
      </c>
      <c r="O16" s="10">
        <f t="shared" si="239"/>
        <v>88.932599999999994</v>
      </c>
      <c r="Q16" s="10">
        <v>86.288700000000006</v>
      </c>
      <c r="R16" s="10">
        <f t="shared" si="240"/>
        <v>91.558700000000002</v>
      </c>
      <c r="T16" s="4">
        <v>84.341300000000004</v>
      </c>
      <c r="U16" s="10">
        <f t="shared" si="241"/>
        <v>89.6113</v>
      </c>
      <c r="W16" s="4">
        <v>84.684799999999996</v>
      </c>
      <c r="X16" s="10">
        <f t="shared" si="242"/>
        <v>89.954799999999992</v>
      </c>
      <c r="Z16" s="4">
        <v>86.534000000000006</v>
      </c>
      <c r="AA16" s="10">
        <f t="shared" si="243"/>
        <v>91.804000000000002</v>
      </c>
      <c r="AC16" s="4">
        <v>86.232299999999995</v>
      </c>
      <c r="AD16" s="10">
        <f t="shared" si="244"/>
        <v>91.502299999999991</v>
      </c>
      <c r="AF16" s="4">
        <v>82.766300000000001</v>
      </c>
      <c r="AG16" s="10">
        <f t="shared" si="245"/>
        <v>88.036299999999997</v>
      </c>
      <c r="AI16" s="4">
        <v>75.155600000000007</v>
      </c>
      <c r="AJ16" s="10">
        <f t="shared" si="246"/>
        <v>80.425600000000003</v>
      </c>
      <c r="AL16" s="4">
        <v>75.483900000000006</v>
      </c>
      <c r="AM16" s="10">
        <f t="shared" si="247"/>
        <v>80.753900000000002</v>
      </c>
      <c r="AO16" s="4">
        <v>78.070499999999996</v>
      </c>
      <c r="AP16" s="10">
        <f t="shared" si="248"/>
        <v>83.340499999999992</v>
      </c>
      <c r="AR16" s="3">
        <v>79.588300000000004</v>
      </c>
      <c r="AS16">
        <f t="shared" si="249"/>
        <v>84.8583</v>
      </c>
      <c r="AU16" s="3">
        <v>78.037199999999999</v>
      </c>
      <c r="AV16">
        <f t="shared" si="250"/>
        <v>83.307199999999995</v>
      </c>
      <c r="AX16" s="4">
        <v>80.428200000000004</v>
      </c>
      <c r="AY16" s="10">
        <f t="shared" si="251"/>
        <v>85.6982</v>
      </c>
      <c r="BA16" s="4">
        <v>79.372100000000003</v>
      </c>
      <c r="BB16" s="10">
        <f t="shared" si="252"/>
        <v>84.642099999999999</v>
      </c>
      <c r="BD16" s="4">
        <v>79.668000000000006</v>
      </c>
      <c r="BE16" s="10">
        <f t="shared" si="253"/>
        <v>84.938000000000002</v>
      </c>
      <c r="BG16" s="4">
        <v>81.375900000000001</v>
      </c>
      <c r="BH16" s="10">
        <f t="shared" si="254"/>
        <v>86.645899999999997</v>
      </c>
      <c r="BJ16" s="4">
        <v>77.590299999999999</v>
      </c>
      <c r="BK16" s="10">
        <f t="shared" si="255"/>
        <v>82.860299999999995</v>
      </c>
      <c r="BM16" s="4">
        <v>79.4392</v>
      </c>
      <c r="BN16" s="10">
        <f t="shared" si="256"/>
        <v>84.709199999999996</v>
      </c>
      <c r="BP16" s="4">
        <v>80.158500000000004</v>
      </c>
      <c r="BQ16" s="10">
        <f t="shared" si="257"/>
        <v>85.4285</v>
      </c>
      <c r="BS16" s="4">
        <v>80.444999999999993</v>
      </c>
      <c r="BT16" s="10">
        <f t="shared" si="258"/>
        <v>85.714999999999989</v>
      </c>
      <c r="BV16" s="4">
        <v>80.337000000000003</v>
      </c>
      <c r="BW16" s="4">
        <f t="shared" si="259"/>
        <v>85.606999999999999</v>
      </c>
      <c r="BY16" s="4">
        <v>81.445899999999995</v>
      </c>
      <c r="BZ16" s="4">
        <f t="shared" si="260"/>
        <v>86.715899999999991</v>
      </c>
      <c r="CB16" s="4">
        <v>86.933700000000002</v>
      </c>
      <c r="CC16" s="4">
        <f t="shared" si="261"/>
        <v>92.203699999999998</v>
      </c>
      <c r="CE16" s="4">
        <v>86.019400000000005</v>
      </c>
      <c r="CF16" s="4">
        <f t="shared" si="262"/>
        <v>91.289400000000001</v>
      </c>
      <c r="CH16" s="4">
        <v>84.140799999999999</v>
      </c>
      <c r="CI16" s="4">
        <f t="shared" si="263"/>
        <v>89.410799999999995</v>
      </c>
      <c r="CK16" s="4">
        <v>84.361400000000003</v>
      </c>
      <c r="CL16" s="4">
        <f t="shared" si="264"/>
        <v>89.631399999999999</v>
      </c>
      <c r="CN16" s="4">
        <v>86.340400000000002</v>
      </c>
      <c r="CO16" s="4">
        <f t="shared" si="265"/>
        <v>91.610399999999998</v>
      </c>
      <c r="CQ16" s="4">
        <v>84.460300000000004</v>
      </c>
      <c r="CR16" s="4">
        <f t="shared" si="266"/>
        <v>89.7303</v>
      </c>
      <c r="CT16" s="4">
        <v>83.876999999999995</v>
      </c>
      <c r="CU16" s="4">
        <f t="shared" si="267"/>
        <v>89.146999999999991</v>
      </c>
      <c r="CW16" s="4">
        <v>82.955500000000001</v>
      </c>
      <c r="CX16" s="4">
        <f t="shared" si="268"/>
        <v>88.225499999999997</v>
      </c>
      <c r="CZ16" s="4">
        <v>81.741600000000005</v>
      </c>
      <c r="DA16" s="4">
        <f t="shared" si="269"/>
        <v>87.011600000000001</v>
      </c>
      <c r="DC16" s="4">
        <v>80.697800000000001</v>
      </c>
      <c r="DD16" s="4">
        <f t="shared" si="270"/>
        <v>85.967799999999997</v>
      </c>
      <c r="DF16" s="4">
        <v>82.343000000000004</v>
      </c>
      <c r="DG16" s="4">
        <f t="shared" si="271"/>
        <v>87.613</v>
      </c>
      <c r="DI16" s="4">
        <v>81.460899999999995</v>
      </c>
      <c r="DJ16" s="4">
        <f t="shared" si="272"/>
        <v>86.730899999999991</v>
      </c>
      <c r="DL16" s="4">
        <v>81.564899999999994</v>
      </c>
      <c r="DM16" s="4">
        <f t="shared" si="273"/>
        <v>86.83489999999999</v>
      </c>
      <c r="DO16" s="4">
        <v>84.825599999999994</v>
      </c>
      <c r="DP16" s="4">
        <f t="shared" si="274"/>
        <v>90.09559999999999</v>
      </c>
      <c r="DR16" s="4">
        <v>85.056200000000004</v>
      </c>
      <c r="DS16" s="4">
        <f t="shared" si="275"/>
        <v>90.3262</v>
      </c>
      <c r="DU16" s="4">
        <v>85.226599999999991</v>
      </c>
      <c r="DV16" s="4">
        <f t="shared" si="276"/>
        <v>90.496599999999987</v>
      </c>
      <c r="DX16" s="4">
        <v>84.742999999999995</v>
      </c>
      <c r="DY16" s="4">
        <f t="shared" si="277"/>
        <v>90.012999999999991</v>
      </c>
      <c r="EA16" s="11">
        <v>80.050600000000003</v>
      </c>
      <c r="EB16" s="12">
        <f t="shared" si="278"/>
        <v>85.320599999999999</v>
      </c>
      <c r="ED16" s="11">
        <v>78.701899999999995</v>
      </c>
      <c r="EE16" s="12">
        <f t="shared" si="279"/>
        <v>83.971899999999991</v>
      </c>
      <c r="EG16" s="12">
        <v>74.244699999999995</v>
      </c>
      <c r="EH16" s="12">
        <f t="shared" si="280"/>
        <v>79.514699999999991</v>
      </c>
      <c r="EJ16" s="12">
        <v>72.409700000000001</v>
      </c>
      <c r="EK16" s="12">
        <f t="shared" si="281"/>
        <v>77.679699999999997</v>
      </c>
      <c r="EM16" s="12">
        <v>72.797399999999996</v>
      </c>
      <c r="EN16" s="12">
        <f t="shared" si="282"/>
        <v>78.067399999999992</v>
      </c>
      <c r="EP16" s="12">
        <v>73.410300000000007</v>
      </c>
      <c r="EQ16" s="12">
        <f t="shared" si="283"/>
        <v>78.680300000000003</v>
      </c>
      <c r="ES16" s="12">
        <v>68.723299999999995</v>
      </c>
      <c r="ET16" s="12">
        <f t="shared" si="284"/>
        <v>73.993299999999991</v>
      </c>
      <c r="EV16" s="12">
        <v>66.957099999999997</v>
      </c>
      <c r="EW16" s="12">
        <f t="shared" si="285"/>
        <v>72.227099999999993</v>
      </c>
      <c r="EY16" s="12">
        <v>53.877400000000002</v>
      </c>
      <c r="EZ16" s="12">
        <f t="shared" si="286"/>
        <v>59.147400000000005</v>
      </c>
      <c r="FB16" s="12">
        <v>50.262099999999997</v>
      </c>
      <c r="FC16" s="12">
        <f t="shared" si="287"/>
        <v>55.5321</v>
      </c>
      <c r="FE16" s="12">
        <v>49.7102</v>
      </c>
      <c r="FF16" s="12">
        <f t="shared" si="288"/>
        <v>54.980199999999996</v>
      </c>
      <c r="FH16" s="12">
        <v>45.456499999999998</v>
      </c>
      <c r="FI16" s="12">
        <f t="shared" si="289"/>
        <v>50.726500000000001</v>
      </c>
      <c r="FK16" s="12">
        <v>44.399299999999997</v>
      </c>
      <c r="FL16" s="12">
        <f t="shared" si="290"/>
        <v>49.669299999999993</v>
      </c>
      <c r="FN16" s="12">
        <v>39.214199999999998</v>
      </c>
      <c r="FO16" s="12">
        <f t="shared" si="291"/>
        <v>44.484200000000001</v>
      </c>
      <c r="FQ16" s="12">
        <v>37.914200000000001</v>
      </c>
      <c r="FR16" s="12">
        <f t="shared" si="292"/>
        <v>43.184200000000004</v>
      </c>
      <c r="FT16" s="12">
        <v>41.9193</v>
      </c>
      <c r="FU16" s="12">
        <f t="shared" si="293"/>
        <v>47.189300000000003</v>
      </c>
      <c r="FW16" s="12">
        <v>46.297400000000003</v>
      </c>
      <c r="FX16" s="12">
        <f t="shared" si="294"/>
        <v>51.567400000000006</v>
      </c>
      <c r="FZ16" s="12">
        <v>42.867600000000003</v>
      </c>
      <c r="GA16" s="12">
        <f t="shared" si="295"/>
        <v>48.137600000000006</v>
      </c>
      <c r="GC16" s="12">
        <v>46.429699999999997</v>
      </c>
      <c r="GD16" s="12">
        <f t="shared" si="296"/>
        <v>51.699699999999993</v>
      </c>
      <c r="GF16" s="12">
        <v>46.158799999999999</v>
      </c>
      <c r="GG16" s="12">
        <f t="shared" si="297"/>
        <v>51.428799999999995</v>
      </c>
      <c r="GI16" s="12">
        <v>48.798400000000001</v>
      </c>
      <c r="GJ16" s="12">
        <f t="shared" si="298"/>
        <v>54.068399999999997</v>
      </c>
      <c r="GL16" s="12">
        <v>50.493499999999997</v>
      </c>
      <c r="GM16" s="12">
        <f t="shared" si="299"/>
        <v>55.763499999999993</v>
      </c>
      <c r="GO16" s="12">
        <v>52.569600000000001</v>
      </c>
      <c r="GP16" s="12">
        <f t="shared" si="300"/>
        <v>57.839600000000004</v>
      </c>
      <c r="GR16" s="12">
        <v>53.156999999999996</v>
      </c>
      <c r="GS16" s="12">
        <f t="shared" si="301"/>
        <v>58.426999999999992</v>
      </c>
      <c r="GU16" s="12">
        <v>53.106299999999997</v>
      </c>
      <c r="GV16" s="12">
        <f t="shared" si="302"/>
        <v>58.376300000000001</v>
      </c>
      <c r="GX16" s="12">
        <v>53.149500000000003</v>
      </c>
      <c r="GY16" s="12">
        <f t="shared" si="303"/>
        <v>58.419499999999999</v>
      </c>
      <c r="HA16" s="12">
        <v>52.965699999999998</v>
      </c>
      <c r="HB16" s="12">
        <f t="shared" si="304"/>
        <v>58.235699999999994</v>
      </c>
      <c r="HD16" s="12">
        <v>53.113199999999999</v>
      </c>
      <c r="HE16" s="12">
        <f t="shared" si="305"/>
        <v>58.383200000000002</v>
      </c>
      <c r="HG16" s="12">
        <v>51.682899999999997</v>
      </c>
      <c r="HH16" s="12">
        <f t="shared" si="306"/>
        <v>56.9529</v>
      </c>
      <c r="HJ16" s="12">
        <v>51.149700000000003</v>
      </c>
      <c r="HK16" s="12">
        <f t="shared" si="307"/>
        <v>56.419700000000006</v>
      </c>
      <c r="HM16" s="12">
        <v>51.593699999999998</v>
      </c>
      <c r="HN16" s="12">
        <f t="shared" si="308"/>
        <v>56.863699999999994</v>
      </c>
      <c r="HP16" s="12">
        <v>51.194099999999999</v>
      </c>
      <c r="HQ16" s="12">
        <f t="shared" si="309"/>
        <v>56.464100000000002</v>
      </c>
      <c r="HS16" s="12">
        <v>51.215400000000002</v>
      </c>
      <c r="HT16" s="12">
        <f t="shared" si="310"/>
        <v>56.485399999999998</v>
      </c>
      <c r="HV16" s="12">
        <v>48.493600000000001</v>
      </c>
      <c r="HW16" s="12">
        <f t="shared" si="311"/>
        <v>53.763599999999997</v>
      </c>
      <c r="HY16" s="12">
        <v>44.2883</v>
      </c>
      <c r="HZ16" s="12">
        <f t="shared" si="312"/>
        <v>49.558300000000003</v>
      </c>
      <c r="IB16" s="12">
        <v>44.331499999999998</v>
      </c>
      <c r="IC16" s="12">
        <f t="shared" si="313"/>
        <v>49.601500000000001</v>
      </c>
      <c r="IE16" s="12">
        <v>44.985500000000002</v>
      </c>
      <c r="IF16" s="12">
        <f t="shared" si="314"/>
        <v>50.255499999999998</v>
      </c>
      <c r="IH16" s="12">
        <v>45.189599999999999</v>
      </c>
      <c r="II16" s="12">
        <f t="shared" si="315"/>
        <v>50.459599999999995</v>
      </c>
      <c r="IK16" s="12">
        <v>46.555300000000003</v>
      </c>
      <c r="IL16" s="12">
        <f t="shared" si="316"/>
        <v>51.825299999999999</v>
      </c>
      <c r="IN16" s="12">
        <v>47.174900000000001</v>
      </c>
      <c r="IO16" s="12">
        <f t="shared" si="317"/>
        <v>52.444900000000004</v>
      </c>
      <c r="IQ16" s="12">
        <v>46.536000000000001</v>
      </c>
      <c r="IR16" s="12">
        <f t="shared" si="318"/>
        <v>51.805999999999997</v>
      </c>
      <c r="IT16" s="12">
        <v>43.767699999999998</v>
      </c>
      <c r="IU16" s="12">
        <f t="shared" si="319"/>
        <v>49.037700000000001</v>
      </c>
      <c r="IW16" s="12">
        <v>44.013500000000001</v>
      </c>
      <c r="IX16" s="12">
        <f t="shared" si="320"/>
        <v>49.283500000000004</v>
      </c>
      <c r="IZ16" s="12">
        <v>47.3947</v>
      </c>
      <c r="JA16" s="12">
        <f t="shared" si="321"/>
        <v>52.664699999999996</v>
      </c>
      <c r="JC16" s="12">
        <v>48.200200000000002</v>
      </c>
      <c r="JD16" s="12">
        <f t="shared" si="322"/>
        <v>53.470200000000006</v>
      </c>
      <c r="JF16" s="12">
        <v>50.812199999999997</v>
      </c>
      <c r="JG16" s="12">
        <f t="shared" si="323"/>
        <v>56.0822</v>
      </c>
      <c r="JI16" s="12">
        <v>51.211199999999998</v>
      </c>
      <c r="JJ16" s="12">
        <f t="shared" si="324"/>
        <v>56.481200000000001</v>
      </c>
      <c r="JL16" s="12">
        <v>52.988700000000001</v>
      </c>
      <c r="JM16" s="12">
        <f t="shared" si="325"/>
        <v>58.258700000000005</v>
      </c>
      <c r="JO16" s="12">
        <v>54.922600000000003</v>
      </c>
      <c r="JP16" s="12">
        <f t="shared" si="326"/>
        <v>60.192599999999999</v>
      </c>
      <c r="JR16" s="12">
        <v>54.866900000000001</v>
      </c>
      <c r="JS16" s="12">
        <f t="shared" si="327"/>
        <v>60.136899999999997</v>
      </c>
      <c r="JU16" s="12">
        <v>54.541400000000003</v>
      </c>
      <c r="JV16" s="12">
        <f t="shared" si="328"/>
        <v>59.811400000000006</v>
      </c>
      <c r="JX16" s="12">
        <v>54.566800000000001</v>
      </c>
      <c r="JY16" s="12">
        <f t="shared" si="329"/>
        <v>59.836799999999997</v>
      </c>
      <c r="KA16" s="12">
        <v>57.438599999999994</v>
      </c>
      <c r="KB16" s="12">
        <f t="shared" si="330"/>
        <v>62.70859999999999</v>
      </c>
      <c r="KD16" s="12">
        <v>57.493099999999998</v>
      </c>
      <c r="KE16" s="12">
        <f t="shared" si="331"/>
        <v>62.763099999999994</v>
      </c>
      <c r="KG16" s="12">
        <v>56.982999999999997</v>
      </c>
      <c r="KH16" s="12">
        <f t="shared" si="332"/>
        <v>62.253</v>
      </c>
      <c r="KJ16" s="12">
        <v>59.683199999999999</v>
      </c>
      <c r="KK16" s="12">
        <f t="shared" si="333"/>
        <v>64.953199999999995</v>
      </c>
      <c r="KM16" s="12">
        <v>62.529800000000002</v>
      </c>
      <c r="KN16" s="12">
        <f t="shared" si="334"/>
        <v>67.799800000000005</v>
      </c>
      <c r="KP16" s="12">
        <v>64.717200000000005</v>
      </c>
      <c r="KQ16" s="12">
        <f t="shared" si="335"/>
        <v>69.987200000000001</v>
      </c>
      <c r="KS16" s="12">
        <v>65.368499999999997</v>
      </c>
      <c r="KT16" s="12">
        <f t="shared" si="336"/>
        <v>70.638499999999993</v>
      </c>
      <c r="KV16" s="12">
        <v>65.125299999999996</v>
      </c>
      <c r="KW16" s="12">
        <f t="shared" si="337"/>
        <v>70.395299999999992</v>
      </c>
      <c r="KY16" s="12">
        <v>68.025199999999998</v>
      </c>
      <c r="KZ16" s="12">
        <f t="shared" si="338"/>
        <v>73.295199999999994</v>
      </c>
      <c r="LB16" s="12">
        <v>66.7072</v>
      </c>
      <c r="LC16" s="12">
        <f t="shared" si="339"/>
        <v>71.977199999999996</v>
      </c>
      <c r="LE16" s="12">
        <v>64.375200000000007</v>
      </c>
      <c r="LF16" s="12">
        <f t="shared" si="340"/>
        <v>69.645200000000003</v>
      </c>
      <c r="LH16" s="12">
        <v>64.772400000000005</v>
      </c>
      <c r="LI16" s="12">
        <f t="shared" si="341"/>
        <v>70.042400000000001</v>
      </c>
      <c r="LK16" s="12">
        <v>64.623999999999995</v>
      </c>
      <c r="LL16" s="12">
        <f t="shared" si="342"/>
        <v>69.893999999999991</v>
      </c>
      <c r="LN16" s="12">
        <v>65.7547</v>
      </c>
      <c r="LO16" s="12">
        <f t="shared" si="343"/>
        <v>71.024699999999996</v>
      </c>
      <c r="LQ16" s="12">
        <v>65.652199999999993</v>
      </c>
      <c r="LR16" s="12">
        <f t="shared" si="344"/>
        <v>70.922199999999989</v>
      </c>
      <c r="LT16" s="12">
        <v>66.021000000000001</v>
      </c>
      <c r="LU16" s="12">
        <f t="shared" si="345"/>
        <v>71.290999999999997</v>
      </c>
      <c r="LW16" s="12">
        <v>68.412499999999994</v>
      </c>
      <c r="LX16" s="12">
        <f t="shared" si="346"/>
        <v>73.68249999999999</v>
      </c>
      <c r="LZ16" s="12">
        <v>69.104100000000003</v>
      </c>
      <c r="MA16" s="12">
        <f t="shared" si="347"/>
        <v>74.374099999999999</v>
      </c>
      <c r="MC16" s="12">
        <v>69.575000000000003</v>
      </c>
      <c r="MD16" s="12">
        <f t="shared" si="348"/>
        <v>74.844999999999999</v>
      </c>
      <c r="MF16" s="12">
        <v>70.151300000000006</v>
      </c>
      <c r="MG16" s="12">
        <f t="shared" si="349"/>
        <v>75.421300000000002</v>
      </c>
      <c r="MI16" s="12">
        <v>71.626199999999997</v>
      </c>
      <c r="MJ16" s="12">
        <f t="shared" si="350"/>
        <v>76.896199999999993</v>
      </c>
      <c r="ML16" s="12">
        <v>72.684299999999993</v>
      </c>
      <c r="MM16" s="12">
        <f t="shared" si="351"/>
        <v>77.954299999999989</v>
      </c>
      <c r="MO16" s="12">
        <v>74.676299999999998</v>
      </c>
      <c r="MP16" s="12">
        <f t="shared" si="352"/>
        <v>79.946299999999994</v>
      </c>
      <c r="MR16" s="12">
        <v>76.208600000000004</v>
      </c>
      <c r="MS16" s="12">
        <f t="shared" si="353"/>
        <v>81.4786</v>
      </c>
      <c r="MU16" s="12">
        <v>76.008899999999997</v>
      </c>
      <c r="MV16" s="12">
        <f t="shared" si="354"/>
        <v>81.278899999999993</v>
      </c>
      <c r="MX16" s="12"/>
      <c r="MY16" s="12"/>
      <c r="NA16" s="12"/>
      <c r="NB16" s="12"/>
      <c r="ND16" s="12"/>
      <c r="NE16" s="12"/>
      <c r="NG16" s="12"/>
      <c r="NH16" s="12"/>
      <c r="NJ16" s="12"/>
      <c r="NK16" s="12"/>
      <c r="NM16" s="12"/>
      <c r="NN16" s="12"/>
      <c r="NP16" s="12"/>
      <c r="NQ16" s="12"/>
      <c r="NS16" s="12"/>
      <c r="NT16" s="12"/>
      <c r="NV16" s="12"/>
      <c r="NW16" s="12"/>
      <c r="NY16" s="12"/>
      <c r="NZ16" s="12"/>
      <c r="OB16" s="12"/>
      <c r="OC16" s="12"/>
      <c r="OE16" s="12"/>
      <c r="OF16" s="12"/>
      <c r="OH16" s="12"/>
      <c r="OI16" s="12"/>
      <c r="OK16" s="12"/>
      <c r="OL16" s="12"/>
      <c r="ON16" s="12"/>
      <c r="OO16" s="12"/>
      <c r="OQ16" s="12"/>
      <c r="OR16" s="12"/>
      <c r="OT16" s="12"/>
      <c r="OU16" s="12"/>
      <c r="OW16" s="12"/>
      <c r="OX16" s="12"/>
      <c r="OZ16" s="12"/>
      <c r="PA16" s="12"/>
      <c r="PC16" s="12"/>
      <c r="PD16" s="12"/>
      <c r="PF16" s="12"/>
      <c r="PG16" s="12"/>
      <c r="PI16" s="12"/>
      <c r="PJ16" s="12"/>
      <c r="PL16" s="12"/>
      <c r="PM16" s="12"/>
      <c r="PO16" s="12"/>
      <c r="PP16" s="12"/>
      <c r="PR16" s="12"/>
      <c r="PS16" s="12"/>
      <c r="PU16" s="12"/>
      <c r="PV16" s="12"/>
      <c r="PX16" s="12"/>
      <c r="PY16" s="12"/>
      <c r="QA16" s="12"/>
      <c r="QB16" s="12"/>
      <c r="QD16" s="12"/>
      <c r="QE16" s="12"/>
      <c r="QG16" s="12"/>
      <c r="QH16" s="12"/>
      <c r="QJ16" s="12"/>
      <c r="QK16" s="12"/>
      <c r="QM16" s="12"/>
      <c r="QN16" s="12"/>
      <c r="QP16" s="12"/>
      <c r="QQ16" s="12"/>
      <c r="QS16" s="12"/>
      <c r="QT16" s="12"/>
      <c r="QV16" s="12"/>
      <c r="QW16" s="12"/>
      <c r="QY16" s="12"/>
      <c r="QZ16" s="12"/>
      <c r="RB16" s="12"/>
      <c r="RC16" s="12"/>
      <c r="RE16" s="12"/>
      <c r="RF16" s="12"/>
      <c r="RH16" s="12"/>
      <c r="RI16" s="12"/>
      <c r="RK16" s="12"/>
      <c r="RL16" s="12"/>
      <c r="RN16" s="12"/>
      <c r="RO16" s="12"/>
      <c r="RQ16" s="12"/>
      <c r="RR16" s="12"/>
      <c r="RT16" s="12"/>
      <c r="RU16" s="12"/>
      <c r="RW16" s="12"/>
      <c r="RX16" s="12"/>
      <c r="RZ16" s="12"/>
      <c r="SA16" s="12"/>
      <c r="SC16" s="12"/>
      <c r="SD16" s="12"/>
      <c r="SF16" s="12"/>
      <c r="SG16" s="12"/>
      <c r="SI16" s="12"/>
      <c r="SJ16" s="12"/>
      <c r="SL16" s="12"/>
      <c r="SM16" s="12"/>
      <c r="SO16" s="12"/>
      <c r="SP16" s="12"/>
      <c r="SR16" s="12"/>
      <c r="SS16" s="12"/>
      <c r="SU16" s="12"/>
      <c r="SV16" s="12"/>
      <c r="SX16" s="12"/>
      <c r="SY16" s="12"/>
      <c r="TA16" s="12"/>
      <c r="TB16" s="12"/>
      <c r="TD16" s="12"/>
      <c r="TE16" s="12"/>
      <c r="TG16" s="12"/>
      <c r="TH16" s="12"/>
      <c r="TJ16" s="12"/>
      <c r="TK16" s="12"/>
      <c r="TM16" s="12"/>
      <c r="TN16" s="12"/>
      <c r="TP16" s="12"/>
      <c r="TQ16" s="12"/>
      <c r="TS16" s="12"/>
      <c r="TT16" s="12"/>
      <c r="TV16" s="12"/>
      <c r="TW16" s="12"/>
      <c r="TY16" s="12"/>
      <c r="TZ16" s="12"/>
      <c r="UB16" s="12"/>
      <c r="UC16" s="12"/>
      <c r="UE16" s="12"/>
      <c r="UF16" s="12"/>
      <c r="UH16" s="12"/>
      <c r="UI16" s="12"/>
      <c r="UK16" s="12"/>
      <c r="UL16" s="12"/>
      <c r="UN16" s="12"/>
      <c r="UO16" s="12"/>
      <c r="UQ16" s="12"/>
      <c r="UR16" s="12"/>
      <c r="UT16" s="12">
        <v>161.3895</v>
      </c>
      <c r="UU16" s="12">
        <v>160.48650000000001</v>
      </c>
    </row>
    <row r="17" spans="1:567" ht="15" hidden="1" customHeight="1" x14ac:dyDescent="0.35">
      <c r="A17" t="str">
        <f t="shared" si="0"/>
        <v>Diesel ZCaltex SS</v>
      </c>
      <c r="B17" t="s">
        <v>38</v>
      </c>
      <c r="C17" t="s">
        <v>39</v>
      </c>
      <c r="E17" t="s">
        <v>37</v>
      </c>
      <c r="F17" s="8"/>
      <c r="H17" s="10">
        <v>80.663899999999998</v>
      </c>
      <c r="I17" s="10">
        <f>H17+5.27</f>
        <v>85.933899999999994</v>
      </c>
      <c r="K17" s="10">
        <v>83.352400000000003</v>
      </c>
      <c r="L17" s="10">
        <f>K17+5.27</f>
        <v>88.622399999999999</v>
      </c>
      <c r="N17" s="10">
        <v>83.662599999999998</v>
      </c>
      <c r="O17" s="10">
        <f>N17+5.27</f>
        <v>88.932599999999994</v>
      </c>
      <c r="Q17" s="10">
        <v>86.288700000000006</v>
      </c>
      <c r="R17" s="10">
        <f>Q17+5.27</f>
        <v>91.558700000000002</v>
      </c>
      <c r="T17" s="4">
        <v>84.341300000000004</v>
      </c>
      <c r="U17" s="10">
        <f>T17+5.27</f>
        <v>89.6113</v>
      </c>
      <c r="W17" s="4">
        <v>84.684799999999996</v>
      </c>
      <c r="X17" s="10">
        <f>W17+5.27</f>
        <v>89.954799999999992</v>
      </c>
      <c r="Z17" s="4">
        <v>86.534000000000006</v>
      </c>
      <c r="AA17" s="10">
        <f>Z17+5.27</f>
        <v>91.804000000000002</v>
      </c>
      <c r="AC17" s="4">
        <v>86.232299999999995</v>
      </c>
      <c r="AD17" s="10">
        <f>AC17+5.27</f>
        <v>91.502299999999991</v>
      </c>
      <c r="AF17" s="4">
        <v>82.766300000000001</v>
      </c>
      <c r="AG17" s="10">
        <f>AF17+5.27</f>
        <v>88.036299999999997</v>
      </c>
      <c r="AI17" s="4">
        <v>75.155600000000007</v>
      </c>
      <c r="AJ17" s="10">
        <f>AI17+5.27</f>
        <v>80.425600000000003</v>
      </c>
      <c r="AL17" s="4">
        <v>75.483900000000006</v>
      </c>
      <c r="AM17" s="10">
        <f>AL17+5.27</f>
        <v>80.753900000000002</v>
      </c>
      <c r="AO17" s="4">
        <v>78.070499999999996</v>
      </c>
      <c r="AP17" s="10">
        <f>AO17+5.27</f>
        <v>83.340499999999992</v>
      </c>
      <c r="AR17" s="3">
        <v>79.588300000000004</v>
      </c>
      <c r="AS17">
        <f>AR17+5.27</f>
        <v>84.8583</v>
      </c>
      <c r="AU17" s="3">
        <v>78.037199999999999</v>
      </c>
      <c r="AV17">
        <f>AU17+5.27</f>
        <v>83.307199999999995</v>
      </c>
      <c r="AX17" s="4">
        <v>80.428200000000004</v>
      </c>
      <c r="AY17" s="10">
        <f>AX17+5.27</f>
        <v>85.6982</v>
      </c>
      <c r="BA17" s="4">
        <v>79.372100000000003</v>
      </c>
      <c r="BB17" s="10">
        <f>BA17+5.27</f>
        <v>84.642099999999999</v>
      </c>
      <c r="BD17" s="4">
        <v>79.668000000000006</v>
      </c>
      <c r="BE17" s="10">
        <f>BD17+5.27</f>
        <v>84.938000000000002</v>
      </c>
      <c r="BG17" s="4">
        <v>81.375900000000001</v>
      </c>
      <c r="BH17" s="10">
        <f>BG17+5.27</f>
        <v>86.645899999999997</v>
      </c>
      <c r="BJ17" s="4">
        <v>77.590299999999999</v>
      </c>
      <c r="BK17" s="10">
        <f>BJ17+5.27</f>
        <v>82.860299999999995</v>
      </c>
      <c r="BM17" s="4">
        <v>79.4392</v>
      </c>
      <c r="BN17" s="10">
        <f>BM17+5.27</f>
        <v>84.709199999999996</v>
      </c>
      <c r="BP17" s="4">
        <v>80.158500000000004</v>
      </c>
      <c r="BQ17" s="10">
        <f>BP17+5.27</f>
        <v>85.4285</v>
      </c>
      <c r="BS17" s="4">
        <v>80.444999999999993</v>
      </c>
      <c r="BT17" s="10">
        <f>BS17+5.27</f>
        <v>85.714999999999989</v>
      </c>
      <c r="BV17" s="4">
        <v>80.337000000000003</v>
      </c>
      <c r="BW17" s="4">
        <f>BV17+5.27</f>
        <v>85.606999999999999</v>
      </c>
      <c r="BY17" s="4">
        <v>81.445899999999995</v>
      </c>
      <c r="BZ17" s="4">
        <f>BY17+5.27</f>
        <v>86.715899999999991</v>
      </c>
      <c r="CB17" s="4">
        <v>86.933700000000002</v>
      </c>
      <c r="CC17" s="4">
        <f>CB17+5.27</f>
        <v>92.203699999999998</v>
      </c>
      <c r="CE17" s="4">
        <v>86.019400000000005</v>
      </c>
      <c r="CF17" s="4">
        <f>CE17+5.27</f>
        <v>91.289400000000001</v>
      </c>
      <c r="CH17" s="4">
        <v>84.140799999999999</v>
      </c>
      <c r="CI17" s="4">
        <f>CH17+5.27</f>
        <v>89.410799999999995</v>
      </c>
      <c r="CK17" s="4">
        <v>84.361400000000003</v>
      </c>
      <c r="CL17" s="4">
        <f>CK17+5.27</f>
        <v>89.631399999999999</v>
      </c>
      <c r="CN17" s="4">
        <v>86.340400000000002</v>
      </c>
      <c r="CO17" s="4">
        <f>CN17+5.27</f>
        <v>91.610399999999998</v>
      </c>
      <c r="CQ17" s="4">
        <v>84.460300000000004</v>
      </c>
      <c r="CR17" s="4">
        <f>CQ17+5.27</f>
        <v>89.7303</v>
      </c>
      <c r="CT17" s="4">
        <v>83.876999999999995</v>
      </c>
      <c r="CU17" s="4">
        <f>CT17+5.27</f>
        <v>89.146999999999991</v>
      </c>
      <c r="CW17" s="4">
        <v>82.955500000000001</v>
      </c>
      <c r="CX17" s="4">
        <f>CW17+5.27</f>
        <v>88.225499999999997</v>
      </c>
      <c r="CZ17" s="4">
        <v>81.741600000000005</v>
      </c>
      <c r="DA17" s="4">
        <f>CZ17+5.27</f>
        <v>87.011600000000001</v>
      </c>
      <c r="DC17" s="4">
        <v>80.697800000000001</v>
      </c>
      <c r="DD17" s="4">
        <f>DC17+5.27</f>
        <v>85.967799999999997</v>
      </c>
      <c r="DF17" s="4">
        <v>82.343000000000004</v>
      </c>
      <c r="DG17" s="4">
        <f>DF17+5.27</f>
        <v>87.613</v>
      </c>
      <c r="DI17" s="4">
        <v>81.460899999999995</v>
      </c>
      <c r="DJ17" s="4">
        <f>DI17+5.27</f>
        <v>86.730899999999991</v>
      </c>
      <c r="DL17" s="4">
        <v>81.564899999999994</v>
      </c>
      <c r="DM17" s="4">
        <f>DL17+5.27</f>
        <v>86.83489999999999</v>
      </c>
      <c r="DO17" s="4">
        <v>84.825599999999994</v>
      </c>
      <c r="DP17" s="4">
        <f>DO17+5.27</f>
        <v>90.09559999999999</v>
      </c>
      <c r="DR17" s="4">
        <v>85.056200000000004</v>
      </c>
      <c r="DS17" s="4">
        <f>DR17+5.27</f>
        <v>90.3262</v>
      </c>
      <c r="DU17" s="4">
        <v>85.226599999999991</v>
      </c>
      <c r="DV17" s="4">
        <f>DU17+5.27</f>
        <v>90.496599999999987</v>
      </c>
      <c r="DX17" s="4">
        <v>84.742999999999995</v>
      </c>
      <c r="DY17" s="4">
        <f>DX17+5.27</f>
        <v>90.012999999999991</v>
      </c>
      <c r="EA17" s="11">
        <v>80.050600000000003</v>
      </c>
      <c r="EB17" s="12">
        <f>EA17+5.27</f>
        <v>85.320599999999999</v>
      </c>
      <c r="ED17" s="11">
        <v>78.701899999999995</v>
      </c>
      <c r="EE17" s="12">
        <f>ED17+5.27</f>
        <v>83.971899999999991</v>
      </c>
      <c r="EG17" s="12">
        <v>74.244699999999995</v>
      </c>
      <c r="EH17" s="12">
        <f>EG17+5.27</f>
        <v>79.514699999999991</v>
      </c>
      <c r="EJ17" s="12">
        <v>72.409700000000001</v>
      </c>
      <c r="EK17" s="12">
        <f>EJ17+5.27</f>
        <v>77.679699999999997</v>
      </c>
      <c r="EM17" s="12">
        <v>72.797399999999996</v>
      </c>
      <c r="EN17" s="12">
        <f>EM17+5.27</f>
        <v>78.067399999999992</v>
      </c>
      <c r="EP17" s="12">
        <v>73.410300000000007</v>
      </c>
      <c r="EQ17" s="12">
        <f>EP17+5.27</f>
        <v>78.680300000000003</v>
      </c>
      <c r="ES17" s="12">
        <v>68.723299999999995</v>
      </c>
      <c r="ET17" s="12">
        <f>ES17+5.27</f>
        <v>73.993299999999991</v>
      </c>
      <c r="EV17" s="12">
        <v>66.957099999999997</v>
      </c>
      <c r="EW17" s="12">
        <f>EV17+5.27</f>
        <v>72.227099999999993</v>
      </c>
      <c r="EY17" s="12">
        <v>53.877400000000002</v>
      </c>
      <c r="EZ17" s="12">
        <f>EY17+5.27</f>
        <v>59.147400000000005</v>
      </c>
      <c r="FB17" s="12">
        <v>50.262099999999997</v>
      </c>
      <c r="FC17" s="12">
        <f>FB17+5.27</f>
        <v>55.5321</v>
      </c>
      <c r="FE17" s="12">
        <v>49.7102</v>
      </c>
      <c r="FF17" s="12">
        <f>FE17+5.27</f>
        <v>54.980199999999996</v>
      </c>
      <c r="FH17" s="12">
        <v>45.456499999999998</v>
      </c>
      <c r="FI17" s="12">
        <f>FH17+5.27</f>
        <v>50.726500000000001</v>
      </c>
      <c r="FK17" s="12">
        <v>44.399299999999997</v>
      </c>
      <c r="FL17" s="12">
        <f>FK17+5.27</f>
        <v>49.669299999999993</v>
      </c>
      <c r="FN17" s="12">
        <v>39.214199999999998</v>
      </c>
      <c r="FO17" s="12">
        <f>FN17+5.27</f>
        <v>44.484200000000001</v>
      </c>
      <c r="FQ17" s="12">
        <v>37.914200000000001</v>
      </c>
      <c r="FR17" s="12">
        <f>FQ17+5.27</f>
        <v>43.184200000000004</v>
      </c>
      <c r="FT17" s="12">
        <v>41.9193</v>
      </c>
      <c r="FU17" s="12">
        <f>FT17+5.27</f>
        <v>47.189300000000003</v>
      </c>
      <c r="FW17" s="12">
        <v>46.297400000000003</v>
      </c>
      <c r="FX17" s="12">
        <f>FW17+5.27</f>
        <v>51.567400000000006</v>
      </c>
      <c r="FZ17" s="12">
        <v>42.867600000000003</v>
      </c>
      <c r="GA17" s="12">
        <f>FZ17+5.27</f>
        <v>48.137600000000006</v>
      </c>
      <c r="GC17" s="12">
        <v>46.429699999999997</v>
      </c>
      <c r="GD17" s="12">
        <f>GC17+5.27</f>
        <v>51.699699999999993</v>
      </c>
      <c r="GF17" s="12">
        <v>46.158799999999999</v>
      </c>
      <c r="GG17" s="12">
        <f>GF17+5.27</f>
        <v>51.428799999999995</v>
      </c>
      <c r="GI17" s="12">
        <v>48.798400000000001</v>
      </c>
      <c r="GJ17" s="12">
        <f>GI17+5.27</f>
        <v>54.068399999999997</v>
      </c>
      <c r="GL17" s="12">
        <v>50.493499999999997</v>
      </c>
      <c r="GM17" s="12">
        <f>GL17+5.27</f>
        <v>55.763499999999993</v>
      </c>
      <c r="GO17" s="12">
        <v>52.569600000000001</v>
      </c>
      <c r="GP17" s="12">
        <f>GO17+5.27</f>
        <v>57.839600000000004</v>
      </c>
      <c r="GR17" s="12">
        <v>53.156999999999996</v>
      </c>
      <c r="GS17" s="12">
        <f>GR17+5.27</f>
        <v>58.426999999999992</v>
      </c>
      <c r="GU17" s="12">
        <v>53.106299999999997</v>
      </c>
      <c r="GV17" s="12">
        <f>GU17+5.27</f>
        <v>58.376300000000001</v>
      </c>
      <c r="GX17" s="12">
        <v>53.149500000000003</v>
      </c>
      <c r="GY17" s="12">
        <f>GX17+5.27</f>
        <v>58.419499999999999</v>
      </c>
      <c r="HA17" s="12">
        <v>52.965699999999998</v>
      </c>
      <c r="HB17" s="12">
        <f>HA17+5.27</f>
        <v>58.235699999999994</v>
      </c>
      <c r="HD17" s="12">
        <v>53.113199999999999</v>
      </c>
      <c r="HE17" s="12">
        <f>HD17+5.27</f>
        <v>58.383200000000002</v>
      </c>
      <c r="HG17" s="12">
        <v>51.682899999999997</v>
      </c>
      <c r="HH17" s="12">
        <f>HG17+5.27</f>
        <v>56.9529</v>
      </c>
      <c r="HJ17" s="12">
        <v>51.149700000000003</v>
      </c>
      <c r="HK17" s="12">
        <f>HJ17+5.27</f>
        <v>56.419700000000006</v>
      </c>
      <c r="HM17" s="12">
        <v>51.593699999999998</v>
      </c>
      <c r="HN17" s="12">
        <f>HM17+5.27</f>
        <v>56.863699999999994</v>
      </c>
      <c r="HP17" s="12">
        <v>51.194099999999999</v>
      </c>
      <c r="HQ17" s="12">
        <f>HP17+5.27</f>
        <v>56.464100000000002</v>
      </c>
      <c r="HS17" s="12">
        <v>51.215400000000002</v>
      </c>
      <c r="HT17" s="12">
        <f>HS17+5.27</f>
        <v>56.485399999999998</v>
      </c>
      <c r="HV17" s="12">
        <v>48.493600000000001</v>
      </c>
      <c r="HW17" s="12">
        <f>HV17+5.27</f>
        <v>53.763599999999997</v>
      </c>
      <c r="HY17" s="12">
        <v>44.2883</v>
      </c>
      <c r="HZ17" s="12">
        <f>HY17+5.27</f>
        <v>49.558300000000003</v>
      </c>
      <c r="IB17" s="12">
        <v>44.331499999999998</v>
      </c>
      <c r="IC17" s="12">
        <f>IB17+5.27</f>
        <v>49.601500000000001</v>
      </c>
      <c r="IE17" s="12">
        <v>44.985500000000002</v>
      </c>
      <c r="IF17" s="12">
        <f>IE17+5.27</f>
        <v>50.255499999999998</v>
      </c>
      <c r="IH17" s="12">
        <v>45.189599999999999</v>
      </c>
      <c r="II17" s="12">
        <f>IH17+5.27</f>
        <v>50.459599999999995</v>
      </c>
      <c r="IK17" s="12">
        <v>46.555300000000003</v>
      </c>
      <c r="IL17" s="12">
        <f>IK17+5.27</f>
        <v>51.825299999999999</v>
      </c>
      <c r="IN17" s="12">
        <v>47.174900000000001</v>
      </c>
      <c r="IO17" s="12">
        <f>IN17+5.27</f>
        <v>52.444900000000004</v>
      </c>
      <c r="IQ17" s="12">
        <v>46.536000000000001</v>
      </c>
      <c r="IR17" s="12">
        <f>IQ17+5.27</f>
        <v>51.805999999999997</v>
      </c>
      <c r="IT17" s="12">
        <v>43.767699999999998</v>
      </c>
      <c r="IU17" s="12">
        <f>IT17+5.27</f>
        <v>49.037700000000001</v>
      </c>
      <c r="IW17" s="12">
        <v>44.013500000000001</v>
      </c>
      <c r="IX17" s="12">
        <f>IW17+5.27</f>
        <v>49.283500000000004</v>
      </c>
      <c r="IZ17" s="12">
        <v>47.3947</v>
      </c>
      <c r="JA17" s="12">
        <f>IZ17+5.27</f>
        <v>52.664699999999996</v>
      </c>
      <c r="JC17" s="38"/>
      <c r="JD17" s="38">
        <f>JC17+5.27</f>
        <v>5.27</v>
      </c>
      <c r="JF17" s="38"/>
      <c r="JG17" s="38">
        <f>JF17+5.27</f>
        <v>5.27</v>
      </c>
      <c r="JI17" s="38"/>
      <c r="JJ17" s="38">
        <f>JI17+5.27</f>
        <v>5.27</v>
      </c>
      <c r="JL17" s="38"/>
      <c r="JM17" s="38">
        <f>JL17+5.27</f>
        <v>5.27</v>
      </c>
      <c r="JO17" s="38"/>
      <c r="JP17" s="38">
        <f>JO17+5.27</f>
        <v>5.27</v>
      </c>
      <c r="JR17" s="38"/>
      <c r="JS17" s="38">
        <f>JR17+5.27</f>
        <v>5.27</v>
      </c>
      <c r="JU17" s="38"/>
      <c r="JV17" s="38">
        <f>JU17+5.27</f>
        <v>5.27</v>
      </c>
      <c r="JX17" s="38"/>
      <c r="JY17" s="38">
        <f>JX17+5.27</f>
        <v>5.27</v>
      </c>
      <c r="KA17" s="38"/>
      <c r="KB17" s="38">
        <f>KA17+5.27</f>
        <v>5.27</v>
      </c>
      <c r="KD17" s="38"/>
      <c r="KE17" s="38">
        <f>KD17+5.27</f>
        <v>5.27</v>
      </c>
      <c r="KG17" s="38"/>
      <c r="KH17" s="38">
        <f>KG17+5.27</f>
        <v>5.27</v>
      </c>
      <c r="KJ17" s="38"/>
      <c r="KK17" s="38">
        <f>KJ17+5.27</f>
        <v>5.27</v>
      </c>
      <c r="KM17" s="38"/>
      <c r="KN17" s="38">
        <f>KM17+5.27</f>
        <v>5.27</v>
      </c>
      <c r="KP17" s="38"/>
      <c r="KQ17" s="38">
        <f>KP17+5.27</f>
        <v>5.27</v>
      </c>
      <c r="KS17" s="38"/>
      <c r="KT17" s="38">
        <f>KS17+5.27</f>
        <v>5.27</v>
      </c>
      <c r="KV17" s="38"/>
      <c r="KW17" s="38">
        <f>KV17+5.27</f>
        <v>5.27</v>
      </c>
      <c r="KY17" s="38"/>
      <c r="KZ17" s="38">
        <f>KY17+5.27</f>
        <v>5.27</v>
      </c>
      <c r="LB17" s="38"/>
      <c r="LC17" s="38">
        <f>LB17+5.27</f>
        <v>5.27</v>
      </c>
      <c r="LE17" s="38"/>
      <c r="LF17" s="38">
        <f>LE17+5.27</f>
        <v>5.27</v>
      </c>
      <c r="LH17" s="38"/>
      <c r="LI17" s="38">
        <f>LH17+5.27</f>
        <v>5.27</v>
      </c>
      <c r="LK17" s="38"/>
      <c r="LL17" s="38">
        <f>LK17+5.27</f>
        <v>5.27</v>
      </c>
      <c r="LN17" s="38"/>
      <c r="LO17" s="38">
        <f>LN17+5.27</f>
        <v>5.27</v>
      </c>
      <c r="LQ17" s="38"/>
      <c r="LR17" s="38">
        <f>LQ17+5.27</f>
        <v>5.27</v>
      </c>
      <c r="LT17" s="38"/>
      <c r="LU17" s="38">
        <f>LT17+5.27</f>
        <v>5.27</v>
      </c>
      <c r="LW17" s="38"/>
      <c r="LX17" s="38">
        <f>LW17+5.27</f>
        <v>5.27</v>
      </c>
      <c r="LZ17" s="38"/>
      <c r="MA17" s="38">
        <f>LZ17+5.27</f>
        <v>5.27</v>
      </c>
      <c r="MC17" s="38"/>
      <c r="MD17" s="38">
        <f>MC17+5.27</f>
        <v>5.27</v>
      </c>
      <c r="MF17" s="38"/>
      <c r="MG17" s="38">
        <f>MF17+5.27</f>
        <v>5.27</v>
      </c>
      <c r="MI17" s="38"/>
      <c r="MJ17" s="38">
        <f>MI17+5.27</f>
        <v>5.27</v>
      </c>
      <c r="ML17" s="38"/>
      <c r="MM17" s="38">
        <f>ML17+5.27</f>
        <v>5.27</v>
      </c>
      <c r="MO17" s="38"/>
      <c r="MP17" s="38">
        <f>MO17+5.27</f>
        <v>5.27</v>
      </c>
      <c r="MR17" s="38"/>
      <c r="MS17" s="38">
        <f>MR17+5.27</f>
        <v>5.27</v>
      </c>
      <c r="MU17" s="38"/>
      <c r="MV17" s="38">
        <f>MU17+5.27</f>
        <v>5.27</v>
      </c>
      <c r="MX17" s="38"/>
      <c r="MY17" s="38"/>
      <c r="NA17" s="38"/>
      <c r="NB17" s="38"/>
      <c r="ND17" s="38"/>
      <c r="NE17" s="38"/>
      <c r="NG17" s="38"/>
      <c r="NH17" s="38"/>
      <c r="NJ17" s="38"/>
      <c r="NK17" s="38"/>
      <c r="NM17" s="38"/>
      <c r="NN17" s="38"/>
      <c r="NP17" s="38"/>
      <c r="NQ17" s="38"/>
      <c r="NS17" s="38"/>
      <c r="NT17" s="38"/>
      <c r="NV17" s="38"/>
      <c r="NW17" s="38"/>
      <c r="NY17" s="38"/>
      <c r="NZ17" s="38"/>
      <c r="OB17" s="38"/>
      <c r="OC17" s="38"/>
      <c r="OE17" s="38"/>
      <c r="OF17" s="38"/>
      <c r="OH17" s="38"/>
      <c r="OI17" s="38"/>
      <c r="OK17" s="38"/>
      <c r="OL17" s="38"/>
      <c r="ON17" s="38"/>
      <c r="OO17" s="38"/>
      <c r="OQ17" s="38"/>
      <c r="OR17" s="38"/>
      <c r="OT17" s="38"/>
      <c r="OU17" s="38"/>
      <c r="OW17" s="38"/>
      <c r="OX17" s="38"/>
      <c r="OZ17" s="38"/>
      <c r="PA17" s="38"/>
      <c r="PC17" s="38"/>
      <c r="PD17" s="38"/>
      <c r="PF17" s="38"/>
      <c r="PG17" s="38"/>
      <c r="PI17" s="38"/>
      <c r="PJ17" s="38"/>
      <c r="PL17" s="38"/>
      <c r="PM17" s="38"/>
      <c r="PO17" s="38"/>
      <c r="PP17" s="38"/>
      <c r="PR17" s="38"/>
      <c r="PS17" s="38"/>
      <c r="PU17" s="38"/>
      <c r="PV17" s="38"/>
      <c r="PX17" s="38"/>
      <c r="PY17" s="38"/>
      <c r="QA17" s="38"/>
      <c r="QB17" s="38"/>
      <c r="QD17" s="38"/>
      <c r="QE17" s="38"/>
      <c r="QG17" s="38"/>
      <c r="QH17" s="38"/>
      <c r="QJ17" s="38"/>
      <c r="QK17" s="38"/>
      <c r="QM17" s="38"/>
      <c r="QN17" s="38"/>
      <c r="QP17" s="38"/>
      <c r="QQ17" s="38"/>
      <c r="QS17" s="38"/>
      <c r="QT17" s="38"/>
      <c r="QV17" s="38"/>
      <c r="QW17" s="38"/>
      <c r="QY17" s="38"/>
      <c r="QZ17" s="38"/>
      <c r="RB17" s="38"/>
      <c r="RC17" s="38"/>
      <c r="RE17" s="38"/>
      <c r="RF17" s="38"/>
      <c r="RH17" s="38"/>
      <c r="RI17" s="38"/>
      <c r="RK17" s="38"/>
      <c r="RL17" s="38"/>
      <c r="RN17" s="38"/>
      <c r="RO17" s="38"/>
      <c r="RQ17" s="38"/>
      <c r="RR17" s="38"/>
      <c r="RT17" s="38"/>
      <c r="RU17" s="38"/>
      <c r="RW17" s="38"/>
      <c r="RX17" s="38"/>
      <c r="RZ17" s="38"/>
      <c r="SA17" s="38"/>
      <c r="SC17" s="38"/>
      <c r="SD17" s="38"/>
      <c r="SF17" s="38"/>
      <c r="SG17" s="38"/>
      <c r="SI17" s="38"/>
      <c r="SJ17" s="38"/>
      <c r="SL17" s="38"/>
      <c r="SM17" s="38"/>
      <c r="SO17" s="38"/>
      <c r="SP17" s="38"/>
      <c r="SR17" s="38"/>
      <c r="SS17" s="38"/>
      <c r="SU17" s="38"/>
      <c r="SV17" s="38"/>
      <c r="SX17" s="38"/>
      <c r="SY17" s="38"/>
      <c r="TA17" s="38"/>
      <c r="TB17" s="38"/>
      <c r="TD17" s="38"/>
      <c r="TE17" s="38"/>
      <c r="TG17" s="38"/>
      <c r="TH17" s="38"/>
      <c r="TJ17" s="38"/>
      <c r="TK17" s="38"/>
      <c r="TM17" s="38"/>
      <c r="TN17" s="38"/>
      <c r="TP17" s="38"/>
      <c r="TQ17" s="38"/>
      <c r="TS17" s="38"/>
      <c r="TT17" s="38"/>
      <c r="TV17" s="38"/>
      <c r="TW17" s="38"/>
      <c r="TY17" s="38"/>
      <c r="TZ17" s="38"/>
      <c r="UB17" s="38"/>
      <c r="UC17" s="38"/>
      <c r="UE17" s="38"/>
      <c r="UF17" s="38"/>
      <c r="UH17" s="38"/>
      <c r="UI17" s="38"/>
      <c r="UK17" s="38"/>
      <c r="UL17" s="38"/>
      <c r="UN17" s="38"/>
      <c r="UO17" s="38"/>
      <c r="UQ17" s="38"/>
      <c r="UR17" s="38"/>
      <c r="UT17" s="38"/>
      <c r="UU17" s="38"/>
    </row>
    <row r="18" spans="1:567" ht="15" hidden="1" customHeight="1" x14ac:dyDescent="0.35">
      <c r="A18" t="str">
        <f t="shared" si="0"/>
        <v>Diesel ZCaltex TS</v>
      </c>
      <c r="B18" t="s">
        <v>38</v>
      </c>
      <c r="C18" t="s">
        <v>40</v>
      </c>
      <c r="E18" t="s">
        <v>37</v>
      </c>
      <c r="F18" s="8"/>
      <c r="H18" s="10">
        <v>80.663899999999998</v>
      </c>
      <c r="I18" s="10">
        <f t="shared" si="237"/>
        <v>85.933899999999994</v>
      </c>
      <c r="K18" s="10">
        <v>83.352400000000003</v>
      </c>
      <c r="L18" s="10">
        <f t="shared" ref="L18:L20" si="355">K18+5.27</f>
        <v>88.622399999999999</v>
      </c>
      <c r="N18" s="10">
        <v>83.662599999999998</v>
      </c>
      <c r="O18" s="10">
        <f t="shared" ref="O18:O20" si="356">N18+5.27</f>
        <v>88.932599999999994</v>
      </c>
      <c r="Q18" s="10">
        <v>86.288700000000006</v>
      </c>
      <c r="R18" s="10">
        <f t="shared" ref="R18:R20" si="357">Q18+5.27</f>
        <v>91.558700000000002</v>
      </c>
      <c r="T18" s="4">
        <v>84.341300000000004</v>
      </c>
      <c r="U18" s="10">
        <f t="shared" ref="U18:U20" si="358">T18+5.27</f>
        <v>89.6113</v>
      </c>
      <c r="W18" s="4">
        <v>84.684799999999996</v>
      </c>
      <c r="X18" s="10">
        <f t="shared" ref="X18:X20" si="359">W18+5.27</f>
        <v>89.954799999999992</v>
      </c>
      <c r="Z18" s="4">
        <v>86.534000000000006</v>
      </c>
      <c r="AA18" s="10">
        <f t="shared" ref="AA18:AA20" si="360">Z18+5.27</f>
        <v>91.804000000000002</v>
      </c>
      <c r="AC18" s="4">
        <v>86.232299999999995</v>
      </c>
      <c r="AD18" s="10">
        <f t="shared" ref="AD18:AD20" si="361">AC18+5.27</f>
        <v>91.502299999999991</v>
      </c>
      <c r="AF18" s="4">
        <v>82.766300000000001</v>
      </c>
      <c r="AG18" s="10">
        <f t="shared" ref="AG18:AG20" si="362">AF18+5.27</f>
        <v>88.036299999999997</v>
      </c>
      <c r="AI18" s="4">
        <v>75.155600000000007</v>
      </c>
      <c r="AJ18" s="10">
        <f t="shared" ref="AJ18:AJ20" si="363">AI18+5.27</f>
        <v>80.425600000000003</v>
      </c>
      <c r="AL18" s="4">
        <v>75.483900000000006</v>
      </c>
      <c r="AM18" s="10">
        <f t="shared" ref="AM18:AM20" si="364">AL18+5.27</f>
        <v>80.753900000000002</v>
      </c>
      <c r="AO18" s="4">
        <v>78.070499999999996</v>
      </c>
      <c r="AP18" s="10">
        <f t="shared" ref="AP18:AP20" si="365">AO18+5.27</f>
        <v>83.340499999999992</v>
      </c>
      <c r="AR18" s="3">
        <v>79.588300000000004</v>
      </c>
      <c r="AS18">
        <f t="shared" ref="AS18:AS20" si="366">AR18+5.27</f>
        <v>84.8583</v>
      </c>
      <c r="AU18" s="3">
        <v>78.037199999999999</v>
      </c>
      <c r="AV18">
        <f t="shared" ref="AV18:AV20" si="367">AU18+5.27</f>
        <v>83.307199999999995</v>
      </c>
      <c r="AX18" s="4">
        <v>80.428200000000004</v>
      </c>
      <c r="AY18" s="10">
        <f t="shared" ref="AY18:AY20" si="368">AX18+5.27</f>
        <v>85.6982</v>
      </c>
      <c r="BA18" s="4">
        <v>79.372100000000003</v>
      </c>
      <c r="BB18" s="10">
        <f t="shared" ref="BB18:BB20" si="369">BA18+5.27</f>
        <v>84.642099999999999</v>
      </c>
      <c r="BD18" s="4">
        <v>79.668000000000006</v>
      </c>
      <c r="BE18" s="10">
        <f t="shared" ref="BE18:BE20" si="370">BD18+5.27</f>
        <v>84.938000000000002</v>
      </c>
      <c r="BG18" s="4">
        <v>81.375900000000001</v>
      </c>
      <c r="BH18" s="10">
        <f t="shared" ref="BH18:BH20" si="371">BG18+5.27</f>
        <v>86.645899999999997</v>
      </c>
      <c r="BJ18" s="4">
        <v>77.590299999999999</v>
      </c>
      <c r="BK18" s="10">
        <f t="shared" ref="BK18:BK20" si="372">BJ18+5.27</f>
        <v>82.860299999999995</v>
      </c>
      <c r="BM18" s="4">
        <v>79.4392</v>
      </c>
      <c r="BN18" s="10">
        <f t="shared" ref="BN18:BN20" si="373">BM18+5.27</f>
        <v>84.709199999999996</v>
      </c>
      <c r="BP18" s="4">
        <v>80.158500000000004</v>
      </c>
      <c r="BQ18" s="10">
        <f t="shared" ref="BQ18:BQ20" si="374">BP18+5.27</f>
        <v>85.4285</v>
      </c>
      <c r="BS18" s="4">
        <v>80.444999999999993</v>
      </c>
      <c r="BT18" s="10">
        <f t="shared" ref="BT18:BT20" si="375">BS18+5.27</f>
        <v>85.714999999999989</v>
      </c>
      <c r="BV18" s="4">
        <v>80.337000000000003</v>
      </c>
      <c r="BW18" s="4">
        <f t="shared" ref="BW18:BW20" si="376">BV18+5.27</f>
        <v>85.606999999999999</v>
      </c>
      <c r="BY18" s="4">
        <v>81.445899999999995</v>
      </c>
      <c r="BZ18" s="4">
        <f t="shared" ref="BZ18:BZ20" si="377">BY18+5.27</f>
        <v>86.715899999999991</v>
      </c>
      <c r="CB18" s="4">
        <v>86.933700000000002</v>
      </c>
      <c r="CC18" s="4">
        <f t="shared" ref="CC18:CC20" si="378">CB18+5.27</f>
        <v>92.203699999999998</v>
      </c>
      <c r="CE18" s="4">
        <v>86.019400000000005</v>
      </c>
      <c r="CF18" s="4">
        <f t="shared" ref="CF18:CF20" si="379">CE18+5.27</f>
        <v>91.289400000000001</v>
      </c>
      <c r="CH18" s="4">
        <v>84.140799999999999</v>
      </c>
      <c r="CI18" s="4">
        <f t="shared" ref="CI18:CI20" si="380">CH18+5.27</f>
        <v>89.410799999999995</v>
      </c>
      <c r="CK18" s="4">
        <v>84.361400000000003</v>
      </c>
      <c r="CL18" s="4">
        <f t="shared" ref="CL18:CL20" si="381">CK18+5.27</f>
        <v>89.631399999999999</v>
      </c>
      <c r="CN18" s="4">
        <v>86.340400000000002</v>
      </c>
      <c r="CO18" s="4">
        <f t="shared" ref="CO18:CO20" si="382">CN18+5.27</f>
        <v>91.610399999999998</v>
      </c>
      <c r="CQ18" s="4">
        <v>84.460300000000004</v>
      </c>
      <c r="CR18" s="4">
        <f t="shared" ref="CR18:CR20" si="383">CQ18+5.27</f>
        <v>89.7303</v>
      </c>
      <c r="CT18" s="4">
        <v>83.876999999999995</v>
      </c>
      <c r="CU18" s="4">
        <f t="shared" ref="CU18:CU20" si="384">CT18+5.27</f>
        <v>89.146999999999991</v>
      </c>
      <c r="CW18" s="4">
        <v>82.955500000000001</v>
      </c>
      <c r="CX18" s="4">
        <f t="shared" ref="CX18:CX20" si="385">CW18+5.27</f>
        <v>88.225499999999997</v>
      </c>
      <c r="CZ18" s="4">
        <v>81.741600000000005</v>
      </c>
      <c r="DA18" s="4">
        <f t="shared" ref="DA18:DA20" si="386">CZ18+5.27</f>
        <v>87.011600000000001</v>
      </c>
      <c r="DC18" s="4">
        <v>80.697800000000001</v>
      </c>
      <c r="DD18" s="4">
        <f t="shared" ref="DD18:DD20" si="387">DC18+5.27</f>
        <v>85.967799999999997</v>
      </c>
      <c r="DF18" s="4">
        <v>82.343000000000004</v>
      </c>
      <c r="DG18" s="4">
        <f t="shared" ref="DG18:DG20" si="388">DF18+5.27</f>
        <v>87.613</v>
      </c>
      <c r="DI18" s="4">
        <v>81.460899999999995</v>
      </c>
      <c r="DJ18" s="4">
        <f t="shared" ref="DJ18:DJ20" si="389">DI18+5.27</f>
        <v>86.730899999999991</v>
      </c>
      <c r="DL18" s="4">
        <v>81.564899999999994</v>
      </c>
      <c r="DM18" s="4">
        <f t="shared" ref="DM18:DM20" si="390">DL18+5.27</f>
        <v>86.83489999999999</v>
      </c>
      <c r="DO18" s="4">
        <v>84.825599999999994</v>
      </c>
      <c r="DP18" s="4">
        <f t="shared" ref="DP18:DP20" si="391">DO18+5.27</f>
        <v>90.09559999999999</v>
      </c>
      <c r="DR18" s="4">
        <v>85.056200000000004</v>
      </c>
      <c r="DS18" s="4">
        <f t="shared" ref="DS18:DS20" si="392">DR18+5.27</f>
        <v>90.3262</v>
      </c>
      <c r="DU18" s="4">
        <v>85.226599999999991</v>
      </c>
      <c r="DV18" s="4">
        <f t="shared" ref="DV18:DV20" si="393">DU18+5.27</f>
        <v>90.496599999999987</v>
      </c>
      <c r="DX18" s="4">
        <v>84.742999999999995</v>
      </c>
      <c r="DY18" s="4">
        <f t="shared" ref="DY18:DY20" si="394">DX18+5.27</f>
        <v>90.012999999999991</v>
      </c>
      <c r="EA18" s="11">
        <v>80.050600000000003</v>
      </c>
      <c r="EB18" s="12">
        <f t="shared" ref="EB18:EB20" si="395">EA18+5.27</f>
        <v>85.320599999999999</v>
      </c>
      <c r="ED18" s="11">
        <v>78.701899999999995</v>
      </c>
      <c r="EE18" s="12">
        <f t="shared" ref="EE18:EE20" si="396">ED18+5.27</f>
        <v>83.971899999999991</v>
      </c>
      <c r="EG18" s="12">
        <v>74.244699999999995</v>
      </c>
      <c r="EH18" s="12">
        <f t="shared" ref="EH18:EH20" si="397">EG18+5.27</f>
        <v>79.514699999999991</v>
      </c>
      <c r="EJ18" s="12">
        <v>72.409700000000001</v>
      </c>
      <c r="EK18" s="12">
        <f t="shared" ref="EK18:EK20" si="398">EJ18+5.27</f>
        <v>77.679699999999997</v>
      </c>
      <c r="EM18" s="12">
        <v>72.797399999999996</v>
      </c>
      <c r="EN18" s="12">
        <f t="shared" ref="EN18:EN20" si="399">EM18+5.27</f>
        <v>78.067399999999992</v>
      </c>
      <c r="EP18" s="12">
        <v>73.410300000000007</v>
      </c>
      <c r="EQ18" s="12">
        <f t="shared" ref="EQ18:EQ20" si="400">EP18+5.27</f>
        <v>78.680300000000003</v>
      </c>
      <c r="ES18" s="12">
        <v>68.723299999999995</v>
      </c>
      <c r="ET18" s="12">
        <f t="shared" ref="ET18:ET20" si="401">ES18+5.27</f>
        <v>73.993299999999991</v>
      </c>
      <c r="EV18" s="12">
        <v>66.957099999999997</v>
      </c>
      <c r="EW18" s="12">
        <f t="shared" ref="EW18:EW20" si="402">EV18+5.27</f>
        <v>72.227099999999993</v>
      </c>
      <c r="EY18" s="12">
        <v>53.877400000000002</v>
      </c>
      <c r="EZ18" s="12">
        <f t="shared" ref="EZ18:EZ20" si="403">EY18+5.27</f>
        <v>59.147400000000005</v>
      </c>
      <c r="FB18" s="12">
        <v>50.262099999999997</v>
      </c>
      <c r="FC18" s="12">
        <f t="shared" ref="FC18:FC20" si="404">FB18+5.27</f>
        <v>55.5321</v>
      </c>
      <c r="FE18" s="12">
        <v>49.7102</v>
      </c>
      <c r="FF18" s="12">
        <f t="shared" ref="FF18:FF20" si="405">FE18+5.27</f>
        <v>54.980199999999996</v>
      </c>
      <c r="FH18" s="12">
        <v>45.456499999999998</v>
      </c>
      <c r="FI18" s="12">
        <f t="shared" ref="FI18:FI20" si="406">FH18+5.27</f>
        <v>50.726500000000001</v>
      </c>
      <c r="FK18" s="12">
        <v>44.399299999999997</v>
      </c>
      <c r="FL18" s="12">
        <f t="shared" ref="FL18:FL20" si="407">FK18+5.27</f>
        <v>49.669299999999993</v>
      </c>
      <c r="FN18" s="12">
        <v>39.214199999999998</v>
      </c>
      <c r="FO18" s="12">
        <f t="shared" ref="FO18:FO20" si="408">FN18+5.27</f>
        <v>44.484200000000001</v>
      </c>
      <c r="FQ18" s="12">
        <v>37.914200000000001</v>
      </c>
      <c r="FR18" s="12">
        <f t="shared" ref="FR18:FR20" si="409">FQ18+5.27</f>
        <v>43.184200000000004</v>
      </c>
      <c r="FT18" s="12">
        <v>41.9193</v>
      </c>
      <c r="FU18" s="12">
        <f t="shared" ref="FU18:FU20" si="410">FT18+5.27</f>
        <v>47.189300000000003</v>
      </c>
      <c r="FW18" s="12">
        <v>46.297400000000003</v>
      </c>
      <c r="FX18" s="12">
        <f t="shared" ref="FX18:FX20" si="411">FW18+5.27</f>
        <v>51.567400000000006</v>
      </c>
      <c r="FZ18" s="12">
        <v>42.867600000000003</v>
      </c>
      <c r="GA18" s="12">
        <f t="shared" ref="GA18:GA20" si="412">FZ18+5.27</f>
        <v>48.137600000000006</v>
      </c>
      <c r="GC18" s="12">
        <v>46.429699999999997</v>
      </c>
      <c r="GD18" s="12">
        <f t="shared" ref="GD18:GD20" si="413">GC18+5.27</f>
        <v>51.699699999999993</v>
      </c>
      <c r="GF18" s="12">
        <v>46.158799999999999</v>
      </c>
      <c r="GG18" s="12">
        <f t="shared" ref="GG18:GG20" si="414">GF18+5.27</f>
        <v>51.428799999999995</v>
      </c>
      <c r="GI18" s="12">
        <v>48.798400000000001</v>
      </c>
      <c r="GJ18" s="12">
        <f t="shared" ref="GJ18:GJ20" si="415">GI18+5.27</f>
        <v>54.068399999999997</v>
      </c>
      <c r="GL18" s="12">
        <v>50.493499999999997</v>
      </c>
      <c r="GM18" s="12">
        <f t="shared" ref="GM18:GM20" si="416">GL18+5.27</f>
        <v>55.763499999999993</v>
      </c>
      <c r="GO18" s="12">
        <v>52.569600000000001</v>
      </c>
      <c r="GP18" s="12">
        <f t="shared" ref="GP18:GP20" si="417">GO18+5.27</f>
        <v>57.839600000000004</v>
      </c>
      <c r="GR18" s="12">
        <v>53.156999999999996</v>
      </c>
      <c r="GS18" s="12">
        <f t="shared" ref="GS18:GS20" si="418">GR18+5.27</f>
        <v>58.426999999999992</v>
      </c>
      <c r="GU18" s="12">
        <v>53.106299999999997</v>
      </c>
      <c r="GV18" s="12">
        <f t="shared" ref="GV18:GV20" si="419">GU18+5.27</f>
        <v>58.376300000000001</v>
      </c>
      <c r="GX18" s="12">
        <v>53.149500000000003</v>
      </c>
      <c r="GY18" s="12">
        <f t="shared" ref="GY18:GY20" si="420">GX18+5.27</f>
        <v>58.419499999999999</v>
      </c>
      <c r="HA18" s="12">
        <v>52.965699999999998</v>
      </c>
      <c r="HB18" s="12">
        <f t="shared" ref="HB18:HB20" si="421">HA18+5.27</f>
        <v>58.235699999999994</v>
      </c>
      <c r="HD18" s="12">
        <v>53.113199999999999</v>
      </c>
      <c r="HE18" s="12">
        <f t="shared" ref="HE18:HE20" si="422">HD18+5.27</f>
        <v>58.383200000000002</v>
      </c>
      <c r="HG18" s="12">
        <v>51.682899999999997</v>
      </c>
      <c r="HH18" s="12">
        <f t="shared" ref="HH18:HH20" si="423">HG18+5.27</f>
        <v>56.9529</v>
      </c>
      <c r="HJ18" s="12">
        <v>51.149700000000003</v>
      </c>
      <c r="HK18" s="12">
        <f t="shared" ref="HK18:HK20" si="424">HJ18+5.27</f>
        <v>56.419700000000006</v>
      </c>
      <c r="HM18" s="12">
        <v>51.593699999999998</v>
      </c>
      <c r="HN18" s="12">
        <f t="shared" ref="HN18:HN20" si="425">HM18+5.27</f>
        <v>56.863699999999994</v>
      </c>
      <c r="HP18" s="12">
        <v>51.194099999999999</v>
      </c>
      <c r="HQ18" s="12">
        <f t="shared" ref="HQ18:HQ20" si="426">HP18+5.27</f>
        <v>56.464100000000002</v>
      </c>
      <c r="HS18" s="12">
        <v>51.215400000000002</v>
      </c>
      <c r="HT18" s="12">
        <f t="shared" ref="HT18:HT20" si="427">HS18+5.27</f>
        <v>56.485399999999998</v>
      </c>
      <c r="HV18" s="12">
        <v>48.493600000000001</v>
      </c>
      <c r="HW18" s="12">
        <f t="shared" ref="HW18:HW20" si="428">HV18+5.27</f>
        <v>53.763599999999997</v>
      </c>
      <c r="HY18" s="12">
        <v>44.2883</v>
      </c>
      <c r="HZ18" s="12">
        <f t="shared" ref="HZ18:HZ20" si="429">HY18+5.27</f>
        <v>49.558300000000003</v>
      </c>
      <c r="IB18" s="12">
        <v>44.331499999999998</v>
      </c>
      <c r="IC18" s="12">
        <f t="shared" ref="IC18:IC20" si="430">IB18+5.27</f>
        <v>49.601500000000001</v>
      </c>
      <c r="IE18" s="12">
        <v>44.985500000000002</v>
      </c>
      <c r="IF18" s="12">
        <f t="shared" ref="IF18:IF20" si="431">IE18+5.27</f>
        <v>50.255499999999998</v>
      </c>
      <c r="IH18" s="12">
        <v>45.189599999999999</v>
      </c>
      <c r="II18" s="12">
        <f t="shared" ref="II18:II20" si="432">IH18+5.27</f>
        <v>50.459599999999995</v>
      </c>
      <c r="IK18" s="12">
        <v>46.555300000000003</v>
      </c>
      <c r="IL18" s="12">
        <f t="shared" ref="IL18:IL20" si="433">IK18+5.27</f>
        <v>51.825299999999999</v>
      </c>
      <c r="IN18" s="12">
        <v>47.174900000000001</v>
      </c>
      <c r="IO18" s="12">
        <f t="shared" ref="IO18:IO20" si="434">IN18+5.27</f>
        <v>52.444900000000004</v>
      </c>
      <c r="IQ18" s="12">
        <v>46.536000000000001</v>
      </c>
      <c r="IR18" s="12">
        <f t="shared" ref="IR18:IR20" si="435">IQ18+5.27</f>
        <v>51.805999999999997</v>
      </c>
      <c r="IT18" s="12">
        <v>43.767699999999998</v>
      </c>
      <c r="IU18" s="12">
        <f t="shared" ref="IU18:IU20" si="436">IT18+5.27</f>
        <v>49.037700000000001</v>
      </c>
      <c r="IW18" s="12">
        <v>44.013500000000001</v>
      </c>
      <c r="IX18" s="12">
        <f t="shared" ref="IX18:IX20" si="437">IW18+5.27</f>
        <v>49.283500000000004</v>
      </c>
      <c r="IZ18" s="12">
        <v>47.3947</v>
      </c>
      <c r="JA18" s="12">
        <f t="shared" ref="JA18:JA20" si="438">IZ18+5.27</f>
        <v>52.664699999999996</v>
      </c>
      <c r="JC18" s="38"/>
      <c r="JD18" s="38">
        <f t="shared" ref="JD18:JD20" si="439">JC18+5.27</f>
        <v>5.27</v>
      </c>
      <c r="JF18" s="38"/>
      <c r="JG18" s="38">
        <f t="shared" ref="JG18:JG20" si="440">JF18+5.27</f>
        <v>5.27</v>
      </c>
      <c r="JI18" s="38"/>
      <c r="JJ18" s="38">
        <f t="shared" ref="JJ18:JJ20" si="441">JI18+5.27</f>
        <v>5.27</v>
      </c>
      <c r="JL18" s="38"/>
      <c r="JM18" s="38">
        <f t="shared" ref="JM18:JM20" si="442">JL18+5.27</f>
        <v>5.27</v>
      </c>
      <c r="JO18" s="38"/>
      <c r="JP18" s="38">
        <f t="shared" ref="JP18:JP20" si="443">JO18+5.27</f>
        <v>5.27</v>
      </c>
      <c r="JR18" s="38"/>
      <c r="JS18" s="38">
        <f t="shared" ref="JS18:JS20" si="444">JR18+5.27</f>
        <v>5.27</v>
      </c>
      <c r="JU18" s="38"/>
      <c r="JV18" s="38">
        <f t="shared" ref="JV18:JV20" si="445">JU18+5.27</f>
        <v>5.27</v>
      </c>
      <c r="JX18" s="38"/>
      <c r="JY18" s="38">
        <f t="shared" ref="JY18:JY20" si="446">JX18+5.27</f>
        <v>5.27</v>
      </c>
      <c r="KA18" s="38"/>
      <c r="KB18" s="38">
        <f t="shared" ref="KB18:KB20" si="447">KA18+5.27</f>
        <v>5.27</v>
      </c>
      <c r="KD18" s="38"/>
      <c r="KE18" s="38">
        <f t="shared" ref="KE18:KE20" si="448">KD18+5.27</f>
        <v>5.27</v>
      </c>
      <c r="KG18" s="38"/>
      <c r="KH18" s="38">
        <f t="shared" ref="KH18:KH20" si="449">KG18+5.27</f>
        <v>5.27</v>
      </c>
      <c r="KJ18" s="38"/>
      <c r="KK18" s="38">
        <f t="shared" ref="KK18:KK20" si="450">KJ18+5.27</f>
        <v>5.27</v>
      </c>
      <c r="KM18" s="38"/>
      <c r="KN18" s="38">
        <f t="shared" ref="KN18:KN20" si="451">KM18+5.27</f>
        <v>5.27</v>
      </c>
      <c r="KP18" s="38"/>
      <c r="KQ18" s="38">
        <f t="shared" ref="KQ18:KQ20" si="452">KP18+5.27</f>
        <v>5.27</v>
      </c>
      <c r="KS18" s="38"/>
      <c r="KT18" s="38">
        <f t="shared" ref="KT18:KT20" si="453">KS18+5.27</f>
        <v>5.27</v>
      </c>
      <c r="KV18" s="38"/>
      <c r="KW18" s="38">
        <f t="shared" ref="KW18:KW20" si="454">KV18+5.27</f>
        <v>5.27</v>
      </c>
      <c r="KY18" s="38"/>
      <c r="KZ18" s="38">
        <f t="shared" ref="KZ18:KZ20" si="455">KY18+5.27</f>
        <v>5.27</v>
      </c>
      <c r="LB18" s="38"/>
      <c r="LC18" s="38">
        <f t="shared" ref="LC18:LC20" si="456">LB18+5.27</f>
        <v>5.27</v>
      </c>
      <c r="LE18" s="38"/>
      <c r="LF18" s="38">
        <f t="shared" ref="LF18:LF20" si="457">LE18+5.27</f>
        <v>5.27</v>
      </c>
      <c r="LH18" s="38"/>
      <c r="LI18" s="38">
        <f t="shared" ref="LI18:LI20" si="458">LH18+5.27</f>
        <v>5.27</v>
      </c>
      <c r="LK18" s="38"/>
      <c r="LL18" s="38">
        <f t="shared" ref="LL18:LL20" si="459">LK18+5.27</f>
        <v>5.27</v>
      </c>
      <c r="LN18" s="38"/>
      <c r="LO18" s="38">
        <f t="shared" ref="LO18:LO20" si="460">LN18+5.27</f>
        <v>5.27</v>
      </c>
      <c r="LQ18" s="38"/>
      <c r="LR18" s="38">
        <f t="shared" ref="LR18:LR20" si="461">LQ18+5.27</f>
        <v>5.27</v>
      </c>
      <c r="LT18" s="38"/>
      <c r="LU18" s="38">
        <f t="shared" ref="LU18:LU20" si="462">LT18+5.27</f>
        <v>5.27</v>
      </c>
      <c r="LW18" s="38"/>
      <c r="LX18" s="38">
        <f t="shared" ref="LX18:LX20" si="463">LW18+5.27</f>
        <v>5.27</v>
      </c>
      <c r="LZ18" s="38"/>
      <c r="MA18" s="38">
        <f t="shared" ref="MA18:MA20" si="464">LZ18+5.27</f>
        <v>5.27</v>
      </c>
      <c r="MC18" s="38"/>
      <c r="MD18" s="38">
        <f t="shared" ref="MD18:MD20" si="465">MC18+5.27</f>
        <v>5.27</v>
      </c>
      <c r="MF18" s="38"/>
      <c r="MG18" s="38">
        <f t="shared" ref="MG18:MG20" si="466">MF18+5.27</f>
        <v>5.27</v>
      </c>
      <c r="MI18" s="38"/>
      <c r="MJ18" s="38">
        <f t="shared" ref="MJ18:MJ20" si="467">MI18+5.27</f>
        <v>5.27</v>
      </c>
      <c r="ML18" s="38"/>
      <c r="MM18" s="38">
        <f t="shared" ref="MM18:MM20" si="468">ML18+5.27</f>
        <v>5.27</v>
      </c>
      <c r="MO18" s="38"/>
      <c r="MP18" s="38">
        <f t="shared" ref="MP18:MP20" si="469">MO18+5.27</f>
        <v>5.27</v>
      </c>
      <c r="MR18" s="38"/>
      <c r="MS18" s="38">
        <f t="shared" ref="MS18:MS20" si="470">MR18+5.27</f>
        <v>5.27</v>
      </c>
      <c r="MU18" s="38"/>
      <c r="MV18" s="38">
        <f t="shared" ref="MV18:MV20" si="471">MU18+5.27</f>
        <v>5.27</v>
      </c>
      <c r="MX18" s="38"/>
      <c r="MY18" s="38"/>
      <c r="NA18" s="38"/>
      <c r="NB18" s="38"/>
      <c r="ND18" s="38"/>
      <c r="NE18" s="38"/>
      <c r="NG18" s="38"/>
      <c r="NH18" s="38"/>
      <c r="NJ18" s="38"/>
      <c r="NK18" s="38"/>
      <c r="NM18" s="38"/>
      <c r="NN18" s="38"/>
      <c r="NP18" s="38"/>
      <c r="NQ18" s="38"/>
      <c r="NS18" s="38"/>
      <c r="NT18" s="38"/>
      <c r="NV18" s="38"/>
      <c r="NW18" s="38"/>
      <c r="NY18" s="38"/>
      <c r="NZ18" s="38"/>
      <c r="OB18" s="38"/>
      <c r="OC18" s="38"/>
      <c r="OE18" s="38"/>
      <c r="OF18" s="38"/>
      <c r="OH18" s="38"/>
      <c r="OI18" s="38"/>
      <c r="OK18" s="38"/>
      <c r="OL18" s="38"/>
      <c r="ON18" s="38"/>
      <c r="OO18" s="38"/>
      <c r="OQ18" s="38"/>
      <c r="OR18" s="38"/>
      <c r="OT18" s="38"/>
      <c r="OU18" s="38"/>
      <c r="OW18" s="38"/>
      <c r="OX18" s="38"/>
      <c r="OZ18" s="38"/>
      <c r="PA18" s="38"/>
      <c r="PC18" s="38"/>
      <c r="PD18" s="38"/>
      <c r="PF18" s="38"/>
      <c r="PG18" s="38"/>
      <c r="PI18" s="38"/>
      <c r="PJ18" s="38"/>
      <c r="PL18" s="38"/>
      <c r="PM18" s="38"/>
      <c r="PO18" s="38"/>
      <c r="PP18" s="38"/>
      <c r="PR18" s="38"/>
      <c r="PS18" s="38"/>
      <c r="PU18" s="38"/>
      <c r="PV18" s="38"/>
      <c r="PX18" s="38"/>
      <c r="PY18" s="38"/>
      <c r="QA18" s="38"/>
      <c r="QB18" s="38"/>
      <c r="QD18" s="38"/>
      <c r="QE18" s="38"/>
      <c r="QG18" s="38"/>
      <c r="QH18" s="38"/>
      <c r="QJ18" s="38"/>
      <c r="QK18" s="38"/>
      <c r="QM18" s="38"/>
      <c r="QN18" s="38"/>
      <c r="QP18" s="38"/>
      <c r="QQ18" s="38"/>
      <c r="QS18" s="38"/>
      <c r="QT18" s="38"/>
      <c r="QV18" s="38"/>
      <c r="QW18" s="38"/>
      <c r="QY18" s="38"/>
      <c r="QZ18" s="38"/>
      <c r="RB18" s="38"/>
      <c r="RC18" s="38"/>
      <c r="RE18" s="38"/>
      <c r="RF18" s="38"/>
      <c r="RH18" s="38"/>
      <c r="RI18" s="38"/>
      <c r="RK18" s="38"/>
      <c r="RL18" s="38"/>
      <c r="RN18" s="38"/>
      <c r="RO18" s="38"/>
      <c r="RQ18" s="38"/>
      <c r="RR18" s="38"/>
      <c r="RT18" s="38"/>
      <c r="RU18" s="38"/>
      <c r="RW18" s="38"/>
      <c r="RX18" s="38"/>
      <c r="RZ18" s="38"/>
      <c r="SA18" s="38"/>
      <c r="SC18" s="38"/>
      <c r="SD18" s="38"/>
      <c r="SF18" s="38"/>
      <c r="SG18" s="38"/>
      <c r="SI18" s="38"/>
      <c r="SJ18" s="38"/>
      <c r="SL18" s="38"/>
      <c r="SM18" s="38"/>
      <c r="SO18" s="38"/>
      <c r="SP18" s="38"/>
      <c r="SR18" s="38"/>
      <c r="SS18" s="38"/>
      <c r="SU18" s="38"/>
      <c r="SV18" s="38"/>
      <c r="SX18" s="38"/>
      <c r="SY18" s="38"/>
      <c r="TA18" s="38"/>
      <c r="TB18" s="38"/>
      <c r="TD18" s="38"/>
      <c r="TE18" s="38"/>
      <c r="TG18" s="38"/>
      <c r="TH18" s="38"/>
      <c r="TJ18" s="38"/>
      <c r="TK18" s="38"/>
      <c r="TM18" s="38"/>
      <c r="TN18" s="38"/>
      <c r="TP18" s="38"/>
      <c r="TQ18" s="38"/>
      <c r="TS18" s="38"/>
      <c r="TT18" s="38"/>
      <c r="TV18" s="38"/>
      <c r="TW18" s="38"/>
      <c r="TY18" s="38"/>
      <c r="TZ18" s="38"/>
      <c r="UB18" s="38"/>
      <c r="UC18" s="38"/>
      <c r="UE18" s="38"/>
      <c r="UF18" s="38"/>
      <c r="UH18" s="38"/>
      <c r="UI18" s="38"/>
      <c r="UK18" s="38"/>
      <c r="UL18" s="38"/>
      <c r="UN18" s="38"/>
      <c r="UO18" s="38"/>
      <c r="UQ18" s="38"/>
      <c r="UR18" s="38"/>
      <c r="UT18" s="38"/>
      <c r="UU18" s="38"/>
    </row>
    <row r="19" spans="1:567" ht="15" hidden="1" customHeight="1" x14ac:dyDescent="0.35">
      <c r="A19" t="str">
        <f t="shared" si="0"/>
        <v>Diesel ZZ SS</v>
      </c>
      <c r="B19" t="s">
        <v>38</v>
      </c>
      <c r="C19" t="s">
        <v>41</v>
      </c>
      <c r="E19" t="s">
        <v>37</v>
      </c>
      <c r="F19" s="8"/>
      <c r="H19" s="10">
        <v>80.663899999999998</v>
      </c>
      <c r="I19" s="10">
        <f t="shared" si="237"/>
        <v>85.933899999999994</v>
      </c>
      <c r="K19" s="10">
        <v>83.352400000000003</v>
      </c>
      <c r="L19" s="10">
        <f t="shared" si="355"/>
        <v>88.622399999999999</v>
      </c>
      <c r="N19" s="10">
        <v>83.662599999999998</v>
      </c>
      <c r="O19" s="10">
        <f t="shared" si="356"/>
        <v>88.932599999999994</v>
      </c>
      <c r="Q19" s="10">
        <v>86.288700000000006</v>
      </c>
      <c r="R19" s="10">
        <f t="shared" si="357"/>
        <v>91.558700000000002</v>
      </c>
      <c r="T19" s="4">
        <v>84.341300000000004</v>
      </c>
      <c r="U19" s="10">
        <f t="shared" si="358"/>
        <v>89.6113</v>
      </c>
      <c r="W19" s="4">
        <v>84.684799999999996</v>
      </c>
      <c r="X19" s="10">
        <f t="shared" si="359"/>
        <v>89.954799999999992</v>
      </c>
      <c r="Z19" s="4">
        <v>86.534000000000006</v>
      </c>
      <c r="AA19" s="10">
        <f t="shared" si="360"/>
        <v>91.804000000000002</v>
      </c>
      <c r="AC19" s="4">
        <v>86.232299999999995</v>
      </c>
      <c r="AD19" s="10">
        <f t="shared" si="361"/>
        <v>91.502299999999991</v>
      </c>
      <c r="AF19" s="4">
        <v>82.766300000000001</v>
      </c>
      <c r="AG19" s="10">
        <f t="shared" si="362"/>
        <v>88.036299999999997</v>
      </c>
      <c r="AI19" s="4">
        <v>75.155600000000007</v>
      </c>
      <c r="AJ19" s="10">
        <f t="shared" si="363"/>
        <v>80.425600000000003</v>
      </c>
      <c r="AL19" s="4">
        <v>75.483900000000006</v>
      </c>
      <c r="AM19" s="10">
        <f t="shared" si="364"/>
        <v>80.753900000000002</v>
      </c>
      <c r="AO19" s="4">
        <v>78.070499999999996</v>
      </c>
      <c r="AP19" s="10">
        <f t="shared" si="365"/>
        <v>83.340499999999992</v>
      </c>
      <c r="AR19" s="3">
        <v>79.588300000000004</v>
      </c>
      <c r="AS19">
        <f t="shared" si="366"/>
        <v>84.8583</v>
      </c>
      <c r="AU19" s="3">
        <v>78.037199999999999</v>
      </c>
      <c r="AV19">
        <f t="shared" si="367"/>
        <v>83.307199999999995</v>
      </c>
      <c r="AX19" s="4">
        <v>80.428200000000004</v>
      </c>
      <c r="AY19" s="10">
        <f t="shared" si="368"/>
        <v>85.6982</v>
      </c>
      <c r="BA19" s="4">
        <v>79.372100000000003</v>
      </c>
      <c r="BB19" s="10">
        <f t="shared" si="369"/>
        <v>84.642099999999999</v>
      </c>
      <c r="BD19" s="4">
        <v>79.668000000000006</v>
      </c>
      <c r="BE19" s="10">
        <f t="shared" si="370"/>
        <v>84.938000000000002</v>
      </c>
      <c r="BG19" s="4">
        <v>81.375900000000001</v>
      </c>
      <c r="BH19" s="10">
        <f t="shared" si="371"/>
        <v>86.645899999999997</v>
      </c>
      <c r="BJ19" s="4">
        <v>77.590299999999999</v>
      </c>
      <c r="BK19" s="10">
        <f t="shared" si="372"/>
        <v>82.860299999999995</v>
      </c>
      <c r="BM19" s="4">
        <v>79.4392</v>
      </c>
      <c r="BN19" s="10">
        <f t="shared" si="373"/>
        <v>84.709199999999996</v>
      </c>
      <c r="BP19" s="4">
        <v>80.158500000000004</v>
      </c>
      <c r="BQ19" s="10">
        <f t="shared" si="374"/>
        <v>85.4285</v>
      </c>
      <c r="BS19" s="4">
        <v>80.444999999999993</v>
      </c>
      <c r="BT19" s="10">
        <f t="shared" si="375"/>
        <v>85.714999999999989</v>
      </c>
      <c r="BV19" s="4">
        <v>80.337000000000003</v>
      </c>
      <c r="BW19" s="4">
        <f t="shared" si="376"/>
        <v>85.606999999999999</v>
      </c>
      <c r="BY19" s="4">
        <v>81.445899999999995</v>
      </c>
      <c r="BZ19" s="4">
        <f t="shared" si="377"/>
        <v>86.715899999999991</v>
      </c>
      <c r="CB19" s="4">
        <v>86.933700000000002</v>
      </c>
      <c r="CC19" s="4">
        <f t="shared" si="378"/>
        <v>92.203699999999998</v>
      </c>
      <c r="CE19" s="4">
        <v>86.019400000000005</v>
      </c>
      <c r="CF19" s="4">
        <f t="shared" si="379"/>
        <v>91.289400000000001</v>
      </c>
      <c r="CH19" s="4">
        <v>84.140799999999999</v>
      </c>
      <c r="CI19" s="4">
        <f t="shared" si="380"/>
        <v>89.410799999999995</v>
      </c>
      <c r="CK19" s="4">
        <v>84.361400000000003</v>
      </c>
      <c r="CL19" s="4">
        <f t="shared" si="381"/>
        <v>89.631399999999999</v>
      </c>
      <c r="CN19" s="4">
        <v>86.340400000000002</v>
      </c>
      <c r="CO19" s="4">
        <f t="shared" si="382"/>
        <v>91.610399999999998</v>
      </c>
      <c r="CQ19" s="4">
        <v>84.460300000000004</v>
      </c>
      <c r="CR19" s="4">
        <f t="shared" si="383"/>
        <v>89.7303</v>
      </c>
      <c r="CT19" s="4">
        <v>83.876999999999995</v>
      </c>
      <c r="CU19" s="4">
        <f t="shared" si="384"/>
        <v>89.146999999999991</v>
      </c>
      <c r="CW19" s="4">
        <v>82.955500000000001</v>
      </c>
      <c r="CX19" s="4">
        <f t="shared" si="385"/>
        <v>88.225499999999997</v>
      </c>
      <c r="CZ19" s="4">
        <v>81.741600000000005</v>
      </c>
      <c r="DA19" s="4">
        <f t="shared" si="386"/>
        <v>87.011600000000001</v>
      </c>
      <c r="DC19" s="4">
        <v>80.697800000000001</v>
      </c>
      <c r="DD19" s="4">
        <f t="shared" si="387"/>
        <v>85.967799999999997</v>
      </c>
      <c r="DF19" s="4">
        <v>82.343000000000004</v>
      </c>
      <c r="DG19" s="4">
        <f t="shared" si="388"/>
        <v>87.613</v>
      </c>
      <c r="DI19" s="4">
        <v>81.460899999999995</v>
      </c>
      <c r="DJ19" s="4">
        <f t="shared" si="389"/>
        <v>86.730899999999991</v>
      </c>
      <c r="DL19" s="4">
        <v>81.564899999999994</v>
      </c>
      <c r="DM19" s="4">
        <f t="shared" si="390"/>
        <v>86.83489999999999</v>
      </c>
      <c r="DO19" s="4">
        <v>84.825599999999994</v>
      </c>
      <c r="DP19" s="4">
        <f t="shared" si="391"/>
        <v>90.09559999999999</v>
      </c>
      <c r="DR19" s="4">
        <v>85.056200000000004</v>
      </c>
      <c r="DS19" s="4">
        <f t="shared" si="392"/>
        <v>90.3262</v>
      </c>
      <c r="DU19" s="4">
        <v>85.226599999999991</v>
      </c>
      <c r="DV19" s="4">
        <f t="shared" si="393"/>
        <v>90.496599999999987</v>
      </c>
      <c r="DX19" s="4">
        <v>84.742999999999995</v>
      </c>
      <c r="DY19" s="4">
        <f t="shared" si="394"/>
        <v>90.012999999999991</v>
      </c>
      <c r="EA19" s="11">
        <v>80.050600000000003</v>
      </c>
      <c r="EB19" s="12">
        <f t="shared" si="395"/>
        <v>85.320599999999999</v>
      </c>
      <c r="ED19" s="11">
        <v>78.701899999999995</v>
      </c>
      <c r="EE19" s="12">
        <f t="shared" si="396"/>
        <v>83.971899999999991</v>
      </c>
      <c r="EG19" s="12">
        <v>74.244699999999995</v>
      </c>
      <c r="EH19" s="12">
        <f t="shared" si="397"/>
        <v>79.514699999999991</v>
      </c>
      <c r="EJ19" s="12">
        <v>72.409700000000001</v>
      </c>
      <c r="EK19" s="12">
        <f t="shared" si="398"/>
        <v>77.679699999999997</v>
      </c>
      <c r="EM19" s="12">
        <v>72.797399999999996</v>
      </c>
      <c r="EN19" s="12">
        <f t="shared" si="399"/>
        <v>78.067399999999992</v>
      </c>
      <c r="EP19" s="12">
        <v>73.410300000000007</v>
      </c>
      <c r="EQ19" s="12">
        <f t="shared" si="400"/>
        <v>78.680300000000003</v>
      </c>
      <c r="ES19" s="12">
        <v>68.723299999999995</v>
      </c>
      <c r="ET19" s="12">
        <f t="shared" si="401"/>
        <v>73.993299999999991</v>
      </c>
      <c r="EV19" s="12">
        <v>66.957099999999997</v>
      </c>
      <c r="EW19" s="12">
        <f t="shared" si="402"/>
        <v>72.227099999999993</v>
      </c>
      <c r="EY19" s="12">
        <v>53.877400000000002</v>
      </c>
      <c r="EZ19" s="12">
        <f t="shared" si="403"/>
        <v>59.147400000000005</v>
      </c>
      <c r="FB19" s="12">
        <v>50.262099999999997</v>
      </c>
      <c r="FC19" s="12">
        <f t="shared" si="404"/>
        <v>55.5321</v>
      </c>
      <c r="FE19" s="12">
        <v>49.7102</v>
      </c>
      <c r="FF19" s="12">
        <f t="shared" si="405"/>
        <v>54.980199999999996</v>
      </c>
      <c r="FH19" s="12">
        <v>45.456499999999998</v>
      </c>
      <c r="FI19" s="12">
        <f t="shared" si="406"/>
        <v>50.726500000000001</v>
      </c>
      <c r="FK19" s="12">
        <v>44.399299999999997</v>
      </c>
      <c r="FL19" s="12">
        <f t="shared" si="407"/>
        <v>49.669299999999993</v>
      </c>
      <c r="FN19" s="12">
        <v>39.214199999999998</v>
      </c>
      <c r="FO19" s="12">
        <f t="shared" si="408"/>
        <v>44.484200000000001</v>
      </c>
      <c r="FQ19" s="12">
        <v>37.914200000000001</v>
      </c>
      <c r="FR19" s="12">
        <f t="shared" si="409"/>
        <v>43.184200000000004</v>
      </c>
      <c r="FT19" s="12">
        <v>41.9193</v>
      </c>
      <c r="FU19" s="12">
        <f t="shared" si="410"/>
        <v>47.189300000000003</v>
      </c>
      <c r="FW19" s="12">
        <v>46.297400000000003</v>
      </c>
      <c r="FX19" s="12">
        <f t="shared" si="411"/>
        <v>51.567400000000006</v>
      </c>
      <c r="FZ19" s="12">
        <v>42.867600000000003</v>
      </c>
      <c r="GA19" s="12">
        <f t="shared" si="412"/>
        <v>48.137600000000006</v>
      </c>
      <c r="GC19" s="12">
        <v>46.429699999999997</v>
      </c>
      <c r="GD19" s="12">
        <f t="shared" si="413"/>
        <v>51.699699999999993</v>
      </c>
      <c r="GF19" s="12">
        <v>46.158799999999999</v>
      </c>
      <c r="GG19" s="12">
        <f t="shared" si="414"/>
        <v>51.428799999999995</v>
      </c>
      <c r="GI19" s="12">
        <v>48.798400000000001</v>
      </c>
      <c r="GJ19" s="12">
        <f t="shared" si="415"/>
        <v>54.068399999999997</v>
      </c>
      <c r="GL19" s="12">
        <v>50.493499999999997</v>
      </c>
      <c r="GM19" s="12">
        <f t="shared" si="416"/>
        <v>55.763499999999993</v>
      </c>
      <c r="GO19" s="12">
        <v>52.569600000000001</v>
      </c>
      <c r="GP19" s="12">
        <f t="shared" si="417"/>
        <v>57.839600000000004</v>
      </c>
      <c r="GR19" s="12">
        <v>53.156999999999996</v>
      </c>
      <c r="GS19" s="12">
        <f t="shared" si="418"/>
        <v>58.426999999999992</v>
      </c>
      <c r="GU19" s="12">
        <v>53.106299999999997</v>
      </c>
      <c r="GV19" s="12">
        <f t="shared" si="419"/>
        <v>58.376300000000001</v>
      </c>
      <c r="GX19" s="12">
        <v>53.149500000000003</v>
      </c>
      <c r="GY19" s="12">
        <f t="shared" si="420"/>
        <v>58.419499999999999</v>
      </c>
      <c r="HA19" s="12">
        <v>52.965699999999998</v>
      </c>
      <c r="HB19" s="12">
        <f t="shared" si="421"/>
        <v>58.235699999999994</v>
      </c>
      <c r="HD19" s="12">
        <v>53.113199999999999</v>
      </c>
      <c r="HE19" s="12">
        <f t="shared" si="422"/>
        <v>58.383200000000002</v>
      </c>
      <c r="HG19" s="12">
        <v>51.682899999999997</v>
      </c>
      <c r="HH19" s="12">
        <f t="shared" si="423"/>
        <v>56.9529</v>
      </c>
      <c r="HJ19" s="12">
        <v>51.149700000000003</v>
      </c>
      <c r="HK19" s="12">
        <f t="shared" si="424"/>
        <v>56.419700000000006</v>
      </c>
      <c r="HM19" s="12">
        <v>51.593699999999998</v>
      </c>
      <c r="HN19" s="12">
        <f t="shared" si="425"/>
        <v>56.863699999999994</v>
      </c>
      <c r="HP19" s="12">
        <v>51.194099999999999</v>
      </c>
      <c r="HQ19" s="12">
        <f t="shared" si="426"/>
        <v>56.464100000000002</v>
      </c>
      <c r="HS19" s="12">
        <v>51.215400000000002</v>
      </c>
      <c r="HT19" s="12">
        <f t="shared" si="427"/>
        <v>56.485399999999998</v>
      </c>
      <c r="HV19" s="12">
        <v>48.493600000000001</v>
      </c>
      <c r="HW19" s="12">
        <f t="shared" si="428"/>
        <v>53.763599999999997</v>
      </c>
      <c r="HY19" s="12">
        <v>44.2883</v>
      </c>
      <c r="HZ19" s="12">
        <f t="shared" si="429"/>
        <v>49.558300000000003</v>
      </c>
      <c r="IB19" s="12">
        <v>44.331499999999998</v>
      </c>
      <c r="IC19" s="12">
        <f t="shared" si="430"/>
        <v>49.601500000000001</v>
      </c>
      <c r="IE19" s="12">
        <v>44.985500000000002</v>
      </c>
      <c r="IF19" s="12">
        <f t="shared" si="431"/>
        <v>50.255499999999998</v>
      </c>
      <c r="IH19" s="12">
        <v>45.189599999999999</v>
      </c>
      <c r="II19" s="12">
        <f t="shared" si="432"/>
        <v>50.459599999999995</v>
      </c>
      <c r="IK19" s="12">
        <v>46.555300000000003</v>
      </c>
      <c r="IL19" s="12">
        <f t="shared" si="433"/>
        <v>51.825299999999999</v>
      </c>
      <c r="IN19" s="12">
        <v>47.174900000000001</v>
      </c>
      <c r="IO19" s="12">
        <f t="shared" si="434"/>
        <v>52.444900000000004</v>
      </c>
      <c r="IQ19" s="12">
        <v>46.536000000000001</v>
      </c>
      <c r="IR19" s="12">
        <f t="shared" si="435"/>
        <v>51.805999999999997</v>
      </c>
      <c r="IT19" s="12">
        <v>43.767699999999998</v>
      </c>
      <c r="IU19" s="12">
        <f t="shared" si="436"/>
        <v>49.037700000000001</v>
      </c>
      <c r="IW19" s="12">
        <v>44.013500000000001</v>
      </c>
      <c r="IX19" s="12">
        <f t="shared" si="437"/>
        <v>49.283500000000004</v>
      </c>
      <c r="IZ19" s="12">
        <v>47.3947</v>
      </c>
      <c r="JA19" s="12">
        <f t="shared" si="438"/>
        <v>52.664699999999996</v>
      </c>
      <c r="JC19" s="38"/>
      <c r="JD19" s="38">
        <f t="shared" si="439"/>
        <v>5.27</v>
      </c>
      <c r="JF19" s="38"/>
      <c r="JG19" s="38">
        <f t="shared" si="440"/>
        <v>5.27</v>
      </c>
      <c r="JI19" s="38"/>
      <c r="JJ19" s="38">
        <f t="shared" si="441"/>
        <v>5.27</v>
      </c>
      <c r="JL19" s="38"/>
      <c r="JM19" s="38">
        <f t="shared" si="442"/>
        <v>5.27</v>
      </c>
      <c r="JO19" s="38"/>
      <c r="JP19" s="38">
        <f t="shared" si="443"/>
        <v>5.27</v>
      </c>
      <c r="JR19" s="38"/>
      <c r="JS19" s="38">
        <f t="shared" si="444"/>
        <v>5.27</v>
      </c>
      <c r="JU19" s="38"/>
      <c r="JV19" s="38">
        <f t="shared" si="445"/>
        <v>5.27</v>
      </c>
      <c r="JX19" s="38"/>
      <c r="JY19" s="38">
        <f t="shared" si="446"/>
        <v>5.27</v>
      </c>
      <c r="KA19" s="38"/>
      <c r="KB19" s="38">
        <f t="shared" si="447"/>
        <v>5.27</v>
      </c>
      <c r="KD19" s="38"/>
      <c r="KE19" s="38">
        <f t="shared" si="448"/>
        <v>5.27</v>
      </c>
      <c r="KG19" s="38"/>
      <c r="KH19" s="38">
        <f t="shared" si="449"/>
        <v>5.27</v>
      </c>
      <c r="KJ19" s="38"/>
      <c r="KK19" s="38">
        <f t="shared" si="450"/>
        <v>5.27</v>
      </c>
      <c r="KM19" s="38"/>
      <c r="KN19" s="38">
        <f t="shared" si="451"/>
        <v>5.27</v>
      </c>
      <c r="KP19" s="38"/>
      <c r="KQ19" s="38">
        <f t="shared" si="452"/>
        <v>5.27</v>
      </c>
      <c r="KS19" s="38"/>
      <c r="KT19" s="38">
        <f t="shared" si="453"/>
        <v>5.27</v>
      </c>
      <c r="KV19" s="38"/>
      <c r="KW19" s="38">
        <f t="shared" si="454"/>
        <v>5.27</v>
      </c>
      <c r="KY19" s="38"/>
      <c r="KZ19" s="38">
        <f t="shared" si="455"/>
        <v>5.27</v>
      </c>
      <c r="LB19" s="38"/>
      <c r="LC19" s="38">
        <f t="shared" si="456"/>
        <v>5.27</v>
      </c>
      <c r="LE19" s="38"/>
      <c r="LF19" s="38">
        <f t="shared" si="457"/>
        <v>5.27</v>
      </c>
      <c r="LH19" s="38"/>
      <c r="LI19" s="38">
        <f t="shared" si="458"/>
        <v>5.27</v>
      </c>
      <c r="LK19" s="38"/>
      <c r="LL19" s="38">
        <f t="shared" si="459"/>
        <v>5.27</v>
      </c>
      <c r="LN19" s="38"/>
      <c r="LO19" s="38">
        <f t="shared" si="460"/>
        <v>5.27</v>
      </c>
      <c r="LQ19" s="38"/>
      <c r="LR19" s="38">
        <f t="shared" si="461"/>
        <v>5.27</v>
      </c>
      <c r="LT19" s="38"/>
      <c r="LU19" s="38">
        <f t="shared" si="462"/>
        <v>5.27</v>
      </c>
      <c r="LW19" s="38"/>
      <c r="LX19" s="38">
        <f t="shared" si="463"/>
        <v>5.27</v>
      </c>
      <c r="LZ19" s="38"/>
      <c r="MA19" s="38">
        <f t="shared" si="464"/>
        <v>5.27</v>
      </c>
      <c r="MC19" s="38"/>
      <c r="MD19" s="38">
        <f t="shared" si="465"/>
        <v>5.27</v>
      </c>
      <c r="MF19" s="38"/>
      <c r="MG19" s="38">
        <f t="shared" si="466"/>
        <v>5.27</v>
      </c>
      <c r="MI19" s="38"/>
      <c r="MJ19" s="38">
        <f t="shared" si="467"/>
        <v>5.27</v>
      </c>
      <c r="ML19" s="38"/>
      <c r="MM19" s="38">
        <f t="shared" si="468"/>
        <v>5.27</v>
      </c>
      <c r="MO19" s="38"/>
      <c r="MP19" s="38">
        <f t="shared" si="469"/>
        <v>5.27</v>
      </c>
      <c r="MR19" s="38"/>
      <c r="MS19" s="38">
        <f t="shared" si="470"/>
        <v>5.27</v>
      </c>
      <c r="MU19" s="38"/>
      <c r="MV19" s="38">
        <f t="shared" si="471"/>
        <v>5.27</v>
      </c>
      <c r="MX19" s="38"/>
      <c r="MY19" s="38"/>
      <c r="NA19" s="38"/>
      <c r="NB19" s="38"/>
      <c r="ND19" s="38"/>
      <c r="NE19" s="38"/>
      <c r="NG19" s="38"/>
      <c r="NH19" s="38"/>
      <c r="NJ19" s="38"/>
      <c r="NK19" s="38"/>
      <c r="NM19" s="38"/>
      <c r="NN19" s="38"/>
      <c r="NP19" s="38"/>
      <c r="NQ19" s="38"/>
      <c r="NS19" s="38"/>
      <c r="NT19" s="38"/>
      <c r="NV19" s="38"/>
      <c r="NW19" s="38"/>
      <c r="NY19" s="38"/>
      <c r="NZ19" s="38"/>
      <c r="OB19" s="38"/>
      <c r="OC19" s="38"/>
      <c r="OE19" s="38"/>
      <c r="OF19" s="38"/>
      <c r="OH19" s="38"/>
      <c r="OI19" s="38"/>
      <c r="OK19" s="38"/>
      <c r="OL19" s="38"/>
      <c r="ON19" s="38"/>
      <c r="OO19" s="38"/>
      <c r="OQ19" s="38"/>
      <c r="OR19" s="38"/>
      <c r="OT19" s="38"/>
      <c r="OU19" s="38"/>
      <c r="OW19" s="38"/>
      <c r="OX19" s="38"/>
      <c r="OZ19" s="38"/>
      <c r="PA19" s="38"/>
      <c r="PC19" s="38"/>
      <c r="PD19" s="38"/>
      <c r="PF19" s="38"/>
      <c r="PG19" s="38"/>
      <c r="PI19" s="38"/>
      <c r="PJ19" s="38"/>
      <c r="PL19" s="38"/>
      <c r="PM19" s="38"/>
      <c r="PO19" s="38"/>
      <c r="PP19" s="38"/>
      <c r="PR19" s="38"/>
      <c r="PS19" s="38"/>
      <c r="PU19" s="38"/>
      <c r="PV19" s="38"/>
      <c r="PX19" s="38"/>
      <c r="PY19" s="38"/>
      <c r="QA19" s="38"/>
      <c r="QB19" s="38"/>
      <c r="QD19" s="38"/>
      <c r="QE19" s="38"/>
      <c r="QG19" s="38"/>
      <c r="QH19" s="38"/>
      <c r="QJ19" s="38"/>
      <c r="QK19" s="38"/>
      <c r="QM19" s="38"/>
      <c r="QN19" s="38"/>
      <c r="QP19" s="38"/>
      <c r="QQ19" s="38"/>
      <c r="QS19" s="38"/>
      <c r="QT19" s="38"/>
      <c r="QV19" s="38"/>
      <c r="QW19" s="38"/>
      <c r="QY19" s="38"/>
      <c r="QZ19" s="38"/>
      <c r="RB19" s="38"/>
      <c r="RC19" s="38"/>
      <c r="RE19" s="38"/>
      <c r="RF19" s="38"/>
      <c r="RH19" s="38"/>
      <c r="RI19" s="38"/>
      <c r="RK19" s="38"/>
      <c r="RL19" s="38"/>
      <c r="RN19" s="38"/>
      <c r="RO19" s="38"/>
      <c r="RQ19" s="38"/>
      <c r="RR19" s="38"/>
      <c r="RT19" s="38"/>
      <c r="RU19" s="38"/>
      <c r="RW19" s="38"/>
      <c r="RX19" s="38"/>
      <c r="RZ19" s="38"/>
      <c r="SA19" s="38"/>
      <c r="SC19" s="38"/>
      <c r="SD19" s="38"/>
      <c r="SF19" s="38"/>
      <c r="SG19" s="38"/>
      <c r="SI19" s="38"/>
      <c r="SJ19" s="38"/>
      <c r="SL19" s="38"/>
      <c r="SM19" s="38"/>
      <c r="SO19" s="38"/>
      <c r="SP19" s="38"/>
      <c r="SR19" s="38"/>
      <c r="SS19" s="38"/>
      <c r="SU19" s="38"/>
      <c r="SV19" s="38"/>
      <c r="SX19" s="38"/>
      <c r="SY19" s="38"/>
      <c r="TA19" s="38"/>
      <c r="TB19" s="38"/>
      <c r="TD19" s="38"/>
      <c r="TE19" s="38"/>
      <c r="TG19" s="38"/>
      <c r="TH19" s="38"/>
      <c r="TJ19" s="38"/>
      <c r="TK19" s="38"/>
      <c r="TM19" s="38"/>
      <c r="TN19" s="38"/>
      <c r="TP19" s="38"/>
      <c r="TQ19" s="38"/>
      <c r="TS19" s="38"/>
      <c r="TT19" s="38"/>
      <c r="TV19" s="38"/>
      <c r="TW19" s="38"/>
      <c r="TY19" s="38"/>
      <c r="TZ19" s="38"/>
      <c r="UB19" s="38"/>
      <c r="UC19" s="38"/>
      <c r="UE19" s="38"/>
      <c r="UF19" s="38"/>
      <c r="UH19" s="38"/>
      <c r="UI19" s="38"/>
      <c r="UK19" s="38"/>
      <c r="UL19" s="38"/>
      <c r="UN19" s="38"/>
      <c r="UO19" s="38"/>
      <c r="UQ19" s="38"/>
      <c r="UR19" s="38"/>
      <c r="UT19" s="38"/>
      <c r="UU19" s="38"/>
    </row>
    <row r="20" spans="1:567" ht="15" hidden="1" customHeight="1" x14ac:dyDescent="0.35">
      <c r="A20" t="str">
        <f t="shared" si="0"/>
        <v>Diesel ZZ TS</v>
      </c>
      <c r="B20" t="s">
        <v>38</v>
      </c>
      <c r="C20" t="s">
        <v>42</v>
      </c>
      <c r="E20" t="s">
        <v>37</v>
      </c>
      <c r="F20" s="8"/>
      <c r="H20" s="10">
        <v>80.663899999999998</v>
      </c>
      <c r="I20" s="10">
        <f t="shared" si="237"/>
        <v>85.933899999999994</v>
      </c>
      <c r="K20" s="10">
        <v>83.352400000000003</v>
      </c>
      <c r="L20" s="10">
        <f t="shared" si="355"/>
        <v>88.622399999999999</v>
      </c>
      <c r="N20" s="10">
        <v>83.662599999999998</v>
      </c>
      <c r="O20" s="10">
        <f t="shared" si="356"/>
        <v>88.932599999999994</v>
      </c>
      <c r="Q20" s="10">
        <v>86.288700000000006</v>
      </c>
      <c r="R20" s="10">
        <f t="shared" si="357"/>
        <v>91.558700000000002</v>
      </c>
      <c r="T20" s="4">
        <v>84.341300000000004</v>
      </c>
      <c r="U20" s="10">
        <f t="shared" si="358"/>
        <v>89.6113</v>
      </c>
      <c r="W20" s="4">
        <v>84.684799999999996</v>
      </c>
      <c r="X20" s="10">
        <f t="shared" si="359"/>
        <v>89.954799999999992</v>
      </c>
      <c r="Z20" s="4">
        <v>86.534000000000006</v>
      </c>
      <c r="AA20" s="10">
        <f t="shared" si="360"/>
        <v>91.804000000000002</v>
      </c>
      <c r="AC20" s="4">
        <v>86.232299999999995</v>
      </c>
      <c r="AD20" s="10">
        <f t="shared" si="361"/>
        <v>91.502299999999991</v>
      </c>
      <c r="AF20" s="4">
        <v>82.766300000000001</v>
      </c>
      <c r="AG20" s="10">
        <f t="shared" si="362"/>
        <v>88.036299999999997</v>
      </c>
      <c r="AI20" s="4">
        <v>75.155600000000007</v>
      </c>
      <c r="AJ20" s="10">
        <f t="shared" si="363"/>
        <v>80.425600000000003</v>
      </c>
      <c r="AL20" s="4">
        <v>75.483900000000006</v>
      </c>
      <c r="AM20" s="10">
        <f t="shared" si="364"/>
        <v>80.753900000000002</v>
      </c>
      <c r="AO20" s="4">
        <v>78.070499999999996</v>
      </c>
      <c r="AP20" s="10">
        <f t="shared" si="365"/>
        <v>83.340499999999992</v>
      </c>
      <c r="AR20" s="3">
        <v>79.588300000000004</v>
      </c>
      <c r="AS20">
        <f t="shared" si="366"/>
        <v>84.8583</v>
      </c>
      <c r="AU20" s="3">
        <v>78.037199999999999</v>
      </c>
      <c r="AV20">
        <f t="shared" si="367"/>
        <v>83.307199999999995</v>
      </c>
      <c r="AX20" s="4">
        <v>80.428200000000004</v>
      </c>
      <c r="AY20" s="10">
        <f t="shared" si="368"/>
        <v>85.6982</v>
      </c>
      <c r="BA20" s="4">
        <v>79.372100000000003</v>
      </c>
      <c r="BB20" s="10">
        <f t="shared" si="369"/>
        <v>84.642099999999999</v>
      </c>
      <c r="BD20" s="4">
        <v>79.668000000000006</v>
      </c>
      <c r="BE20" s="10">
        <f t="shared" si="370"/>
        <v>84.938000000000002</v>
      </c>
      <c r="BG20" s="4">
        <v>81.375900000000001</v>
      </c>
      <c r="BH20" s="10">
        <f t="shared" si="371"/>
        <v>86.645899999999997</v>
      </c>
      <c r="BJ20" s="4">
        <v>77.590299999999999</v>
      </c>
      <c r="BK20" s="10">
        <f t="shared" si="372"/>
        <v>82.860299999999995</v>
      </c>
      <c r="BM20" s="4">
        <v>79.4392</v>
      </c>
      <c r="BN20" s="10">
        <f t="shared" si="373"/>
        <v>84.709199999999996</v>
      </c>
      <c r="BP20" s="4">
        <v>80.158500000000004</v>
      </c>
      <c r="BQ20" s="10">
        <f t="shared" si="374"/>
        <v>85.4285</v>
      </c>
      <c r="BS20" s="4">
        <v>80.444999999999993</v>
      </c>
      <c r="BT20" s="10">
        <f t="shared" si="375"/>
        <v>85.714999999999989</v>
      </c>
      <c r="BV20" s="4">
        <v>80.337000000000003</v>
      </c>
      <c r="BW20" s="4">
        <f t="shared" si="376"/>
        <v>85.606999999999999</v>
      </c>
      <c r="BY20" s="4">
        <v>81.445899999999995</v>
      </c>
      <c r="BZ20" s="4">
        <f t="shared" si="377"/>
        <v>86.715899999999991</v>
      </c>
      <c r="CB20" s="4">
        <v>86.933700000000002</v>
      </c>
      <c r="CC20" s="4">
        <f t="shared" si="378"/>
        <v>92.203699999999998</v>
      </c>
      <c r="CE20" s="4">
        <v>86.019400000000005</v>
      </c>
      <c r="CF20" s="4">
        <f t="shared" si="379"/>
        <v>91.289400000000001</v>
      </c>
      <c r="CH20" s="4">
        <v>84.140799999999999</v>
      </c>
      <c r="CI20" s="4">
        <f t="shared" si="380"/>
        <v>89.410799999999995</v>
      </c>
      <c r="CK20" s="4">
        <v>84.361400000000003</v>
      </c>
      <c r="CL20" s="4">
        <f t="shared" si="381"/>
        <v>89.631399999999999</v>
      </c>
      <c r="CN20" s="4">
        <v>86.340400000000002</v>
      </c>
      <c r="CO20" s="4">
        <f t="shared" si="382"/>
        <v>91.610399999999998</v>
      </c>
      <c r="CQ20" s="4">
        <v>84.460300000000004</v>
      </c>
      <c r="CR20" s="4">
        <f t="shared" si="383"/>
        <v>89.7303</v>
      </c>
      <c r="CT20" s="4">
        <v>83.876999999999995</v>
      </c>
      <c r="CU20" s="4">
        <f t="shared" si="384"/>
        <v>89.146999999999991</v>
      </c>
      <c r="CW20" s="4">
        <v>82.955500000000001</v>
      </c>
      <c r="CX20" s="4">
        <f t="shared" si="385"/>
        <v>88.225499999999997</v>
      </c>
      <c r="CZ20" s="4">
        <v>81.741600000000005</v>
      </c>
      <c r="DA20" s="4">
        <f t="shared" si="386"/>
        <v>87.011600000000001</v>
      </c>
      <c r="DC20" s="4">
        <v>80.697800000000001</v>
      </c>
      <c r="DD20" s="4">
        <f t="shared" si="387"/>
        <v>85.967799999999997</v>
      </c>
      <c r="DF20" s="4">
        <v>82.343000000000004</v>
      </c>
      <c r="DG20" s="4">
        <f t="shared" si="388"/>
        <v>87.613</v>
      </c>
      <c r="DI20" s="4">
        <v>81.460899999999995</v>
      </c>
      <c r="DJ20" s="4">
        <f t="shared" si="389"/>
        <v>86.730899999999991</v>
      </c>
      <c r="DL20" s="4">
        <v>81.564899999999994</v>
      </c>
      <c r="DM20" s="4">
        <f t="shared" si="390"/>
        <v>86.83489999999999</v>
      </c>
      <c r="DO20" s="4">
        <v>84.825599999999994</v>
      </c>
      <c r="DP20" s="4">
        <f t="shared" si="391"/>
        <v>90.09559999999999</v>
      </c>
      <c r="DR20" s="4">
        <v>85.056200000000004</v>
      </c>
      <c r="DS20" s="4">
        <f t="shared" si="392"/>
        <v>90.3262</v>
      </c>
      <c r="DU20" s="4">
        <v>85.226599999999991</v>
      </c>
      <c r="DV20" s="4">
        <f t="shared" si="393"/>
        <v>90.496599999999987</v>
      </c>
      <c r="DX20" s="4">
        <v>84.742999999999995</v>
      </c>
      <c r="DY20" s="4">
        <f t="shared" si="394"/>
        <v>90.012999999999991</v>
      </c>
      <c r="EA20" s="11">
        <v>80.050600000000003</v>
      </c>
      <c r="EB20" s="12">
        <f t="shared" si="395"/>
        <v>85.320599999999999</v>
      </c>
      <c r="ED20" s="11">
        <v>78.701899999999995</v>
      </c>
      <c r="EE20" s="12">
        <f t="shared" si="396"/>
        <v>83.971899999999991</v>
      </c>
      <c r="EG20" s="12">
        <v>74.244699999999995</v>
      </c>
      <c r="EH20" s="12">
        <f t="shared" si="397"/>
        <v>79.514699999999991</v>
      </c>
      <c r="EJ20" s="12">
        <v>72.409700000000001</v>
      </c>
      <c r="EK20" s="12">
        <f t="shared" si="398"/>
        <v>77.679699999999997</v>
      </c>
      <c r="EM20" s="12">
        <v>72.797399999999996</v>
      </c>
      <c r="EN20" s="12">
        <f t="shared" si="399"/>
        <v>78.067399999999992</v>
      </c>
      <c r="EP20" s="12">
        <v>73.410300000000007</v>
      </c>
      <c r="EQ20" s="12">
        <f t="shared" si="400"/>
        <v>78.680300000000003</v>
      </c>
      <c r="ES20" s="12">
        <v>68.723299999999995</v>
      </c>
      <c r="ET20" s="12">
        <f t="shared" si="401"/>
        <v>73.993299999999991</v>
      </c>
      <c r="EV20" s="12">
        <v>66.957099999999997</v>
      </c>
      <c r="EW20" s="12">
        <f t="shared" si="402"/>
        <v>72.227099999999993</v>
      </c>
      <c r="EY20" s="12">
        <v>53.877400000000002</v>
      </c>
      <c r="EZ20" s="12">
        <f t="shared" si="403"/>
        <v>59.147400000000005</v>
      </c>
      <c r="FB20" s="12">
        <v>50.262099999999997</v>
      </c>
      <c r="FC20" s="12">
        <f t="shared" si="404"/>
        <v>55.5321</v>
      </c>
      <c r="FE20" s="12">
        <v>49.7102</v>
      </c>
      <c r="FF20" s="12">
        <f t="shared" si="405"/>
        <v>54.980199999999996</v>
      </c>
      <c r="FH20" s="12">
        <v>45.456499999999998</v>
      </c>
      <c r="FI20" s="12">
        <f t="shared" si="406"/>
        <v>50.726500000000001</v>
      </c>
      <c r="FK20" s="12">
        <v>44.399299999999997</v>
      </c>
      <c r="FL20" s="12">
        <f t="shared" si="407"/>
        <v>49.669299999999993</v>
      </c>
      <c r="FN20" s="12">
        <v>39.214199999999998</v>
      </c>
      <c r="FO20" s="12">
        <f t="shared" si="408"/>
        <v>44.484200000000001</v>
      </c>
      <c r="FQ20" s="12">
        <v>37.914200000000001</v>
      </c>
      <c r="FR20" s="12">
        <f t="shared" si="409"/>
        <v>43.184200000000004</v>
      </c>
      <c r="FT20" s="12">
        <v>41.9193</v>
      </c>
      <c r="FU20" s="12">
        <f t="shared" si="410"/>
        <v>47.189300000000003</v>
      </c>
      <c r="FW20" s="12">
        <v>46.297400000000003</v>
      </c>
      <c r="FX20" s="12">
        <f t="shared" si="411"/>
        <v>51.567400000000006</v>
      </c>
      <c r="FZ20" s="12">
        <v>42.867600000000003</v>
      </c>
      <c r="GA20" s="12">
        <f t="shared" si="412"/>
        <v>48.137600000000006</v>
      </c>
      <c r="GC20" s="12">
        <v>46.429699999999997</v>
      </c>
      <c r="GD20" s="12">
        <f t="shared" si="413"/>
        <v>51.699699999999993</v>
      </c>
      <c r="GF20" s="12">
        <v>46.158799999999999</v>
      </c>
      <c r="GG20" s="12">
        <f t="shared" si="414"/>
        <v>51.428799999999995</v>
      </c>
      <c r="GI20" s="12">
        <v>48.798400000000001</v>
      </c>
      <c r="GJ20" s="12">
        <f t="shared" si="415"/>
        <v>54.068399999999997</v>
      </c>
      <c r="GL20" s="12">
        <v>50.493499999999997</v>
      </c>
      <c r="GM20" s="12">
        <f t="shared" si="416"/>
        <v>55.763499999999993</v>
      </c>
      <c r="GO20" s="12">
        <v>52.569600000000001</v>
      </c>
      <c r="GP20" s="12">
        <f t="shared" si="417"/>
        <v>57.839600000000004</v>
      </c>
      <c r="GR20" s="12">
        <v>53.156999999999996</v>
      </c>
      <c r="GS20" s="12">
        <f t="shared" si="418"/>
        <v>58.426999999999992</v>
      </c>
      <c r="GU20" s="12">
        <v>53.106299999999997</v>
      </c>
      <c r="GV20" s="12">
        <f t="shared" si="419"/>
        <v>58.376300000000001</v>
      </c>
      <c r="GX20" s="12">
        <v>53.149500000000003</v>
      </c>
      <c r="GY20" s="12">
        <f t="shared" si="420"/>
        <v>58.419499999999999</v>
      </c>
      <c r="HA20" s="12">
        <v>52.965699999999998</v>
      </c>
      <c r="HB20" s="12">
        <f t="shared" si="421"/>
        <v>58.235699999999994</v>
      </c>
      <c r="HD20" s="12">
        <v>53.113199999999999</v>
      </c>
      <c r="HE20" s="12">
        <f t="shared" si="422"/>
        <v>58.383200000000002</v>
      </c>
      <c r="HG20" s="12">
        <v>51.682899999999997</v>
      </c>
      <c r="HH20" s="12">
        <f t="shared" si="423"/>
        <v>56.9529</v>
      </c>
      <c r="HJ20" s="12">
        <v>51.149700000000003</v>
      </c>
      <c r="HK20" s="12">
        <f t="shared" si="424"/>
        <v>56.419700000000006</v>
      </c>
      <c r="HM20" s="12">
        <v>51.593699999999998</v>
      </c>
      <c r="HN20" s="12">
        <f t="shared" si="425"/>
        <v>56.863699999999994</v>
      </c>
      <c r="HP20" s="12">
        <v>51.194099999999999</v>
      </c>
      <c r="HQ20" s="12">
        <f t="shared" si="426"/>
        <v>56.464100000000002</v>
      </c>
      <c r="HS20" s="12">
        <v>51.215400000000002</v>
      </c>
      <c r="HT20" s="12">
        <f t="shared" si="427"/>
        <v>56.485399999999998</v>
      </c>
      <c r="HV20" s="12">
        <v>48.493600000000001</v>
      </c>
      <c r="HW20" s="12">
        <f t="shared" si="428"/>
        <v>53.763599999999997</v>
      </c>
      <c r="HY20" s="12">
        <v>44.2883</v>
      </c>
      <c r="HZ20" s="12">
        <f t="shared" si="429"/>
        <v>49.558300000000003</v>
      </c>
      <c r="IB20" s="12">
        <v>44.331499999999998</v>
      </c>
      <c r="IC20" s="12">
        <f t="shared" si="430"/>
        <v>49.601500000000001</v>
      </c>
      <c r="IE20" s="12">
        <v>44.985500000000002</v>
      </c>
      <c r="IF20" s="12">
        <f t="shared" si="431"/>
        <v>50.255499999999998</v>
      </c>
      <c r="IH20" s="12">
        <v>45.189599999999999</v>
      </c>
      <c r="II20" s="12">
        <f t="shared" si="432"/>
        <v>50.459599999999995</v>
      </c>
      <c r="IK20" s="12">
        <v>46.555300000000003</v>
      </c>
      <c r="IL20" s="12">
        <f t="shared" si="433"/>
        <v>51.825299999999999</v>
      </c>
      <c r="IN20" s="12">
        <v>47.174900000000001</v>
      </c>
      <c r="IO20" s="12">
        <f t="shared" si="434"/>
        <v>52.444900000000004</v>
      </c>
      <c r="IQ20" s="12">
        <v>46.536000000000001</v>
      </c>
      <c r="IR20" s="12">
        <f t="shared" si="435"/>
        <v>51.805999999999997</v>
      </c>
      <c r="IT20" s="12">
        <v>43.767699999999998</v>
      </c>
      <c r="IU20" s="12">
        <f t="shared" si="436"/>
        <v>49.037700000000001</v>
      </c>
      <c r="IW20" s="12">
        <v>44.013500000000001</v>
      </c>
      <c r="IX20" s="12">
        <f t="shared" si="437"/>
        <v>49.283500000000004</v>
      </c>
      <c r="IZ20" s="12">
        <v>47.3947</v>
      </c>
      <c r="JA20" s="12">
        <f t="shared" si="438"/>
        <v>52.664699999999996</v>
      </c>
      <c r="JC20" s="38"/>
      <c r="JD20" s="38">
        <f t="shared" si="439"/>
        <v>5.27</v>
      </c>
      <c r="JF20" s="38"/>
      <c r="JG20" s="38">
        <f t="shared" si="440"/>
        <v>5.27</v>
      </c>
      <c r="JI20" s="38"/>
      <c r="JJ20" s="38">
        <f t="shared" si="441"/>
        <v>5.27</v>
      </c>
      <c r="JL20" s="38"/>
      <c r="JM20" s="38">
        <f t="shared" si="442"/>
        <v>5.27</v>
      </c>
      <c r="JO20" s="38"/>
      <c r="JP20" s="38">
        <f t="shared" si="443"/>
        <v>5.27</v>
      </c>
      <c r="JR20" s="38"/>
      <c r="JS20" s="38">
        <f t="shared" si="444"/>
        <v>5.27</v>
      </c>
      <c r="JU20" s="38"/>
      <c r="JV20" s="38">
        <f t="shared" si="445"/>
        <v>5.27</v>
      </c>
      <c r="JX20" s="38"/>
      <c r="JY20" s="38">
        <f t="shared" si="446"/>
        <v>5.27</v>
      </c>
      <c r="KA20" s="38"/>
      <c r="KB20" s="38">
        <f t="shared" si="447"/>
        <v>5.27</v>
      </c>
      <c r="KD20" s="38"/>
      <c r="KE20" s="38">
        <f t="shared" si="448"/>
        <v>5.27</v>
      </c>
      <c r="KG20" s="38"/>
      <c r="KH20" s="38">
        <f t="shared" si="449"/>
        <v>5.27</v>
      </c>
      <c r="KJ20" s="38"/>
      <c r="KK20" s="38">
        <f t="shared" si="450"/>
        <v>5.27</v>
      </c>
      <c r="KM20" s="38"/>
      <c r="KN20" s="38">
        <f t="shared" si="451"/>
        <v>5.27</v>
      </c>
      <c r="KP20" s="38"/>
      <c r="KQ20" s="38">
        <f t="shared" si="452"/>
        <v>5.27</v>
      </c>
      <c r="KS20" s="38"/>
      <c r="KT20" s="38">
        <f t="shared" si="453"/>
        <v>5.27</v>
      </c>
      <c r="KV20" s="38"/>
      <c r="KW20" s="38">
        <f t="shared" si="454"/>
        <v>5.27</v>
      </c>
      <c r="KY20" s="38"/>
      <c r="KZ20" s="38">
        <f t="shared" si="455"/>
        <v>5.27</v>
      </c>
      <c r="LB20" s="38"/>
      <c r="LC20" s="38">
        <f t="shared" si="456"/>
        <v>5.27</v>
      </c>
      <c r="LE20" s="38"/>
      <c r="LF20" s="38">
        <f t="shared" si="457"/>
        <v>5.27</v>
      </c>
      <c r="LH20" s="38"/>
      <c r="LI20" s="38">
        <f t="shared" si="458"/>
        <v>5.27</v>
      </c>
      <c r="LK20" s="38"/>
      <c r="LL20" s="38">
        <f t="shared" si="459"/>
        <v>5.27</v>
      </c>
      <c r="LN20" s="38"/>
      <c r="LO20" s="38">
        <f t="shared" si="460"/>
        <v>5.27</v>
      </c>
      <c r="LQ20" s="38"/>
      <c r="LR20" s="38">
        <f t="shared" si="461"/>
        <v>5.27</v>
      </c>
      <c r="LT20" s="38"/>
      <c r="LU20" s="38">
        <f t="shared" si="462"/>
        <v>5.27</v>
      </c>
      <c r="LW20" s="38"/>
      <c r="LX20" s="38">
        <f t="shared" si="463"/>
        <v>5.27</v>
      </c>
      <c r="LZ20" s="38"/>
      <c r="MA20" s="38">
        <f t="shared" si="464"/>
        <v>5.27</v>
      </c>
      <c r="MC20" s="38"/>
      <c r="MD20" s="38">
        <f t="shared" si="465"/>
        <v>5.27</v>
      </c>
      <c r="MF20" s="38"/>
      <c r="MG20" s="38">
        <f t="shared" si="466"/>
        <v>5.27</v>
      </c>
      <c r="MI20" s="38"/>
      <c r="MJ20" s="38">
        <f t="shared" si="467"/>
        <v>5.27</v>
      </c>
      <c r="ML20" s="38"/>
      <c r="MM20" s="38">
        <f t="shared" si="468"/>
        <v>5.27</v>
      </c>
      <c r="MO20" s="38"/>
      <c r="MP20" s="38">
        <f t="shared" si="469"/>
        <v>5.27</v>
      </c>
      <c r="MR20" s="38"/>
      <c r="MS20" s="38">
        <f t="shared" si="470"/>
        <v>5.27</v>
      </c>
      <c r="MU20" s="38"/>
      <c r="MV20" s="38">
        <f t="shared" si="471"/>
        <v>5.27</v>
      </c>
      <c r="MX20" s="38"/>
      <c r="MY20" s="38"/>
      <c r="NA20" s="38"/>
      <c r="NB20" s="38"/>
      <c r="ND20" s="38"/>
      <c r="NE20" s="38"/>
      <c r="NG20" s="38"/>
      <c r="NH20" s="38"/>
      <c r="NJ20" s="38"/>
      <c r="NK20" s="38"/>
      <c r="NM20" s="38"/>
      <c r="NN20" s="38"/>
      <c r="NP20" s="38"/>
      <c r="NQ20" s="38"/>
      <c r="NS20" s="38"/>
      <c r="NT20" s="38"/>
      <c r="NV20" s="38"/>
      <c r="NW20" s="38"/>
      <c r="NY20" s="38"/>
      <c r="NZ20" s="38"/>
      <c r="OB20" s="38"/>
      <c r="OC20" s="38"/>
      <c r="OE20" s="38"/>
      <c r="OF20" s="38"/>
      <c r="OH20" s="38"/>
      <c r="OI20" s="38"/>
      <c r="OK20" s="38"/>
      <c r="OL20" s="38"/>
      <c r="ON20" s="38"/>
      <c r="OO20" s="38"/>
      <c r="OQ20" s="38"/>
      <c r="OR20" s="38"/>
      <c r="OT20" s="38"/>
      <c r="OU20" s="38"/>
      <c r="OW20" s="38"/>
      <c r="OX20" s="38"/>
      <c r="OZ20" s="38"/>
      <c r="PA20" s="38"/>
      <c r="PC20" s="38"/>
      <c r="PD20" s="38"/>
      <c r="PF20" s="38"/>
      <c r="PG20" s="38"/>
      <c r="PI20" s="38"/>
      <c r="PJ20" s="38"/>
      <c r="PL20" s="38"/>
      <c r="PM20" s="38"/>
      <c r="PO20" s="38"/>
      <c r="PP20" s="38"/>
      <c r="PR20" s="38"/>
      <c r="PS20" s="38"/>
      <c r="PU20" s="38"/>
      <c r="PV20" s="38"/>
      <c r="PX20" s="38"/>
      <c r="PY20" s="38"/>
      <c r="QA20" s="38"/>
      <c r="QB20" s="38"/>
      <c r="QD20" s="38"/>
      <c r="QE20" s="38"/>
      <c r="QG20" s="38"/>
      <c r="QH20" s="38"/>
      <c r="QJ20" s="38"/>
      <c r="QK20" s="38"/>
      <c r="QM20" s="38"/>
      <c r="QN20" s="38"/>
      <c r="QP20" s="38"/>
      <c r="QQ20" s="38"/>
      <c r="QS20" s="38"/>
      <c r="QT20" s="38"/>
      <c r="QV20" s="38"/>
      <c r="QW20" s="38"/>
      <c r="QY20" s="38"/>
      <c r="QZ20" s="38"/>
      <c r="RB20" s="38"/>
      <c r="RC20" s="38"/>
      <c r="RE20" s="38"/>
      <c r="RF20" s="38"/>
      <c r="RH20" s="38"/>
      <c r="RI20" s="38"/>
      <c r="RK20" s="38"/>
      <c r="RL20" s="38"/>
      <c r="RN20" s="38"/>
      <c r="RO20" s="38"/>
      <c r="RQ20" s="38"/>
      <c r="RR20" s="38"/>
      <c r="RT20" s="38"/>
      <c r="RU20" s="38"/>
      <c r="RW20" s="38"/>
      <c r="RX20" s="38"/>
      <c r="RZ20" s="38"/>
      <c r="SA20" s="38"/>
      <c r="SC20" s="38"/>
      <c r="SD20" s="38"/>
      <c r="SF20" s="38"/>
      <c r="SG20" s="38"/>
      <c r="SI20" s="38"/>
      <c r="SJ20" s="38"/>
      <c r="SL20" s="38"/>
      <c r="SM20" s="38"/>
      <c r="SO20" s="38"/>
      <c r="SP20" s="38"/>
      <c r="SR20" s="38"/>
      <c r="SS20" s="38"/>
      <c r="SU20" s="38"/>
      <c r="SV20" s="38"/>
      <c r="SX20" s="38"/>
      <c r="SY20" s="38"/>
      <c r="TA20" s="38"/>
      <c r="TB20" s="38"/>
      <c r="TD20" s="38"/>
      <c r="TE20" s="38"/>
      <c r="TG20" s="38"/>
      <c r="TH20" s="38"/>
      <c r="TJ20" s="38"/>
      <c r="TK20" s="38"/>
      <c r="TM20" s="38"/>
      <c r="TN20" s="38"/>
      <c r="TP20" s="38"/>
      <c r="TQ20" s="38"/>
      <c r="TS20" s="38"/>
      <c r="TT20" s="38"/>
      <c r="TV20" s="38"/>
      <c r="TW20" s="38"/>
      <c r="TY20" s="38"/>
      <c r="TZ20" s="38"/>
      <c r="UB20" s="38"/>
      <c r="UC20" s="38"/>
      <c r="UE20" s="38"/>
      <c r="UF20" s="38"/>
      <c r="UH20" s="38"/>
      <c r="UI20" s="38"/>
      <c r="UK20" s="38"/>
      <c r="UL20" s="38"/>
      <c r="UN20" s="38"/>
      <c r="UO20" s="38"/>
      <c r="UQ20" s="38"/>
      <c r="UR20" s="38"/>
      <c r="UT20" s="38"/>
      <c r="UU20" s="38"/>
    </row>
    <row r="21" spans="1:567" x14ac:dyDescent="0.35">
      <c r="A21" t="str">
        <f t="shared" si="0"/>
        <v>ZE Biodiesel B5Caltex Service Station</v>
      </c>
      <c r="B21" t="s">
        <v>43</v>
      </c>
      <c r="C21" t="s">
        <v>20</v>
      </c>
      <c r="E21" t="s">
        <v>37</v>
      </c>
      <c r="JC21" s="40" t="s">
        <v>25</v>
      </c>
      <c r="JD21" s="40" t="s">
        <v>25</v>
      </c>
      <c r="JF21" s="40" t="s">
        <v>25</v>
      </c>
      <c r="JG21" s="40" t="s">
        <v>25</v>
      </c>
      <c r="JI21" s="40" t="s">
        <v>25</v>
      </c>
      <c r="JJ21" s="40" t="s">
        <v>25</v>
      </c>
      <c r="JL21" s="40" t="s">
        <v>25</v>
      </c>
      <c r="JM21" s="40" t="s">
        <v>25</v>
      </c>
      <c r="JO21" s="40" t="s">
        <v>25</v>
      </c>
      <c r="JP21" s="40" t="s">
        <v>25</v>
      </c>
      <c r="JR21" s="40" t="s">
        <v>25</v>
      </c>
      <c r="JS21" s="40" t="s">
        <v>25</v>
      </c>
      <c r="JU21" s="40" t="s">
        <v>25</v>
      </c>
      <c r="JV21" s="40" t="s">
        <v>25</v>
      </c>
      <c r="JX21" s="40" t="s">
        <v>25</v>
      </c>
      <c r="JY21" s="40" t="s">
        <v>25</v>
      </c>
      <c r="KA21" s="40" t="s">
        <v>25</v>
      </c>
      <c r="KB21" s="40" t="s">
        <v>25</v>
      </c>
      <c r="KD21" s="40" t="s">
        <v>25</v>
      </c>
      <c r="KE21" s="40" t="s">
        <v>25</v>
      </c>
      <c r="KG21" s="40" t="s">
        <v>25</v>
      </c>
      <c r="KH21" s="40" t="s">
        <v>25</v>
      </c>
      <c r="KJ21" s="40" t="s">
        <v>25</v>
      </c>
      <c r="KK21" s="40" t="s">
        <v>25</v>
      </c>
      <c r="KM21" s="40" t="s">
        <v>25</v>
      </c>
      <c r="KN21" s="40" t="s">
        <v>25</v>
      </c>
      <c r="KP21" s="40" t="s">
        <v>25</v>
      </c>
      <c r="KQ21" s="40" t="s">
        <v>25</v>
      </c>
      <c r="KS21" s="40" t="s">
        <v>25</v>
      </c>
      <c r="KT21" s="40" t="s">
        <v>25</v>
      </c>
      <c r="KV21" s="40" t="s">
        <v>25</v>
      </c>
      <c r="KW21" s="40" t="s">
        <v>25</v>
      </c>
      <c r="KY21" s="40" t="s">
        <v>25</v>
      </c>
      <c r="KZ21" s="40" t="s">
        <v>25</v>
      </c>
      <c r="LB21" s="40" t="s">
        <v>25</v>
      </c>
      <c r="LC21" s="40" t="s">
        <v>25</v>
      </c>
      <c r="LE21" s="40" t="s">
        <v>25</v>
      </c>
      <c r="LF21" s="40" t="s">
        <v>25</v>
      </c>
      <c r="LH21" s="40" t="s">
        <v>25</v>
      </c>
      <c r="LI21" s="40" t="s">
        <v>25</v>
      </c>
      <c r="LK21" s="40" t="s">
        <v>25</v>
      </c>
      <c r="LL21" s="40" t="s">
        <v>25</v>
      </c>
      <c r="LN21" s="40" t="s">
        <v>25</v>
      </c>
      <c r="LO21" s="40" t="s">
        <v>25</v>
      </c>
      <c r="LQ21" s="40" t="s">
        <v>25</v>
      </c>
      <c r="LR21" s="40" t="s">
        <v>25</v>
      </c>
      <c r="LT21" s="40" t="s">
        <v>25</v>
      </c>
      <c r="LU21" s="40" t="s">
        <v>25</v>
      </c>
      <c r="LW21" s="40" t="s">
        <v>25</v>
      </c>
      <c r="LX21" s="40" t="s">
        <v>25</v>
      </c>
      <c r="LZ21" s="40" t="s">
        <v>25</v>
      </c>
      <c r="MA21" s="40" t="s">
        <v>25</v>
      </c>
      <c r="MC21" s="40" t="s">
        <v>25</v>
      </c>
      <c r="MD21" s="40" t="s">
        <v>25</v>
      </c>
      <c r="MF21" s="40" t="s">
        <v>25</v>
      </c>
      <c r="MG21" s="40" t="s">
        <v>25</v>
      </c>
      <c r="MI21" s="40" t="s">
        <v>25</v>
      </c>
      <c r="MJ21" s="40" t="s">
        <v>25</v>
      </c>
      <c r="ML21" s="40" t="s">
        <v>25</v>
      </c>
      <c r="MM21" s="40" t="s">
        <v>25</v>
      </c>
      <c r="MO21" s="40" t="s">
        <v>25</v>
      </c>
      <c r="MP21" s="40" t="s">
        <v>25</v>
      </c>
      <c r="MR21" s="40" t="s">
        <v>25</v>
      </c>
      <c r="MS21" s="40" t="s">
        <v>25</v>
      </c>
      <c r="MU21" s="40" t="s">
        <v>25</v>
      </c>
      <c r="MV21" s="40" t="s">
        <v>25</v>
      </c>
      <c r="MX21" s="40"/>
      <c r="MY21" s="40"/>
      <c r="NA21" s="40"/>
      <c r="NB21" s="40"/>
      <c r="ND21" s="40"/>
      <c r="NE21" s="40"/>
      <c r="NG21" s="40"/>
      <c r="NH21" s="40"/>
      <c r="NJ21" s="40"/>
      <c r="NK21" s="40"/>
      <c r="NM21" s="40"/>
      <c r="NN21" s="40"/>
      <c r="NP21" s="40"/>
      <c r="NQ21" s="40"/>
      <c r="NS21" s="40"/>
      <c r="NT21" s="40"/>
      <c r="NV21" s="40"/>
      <c r="NW21" s="40"/>
      <c r="NY21" s="40"/>
      <c r="NZ21" s="40"/>
      <c r="OB21" s="40"/>
      <c r="OC21" s="40"/>
      <c r="OE21" s="40"/>
      <c r="OF21" s="40"/>
      <c r="OH21" s="40"/>
      <c r="OI21" s="40"/>
      <c r="OK21" s="40"/>
      <c r="OL21" s="40"/>
      <c r="ON21" s="40"/>
      <c r="OO21" s="40"/>
      <c r="OQ21" s="40"/>
      <c r="OR21" s="40"/>
      <c r="OT21" s="40"/>
      <c r="OU21" s="40"/>
      <c r="OW21" s="40"/>
      <c r="OX21" s="40"/>
      <c r="OZ21" s="40"/>
      <c r="PA21" s="40"/>
      <c r="PC21" s="40"/>
      <c r="PD21" s="40"/>
      <c r="PF21" s="40"/>
      <c r="PG21" s="40"/>
      <c r="PI21" s="40"/>
      <c r="PJ21" s="40"/>
      <c r="PL21" s="40"/>
      <c r="PM21" s="40"/>
      <c r="PO21" s="40"/>
      <c r="PP21" s="40"/>
      <c r="PR21" s="40"/>
      <c r="PS21" s="40"/>
      <c r="PU21" s="40"/>
      <c r="PV21" s="40"/>
      <c r="PX21" s="40"/>
      <c r="PY21" s="40"/>
      <c r="QA21" s="40"/>
      <c r="QB21" s="40"/>
      <c r="QD21" s="40"/>
      <c r="QE21" s="40"/>
      <c r="QG21" s="40"/>
      <c r="QH21" s="40"/>
      <c r="QJ21" s="40"/>
      <c r="QK21" s="40"/>
      <c r="QM21" s="40"/>
      <c r="QN21" s="40"/>
      <c r="QP21" s="40"/>
      <c r="QQ21" s="40"/>
      <c r="QS21" s="40"/>
      <c r="QT21" s="40"/>
      <c r="QV21" s="40"/>
      <c r="QW21" s="40"/>
      <c r="QY21" s="40"/>
      <c r="QZ21" s="40"/>
      <c r="RB21" s="40"/>
      <c r="RC21" s="40"/>
      <c r="RE21" s="40"/>
      <c r="RF21" s="40"/>
      <c r="RH21" s="40"/>
      <c r="RI21" s="40"/>
      <c r="RK21" s="40"/>
      <c r="RL21" s="40"/>
      <c r="RN21" s="40"/>
      <c r="RO21" s="40"/>
      <c r="RQ21" s="40"/>
      <c r="RR21" s="40"/>
      <c r="RT21" s="40"/>
      <c r="RU21" s="40"/>
      <c r="RW21" s="40"/>
      <c r="RX21" s="40"/>
      <c r="RZ21" s="40"/>
      <c r="SA21" s="40"/>
      <c r="SC21" s="40"/>
      <c r="SD21" s="40"/>
      <c r="SF21" s="40"/>
      <c r="SG21" s="40"/>
      <c r="SI21" s="40"/>
      <c r="SJ21" s="40"/>
      <c r="SL21" s="40"/>
      <c r="SM21" s="40"/>
      <c r="SO21" s="40"/>
      <c r="SP21" s="40"/>
      <c r="SR21" s="40"/>
      <c r="SS21" s="40"/>
      <c r="SU21" s="40"/>
      <c r="SV21" s="40"/>
      <c r="SX21" s="40"/>
      <c r="SY21" s="40"/>
      <c r="TA21" s="40"/>
      <c r="TB21" s="40"/>
      <c r="TD21" s="40"/>
      <c r="TE21" s="40"/>
      <c r="TG21" s="40"/>
      <c r="TH21" s="40"/>
      <c r="TJ21" s="40"/>
      <c r="TK21" s="40"/>
      <c r="TM21" s="40"/>
      <c r="TN21" s="40"/>
      <c r="TP21" s="40"/>
      <c r="TQ21" s="40"/>
      <c r="TS21" s="40"/>
      <c r="TT21" s="40"/>
      <c r="TV21" s="40"/>
      <c r="TW21" s="40"/>
      <c r="TY21" s="40"/>
      <c r="TZ21" s="40"/>
      <c r="UB21" s="40"/>
      <c r="UC21" s="40"/>
      <c r="UE21" s="40"/>
      <c r="UF21" s="40"/>
      <c r="UH21" s="40"/>
      <c r="UI21" s="40"/>
      <c r="UK21" s="40"/>
      <c r="UL21" s="40"/>
      <c r="UN21" s="40"/>
      <c r="UO21" s="40"/>
      <c r="UQ21" s="40"/>
      <c r="UR21" s="40"/>
      <c r="UT21" s="40"/>
      <c r="UU21" s="40"/>
    </row>
    <row r="22" spans="1:567" x14ac:dyDescent="0.35">
      <c r="A22" t="str">
        <f t="shared" si="0"/>
        <v>ZE Biodiesel B5Caltex Truckstop</v>
      </c>
      <c r="B22" t="s">
        <v>43</v>
      </c>
      <c r="C22" t="s">
        <v>18</v>
      </c>
      <c r="E22" t="s">
        <v>37</v>
      </c>
      <c r="JC22" s="40" t="s">
        <v>25</v>
      </c>
      <c r="JD22" s="40" t="s">
        <v>25</v>
      </c>
      <c r="JF22" s="40" t="s">
        <v>25</v>
      </c>
      <c r="JG22" s="40" t="s">
        <v>25</v>
      </c>
      <c r="JI22" s="40" t="s">
        <v>25</v>
      </c>
      <c r="JJ22" s="40" t="s">
        <v>25</v>
      </c>
      <c r="JL22" s="40" t="s">
        <v>25</v>
      </c>
      <c r="JM22" s="40" t="s">
        <v>25</v>
      </c>
      <c r="JO22" s="40" t="s">
        <v>25</v>
      </c>
      <c r="JP22" s="40" t="s">
        <v>25</v>
      </c>
      <c r="JR22" s="40" t="s">
        <v>25</v>
      </c>
      <c r="JS22" s="40" t="s">
        <v>25</v>
      </c>
      <c r="JU22" s="40" t="s">
        <v>25</v>
      </c>
      <c r="JV22" s="40" t="s">
        <v>25</v>
      </c>
      <c r="JX22" s="40" t="s">
        <v>25</v>
      </c>
      <c r="JY22" s="40" t="s">
        <v>25</v>
      </c>
      <c r="KA22" s="40" t="s">
        <v>25</v>
      </c>
      <c r="KB22" s="40" t="s">
        <v>25</v>
      </c>
      <c r="KD22" s="40" t="s">
        <v>25</v>
      </c>
      <c r="KE22" s="40" t="s">
        <v>25</v>
      </c>
      <c r="KG22" s="40" t="s">
        <v>25</v>
      </c>
      <c r="KH22" s="40" t="s">
        <v>25</v>
      </c>
      <c r="KJ22" s="40" t="s">
        <v>25</v>
      </c>
      <c r="KK22" s="40" t="s">
        <v>25</v>
      </c>
      <c r="KM22" s="40" t="s">
        <v>25</v>
      </c>
      <c r="KN22" s="40" t="s">
        <v>25</v>
      </c>
      <c r="KP22" s="40" t="s">
        <v>25</v>
      </c>
      <c r="KQ22" s="40" t="s">
        <v>25</v>
      </c>
      <c r="KS22" s="40" t="s">
        <v>25</v>
      </c>
      <c r="KT22" s="40" t="s">
        <v>25</v>
      </c>
      <c r="KV22" s="40" t="s">
        <v>25</v>
      </c>
      <c r="KW22" s="40" t="s">
        <v>25</v>
      </c>
      <c r="KY22" s="40" t="s">
        <v>25</v>
      </c>
      <c r="KZ22" s="40" t="s">
        <v>25</v>
      </c>
      <c r="LB22" s="40" t="s">
        <v>25</v>
      </c>
      <c r="LC22" s="40" t="s">
        <v>25</v>
      </c>
      <c r="LE22" s="40" t="s">
        <v>25</v>
      </c>
      <c r="LF22" s="40" t="s">
        <v>25</v>
      </c>
      <c r="LH22" s="40" t="s">
        <v>25</v>
      </c>
      <c r="LI22" s="40" t="s">
        <v>25</v>
      </c>
      <c r="LK22" s="40" t="s">
        <v>25</v>
      </c>
      <c r="LL22" s="40" t="s">
        <v>25</v>
      </c>
      <c r="LN22" s="40" t="s">
        <v>25</v>
      </c>
      <c r="LO22" s="40" t="s">
        <v>25</v>
      </c>
      <c r="LQ22" s="40" t="s">
        <v>25</v>
      </c>
      <c r="LR22" s="40" t="s">
        <v>25</v>
      </c>
      <c r="LT22" s="40" t="s">
        <v>25</v>
      </c>
      <c r="LU22" s="40" t="s">
        <v>25</v>
      </c>
      <c r="LW22" s="40" t="s">
        <v>25</v>
      </c>
      <c r="LX22" s="40" t="s">
        <v>25</v>
      </c>
      <c r="LZ22" s="40" t="s">
        <v>25</v>
      </c>
      <c r="MA22" s="40" t="s">
        <v>25</v>
      </c>
      <c r="MC22" s="40" t="s">
        <v>25</v>
      </c>
      <c r="MD22" s="40" t="s">
        <v>25</v>
      </c>
      <c r="MF22" s="40" t="s">
        <v>25</v>
      </c>
      <c r="MG22" s="40" t="s">
        <v>25</v>
      </c>
      <c r="MI22" s="40" t="s">
        <v>25</v>
      </c>
      <c r="MJ22" s="40" t="s">
        <v>25</v>
      </c>
      <c r="ML22" s="40" t="s">
        <v>25</v>
      </c>
      <c r="MM22" s="40" t="s">
        <v>25</v>
      </c>
      <c r="MO22" s="40" t="s">
        <v>25</v>
      </c>
      <c r="MP22" s="40" t="s">
        <v>25</v>
      </c>
      <c r="MR22" s="40" t="s">
        <v>25</v>
      </c>
      <c r="MS22" s="40" t="s">
        <v>25</v>
      </c>
      <c r="MU22" s="40" t="s">
        <v>25</v>
      </c>
      <c r="MV22" s="40" t="s">
        <v>25</v>
      </c>
      <c r="MX22" s="40"/>
      <c r="MY22" s="40"/>
      <c r="NA22" s="40"/>
      <c r="NB22" s="40"/>
      <c r="ND22" s="40"/>
      <c r="NE22" s="40"/>
      <c r="NG22" s="40"/>
      <c r="NH22" s="40"/>
      <c r="NJ22" s="40"/>
      <c r="NK22" s="40"/>
      <c r="NM22" s="40"/>
      <c r="NN22" s="40"/>
      <c r="NP22" s="40"/>
      <c r="NQ22" s="40"/>
      <c r="NS22" s="40"/>
      <c r="NT22" s="40"/>
      <c r="NV22" s="40"/>
      <c r="NW22" s="40"/>
      <c r="NY22" s="40"/>
      <c r="NZ22" s="40"/>
      <c r="OB22" s="40"/>
      <c r="OC22" s="40"/>
      <c r="OE22" s="40"/>
      <c r="OF22" s="40"/>
      <c r="OH22" s="40"/>
      <c r="OI22" s="40"/>
      <c r="OK22" s="40"/>
      <c r="OL22" s="40"/>
      <c r="ON22" s="40"/>
      <c r="OO22" s="40"/>
      <c r="OQ22" s="40"/>
      <c r="OR22" s="40"/>
      <c r="OT22" s="40"/>
      <c r="OU22" s="40"/>
      <c r="OW22" s="40"/>
      <c r="OX22" s="40"/>
      <c r="OZ22" s="40"/>
      <c r="PA22" s="40"/>
      <c r="PC22" s="40"/>
      <c r="PD22" s="40"/>
      <c r="PF22" s="40"/>
      <c r="PG22" s="40"/>
      <c r="PI22" s="40"/>
      <c r="PJ22" s="40"/>
      <c r="PL22" s="40"/>
      <c r="PM22" s="40"/>
      <c r="PO22" s="40"/>
      <c r="PP22" s="40"/>
      <c r="PR22" s="40"/>
      <c r="PS22" s="40"/>
      <c r="PU22" s="40"/>
      <c r="PV22" s="40"/>
      <c r="PX22" s="40"/>
      <c r="PY22" s="40"/>
      <c r="QA22" s="40"/>
      <c r="QB22" s="40"/>
      <c r="QD22" s="40"/>
      <c r="QE22" s="40"/>
      <c r="QG22" s="40"/>
      <c r="QH22" s="40"/>
      <c r="QJ22" s="40"/>
      <c r="QK22" s="40"/>
      <c r="QM22" s="40"/>
      <c r="QN22" s="40"/>
      <c r="QP22" s="40"/>
      <c r="QQ22" s="40"/>
      <c r="QS22" s="40"/>
      <c r="QT22" s="40"/>
      <c r="QV22" s="40"/>
      <c r="QW22" s="40"/>
      <c r="QY22" s="40"/>
      <c r="QZ22" s="40"/>
      <c r="RB22" s="40"/>
      <c r="RC22" s="40"/>
      <c r="RE22" s="40"/>
      <c r="RF22" s="40"/>
      <c r="RH22" s="40"/>
      <c r="RI22" s="40"/>
      <c r="RK22" s="40"/>
      <c r="RL22" s="40"/>
      <c r="RN22" s="40"/>
      <c r="RO22" s="40"/>
      <c r="RQ22" s="40"/>
      <c r="RR22" s="40"/>
      <c r="RT22" s="40"/>
      <c r="RU22" s="40"/>
      <c r="RW22" s="40"/>
      <c r="RX22" s="40"/>
      <c r="RZ22" s="40"/>
      <c r="SA22" s="40"/>
      <c r="SC22" s="40"/>
      <c r="SD22" s="40"/>
      <c r="SF22" s="40"/>
      <c r="SG22" s="40"/>
      <c r="SI22" s="40"/>
      <c r="SJ22" s="40"/>
      <c r="SL22" s="40"/>
      <c r="SM22" s="40"/>
      <c r="SO22" s="40"/>
      <c r="SP22" s="40"/>
      <c r="SR22" s="40"/>
      <c r="SS22" s="40"/>
      <c r="SU22" s="40"/>
      <c r="SV22" s="40"/>
      <c r="SX22" s="40"/>
      <c r="SY22" s="40"/>
      <c r="TA22" s="40"/>
      <c r="TB22" s="40"/>
      <c r="TD22" s="40"/>
      <c r="TE22" s="40"/>
      <c r="TG22" s="40"/>
      <c r="TH22" s="40"/>
      <c r="TJ22" s="40"/>
      <c r="TK22" s="40"/>
      <c r="TM22" s="40"/>
      <c r="TN22" s="40"/>
      <c r="TP22" s="40"/>
      <c r="TQ22" s="40"/>
      <c r="TS22" s="40"/>
      <c r="TT22" s="40"/>
      <c r="TV22" s="40"/>
      <c r="TW22" s="40"/>
      <c r="TY22" s="40"/>
      <c r="TZ22" s="40"/>
      <c r="UB22" s="40"/>
      <c r="UC22" s="40"/>
      <c r="UE22" s="40"/>
      <c r="UF22" s="40"/>
      <c r="UH22" s="40"/>
      <c r="UI22" s="40"/>
      <c r="UK22" s="40"/>
      <c r="UL22" s="40"/>
      <c r="UN22" s="40"/>
      <c r="UO22" s="40"/>
      <c r="UQ22" s="40"/>
      <c r="UR22" s="40"/>
      <c r="UT22" s="40"/>
      <c r="UU22" s="40"/>
    </row>
    <row r="23" spans="1:567" x14ac:dyDescent="0.35">
      <c r="A23" t="str">
        <f t="shared" si="0"/>
        <v>ZE Biodiesel B5Z Service Station</v>
      </c>
      <c r="B23" t="s">
        <v>43</v>
      </c>
      <c r="C23" t="s">
        <v>21</v>
      </c>
      <c r="E23" t="s">
        <v>37</v>
      </c>
      <c r="JC23" s="40" t="s">
        <v>25</v>
      </c>
      <c r="JD23" s="40" t="s">
        <v>25</v>
      </c>
      <c r="JF23" s="40" t="s">
        <v>25</v>
      </c>
      <c r="JG23" s="40" t="s">
        <v>25</v>
      </c>
      <c r="JI23" s="40" t="s">
        <v>25</v>
      </c>
      <c r="JJ23" s="40" t="s">
        <v>25</v>
      </c>
      <c r="JL23" s="40" t="s">
        <v>25</v>
      </c>
      <c r="JM23" s="40" t="s">
        <v>25</v>
      </c>
      <c r="JO23" s="40" t="s">
        <v>25</v>
      </c>
      <c r="JP23" s="40" t="s">
        <v>25</v>
      </c>
      <c r="JR23" s="40" t="s">
        <v>25</v>
      </c>
      <c r="JS23" s="40" t="s">
        <v>25</v>
      </c>
      <c r="JU23" s="40" t="s">
        <v>25</v>
      </c>
      <c r="JV23" s="40" t="s">
        <v>25</v>
      </c>
      <c r="JX23" s="40" t="s">
        <v>25</v>
      </c>
      <c r="JY23" s="40" t="s">
        <v>25</v>
      </c>
      <c r="KA23" s="40" t="s">
        <v>25</v>
      </c>
      <c r="KB23" s="40" t="s">
        <v>25</v>
      </c>
      <c r="KD23" s="40" t="s">
        <v>25</v>
      </c>
      <c r="KE23" s="40" t="s">
        <v>25</v>
      </c>
      <c r="KG23" s="40" t="s">
        <v>25</v>
      </c>
      <c r="KH23" s="40" t="s">
        <v>25</v>
      </c>
      <c r="KJ23" s="40" t="s">
        <v>25</v>
      </c>
      <c r="KK23" s="40" t="s">
        <v>25</v>
      </c>
      <c r="KM23" s="40" t="s">
        <v>25</v>
      </c>
      <c r="KN23" s="40" t="s">
        <v>25</v>
      </c>
      <c r="KP23" s="40" t="s">
        <v>25</v>
      </c>
      <c r="KQ23" s="40" t="s">
        <v>25</v>
      </c>
      <c r="KS23" s="40" t="s">
        <v>25</v>
      </c>
      <c r="KT23" s="40" t="s">
        <v>25</v>
      </c>
      <c r="KV23" s="40" t="s">
        <v>25</v>
      </c>
      <c r="KW23" s="40" t="s">
        <v>25</v>
      </c>
      <c r="KY23" s="40" t="s">
        <v>25</v>
      </c>
      <c r="KZ23" s="40" t="s">
        <v>25</v>
      </c>
      <c r="LB23" s="40" t="s">
        <v>25</v>
      </c>
      <c r="LC23" s="40" t="s">
        <v>25</v>
      </c>
      <c r="LE23" s="40" t="s">
        <v>25</v>
      </c>
      <c r="LF23" s="40" t="s">
        <v>25</v>
      </c>
      <c r="LH23" s="40" t="s">
        <v>25</v>
      </c>
      <c r="LI23" s="40" t="s">
        <v>25</v>
      </c>
      <c r="LK23" s="40" t="s">
        <v>25</v>
      </c>
      <c r="LL23" s="40" t="s">
        <v>25</v>
      </c>
      <c r="LN23" s="40" t="s">
        <v>25</v>
      </c>
      <c r="LO23" s="40" t="s">
        <v>25</v>
      </c>
      <c r="LQ23" s="40" t="s">
        <v>25</v>
      </c>
      <c r="LR23" s="40" t="s">
        <v>25</v>
      </c>
      <c r="LT23" s="40" t="s">
        <v>25</v>
      </c>
      <c r="LU23" s="40" t="s">
        <v>25</v>
      </c>
      <c r="LW23" s="40" t="s">
        <v>25</v>
      </c>
      <c r="LX23" s="40" t="s">
        <v>25</v>
      </c>
      <c r="LZ23" s="40" t="s">
        <v>25</v>
      </c>
      <c r="MA23" s="40" t="s">
        <v>25</v>
      </c>
      <c r="MC23" s="40" t="s">
        <v>25</v>
      </c>
      <c r="MD23" s="40" t="s">
        <v>25</v>
      </c>
      <c r="MF23" s="40" t="s">
        <v>25</v>
      </c>
      <c r="MG23" s="40" t="s">
        <v>25</v>
      </c>
      <c r="MI23" s="40" t="s">
        <v>25</v>
      </c>
      <c r="MJ23" s="40" t="s">
        <v>25</v>
      </c>
      <c r="ML23" s="40" t="s">
        <v>25</v>
      </c>
      <c r="MM23" s="40" t="s">
        <v>25</v>
      </c>
      <c r="MO23" s="40" t="s">
        <v>25</v>
      </c>
      <c r="MP23" s="40" t="s">
        <v>25</v>
      </c>
      <c r="MR23" s="40" t="s">
        <v>25</v>
      </c>
      <c r="MS23" s="40" t="s">
        <v>25</v>
      </c>
      <c r="MU23" s="40" t="s">
        <v>25</v>
      </c>
      <c r="MV23" s="40" t="s">
        <v>25</v>
      </c>
      <c r="MX23" s="40"/>
      <c r="MY23" s="40"/>
      <c r="NA23" s="40"/>
      <c r="NB23" s="40"/>
      <c r="ND23" s="40"/>
      <c r="NE23" s="40"/>
      <c r="NG23" s="40"/>
      <c r="NH23" s="40"/>
      <c r="NJ23" s="40"/>
      <c r="NK23" s="40"/>
      <c r="NM23" s="40"/>
      <c r="NN23" s="40"/>
      <c r="NP23" s="40"/>
      <c r="NQ23" s="40"/>
      <c r="NS23" s="40"/>
      <c r="NT23" s="40"/>
      <c r="NV23" s="40"/>
      <c r="NW23" s="40"/>
      <c r="NY23" s="40"/>
      <c r="NZ23" s="40"/>
      <c r="OB23" s="40"/>
      <c r="OC23" s="40"/>
      <c r="OE23" s="40"/>
      <c r="OF23" s="40"/>
      <c r="OH23" s="40"/>
      <c r="OI23" s="40"/>
      <c r="OK23" s="40"/>
      <c r="OL23" s="40"/>
      <c r="ON23" s="40"/>
      <c r="OO23" s="40"/>
      <c r="OQ23" s="40"/>
      <c r="OR23" s="40"/>
      <c r="OT23" s="40"/>
      <c r="OU23" s="40"/>
      <c r="OW23" s="40"/>
      <c r="OX23" s="40"/>
      <c r="OZ23" s="40"/>
      <c r="PA23" s="40"/>
      <c r="PC23" s="40"/>
      <c r="PD23" s="40"/>
      <c r="PF23" s="40"/>
      <c r="PG23" s="40"/>
      <c r="PI23" s="40"/>
      <c r="PJ23" s="40"/>
      <c r="PL23" s="40"/>
      <c r="PM23" s="40"/>
      <c r="PO23" s="40"/>
      <c r="PP23" s="40"/>
      <c r="PR23" s="40"/>
      <c r="PS23" s="40"/>
      <c r="PU23" s="40"/>
      <c r="PV23" s="40"/>
      <c r="PX23" s="40"/>
      <c r="PY23" s="40"/>
      <c r="QA23" s="40"/>
      <c r="QB23" s="40"/>
      <c r="QD23" s="40"/>
      <c r="QE23" s="40"/>
      <c r="QG23" s="40"/>
      <c r="QH23" s="40"/>
      <c r="QJ23" s="40"/>
      <c r="QK23" s="40"/>
      <c r="QM23" s="40"/>
      <c r="QN23" s="40"/>
      <c r="QP23" s="40"/>
      <c r="QQ23" s="40"/>
      <c r="QS23" s="40"/>
      <c r="QT23" s="40"/>
      <c r="QV23" s="40"/>
      <c r="QW23" s="40"/>
      <c r="QY23" s="40"/>
      <c r="QZ23" s="40"/>
      <c r="RB23" s="40"/>
      <c r="RC23" s="40"/>
      <c r="RE23" s="40"/>
      <c r="RF23" s="40"/>
      <c r="RH23" s="40"/>
      <c r="RI23" s="40"/>
      <c r="RK23" s="40"/>
      <c r="RL23" s="40"/>
      <c r="RN23" s="40"/>
      <c r="RO23" s="40"/>
      <c r="RQ23" s="40"/>
      <c r="RR23" s="40"/>
      <c r="RT23" s="40"/>
      <c r="RU23" s="40"/>
      <c r="RW23" s="40"/>
      <c r="RX23" s="40"/>
      <c r="RZ23" s="40"/>
      <c r="SA23" s="40"/>
      <c r="SC23" s="40"/>
      <c r="SD23" s="40"/>
      <c r="SF23" s="40"/>
      <c r="SG23" s="40"/>
      <c r="SI23" s="40"/>
      <c r="SJ23" s="40"/>
      <c r="SL23" s="40"/>
      <c r="SM23" s="40"/>
      <c r="SO23" s="40"/>
      <c r="SP23" s="40"/>
      <c r="SR23" s="40"/>
      <c r="SS23" s="40"/>
      <c r="SU23" s="40"/>
      <c r="SV23" s="40"/>
      <c r="SX23" s="40"/>
      <c r="SY23" s="40"/>
      <c r="TA23" s="40"/>
      <c r="TB23" s="40"/>
      <c r="TD23" s="40"/>
      <c r="TE23" s="40"/>
      <c r="TG23" s="40"/>
      <c r="TH23" s="40"/>
      <c r="TJ23" s="40"/>
      <c r="TK23" s="40"/>
      <c r="TM23" s="40"/>
      <c r="TN23" s="40"/>
      <c r="TP23" s="40"/>
      <c r="TQ23" s="40"/>
      <c r="TS23" s="40"/>
      <c r="TT23" s="40"/>
      <c r="TV23" s="40"/>
      <c r="TW23" s="40"/>
      <c r="TY23" s="40"/>
      <c r="TZ23" s="40"/>
      <c r="UB23" s="40"/>
      <c r="UC23" s="40"/>
      <c r="UE23" s="40"/>
      <c r="UF23" s="40"/>
      <c r="UH23" s="40"/>
      <c r="UI23" s="40"/>
      <c r="UK23" s="40"/>
      <c r="UL23" s="40"/>
      <c r="UN23" s="40"/>
      <c r="UO23" s="40"/>
      <c r="UQ23" s="40"/>
      <c r="UR23" s="40"/>
      <c r="UT23" s="40"/>
      <c r="UU23" s="40"/>
    </row>
    <row r="24" spans="1:567" x14ac:dyDescent="0.35">
      <c r="A24" t="str">
        <f t="shared" si="0"/>
        <v>ZE Biodiesel B5Z Truckstop</v>
      </c>
      <c r="B24" t="s">
        <v>43</v>
      </c>
      <c r="C24" t="s">
        <v>19</v>
      </c>
      <c r="E24" t="s">
        <v>37</v>
      </c>
      <c r="JC24" s="11">
        <v>54.149500000000003</v>
      </c>
      <c r="JD24" s="12">
        <f t="shared" ref="JD24" si="472">JC24+5.27</f>
        <v>59.419499999999999</v>
      </c>
      <c r="JF24" s="11">
        <v>56.639899999999997</v>
      </c>
      <c r="JG24" s="12">
        <f t="shared" ref="JG24" si="473">JF24+5.27</f>
        <v>61.909899999999993</v>
      </c>
      <c r="JI24" s="11">
        <v>57.016500000000001</v>
      </c>
      <c r="JJ24" s="12">
        <f t="shared" ref="JJ24" si="474">JI24+5.27</f>
        <v>62.286500000000004</v>
      </c>
      <c r="JL24" s="11">
        <v>58.717599999999997</v>
      </c>
      <c r="JM24" s="12">
        <f t="shared" ref="JM24" si="475">JL24+5.27</f>
        <v>63.9876</v>
      </c>
      <c r="JO24" s="11">
        <v>60.569400000000002</v>
      </c>
      <c r="JP24" s="12">
        <f t="shared" ref="JP24" si="476">JO24+5.27</f>
        <v>65.839399999999998</v>
      </c>
      <c r="JR24" s="11">
        <v>60.514000000000003</v>
      </c>
      <c r="JS24" s="12">
        <f t="shared" ref="JS24" si="477">JR24+5.27</f>
        <v>65.784000000000006</v>
      </c>
      <c r="JU24" s="11">
        <v>60.187199999999997</v>
      </c>
      <c r="JV24" s="12">
        <f t="shared" ref="JV24" si="478">JU24+5.27</f>
        <v>65.4572</v>
      </c>
      <c r="JX24" s="11">
        <v>60.2044</v>
      </c>
      <c r="JY24" s="12">
        <f t="shared" ref="JY24" si="479">JX24+5.27</f>
        <v>65.474400000000003</v>
      </c>
      <c r="KA24" s="11">
        <v>62.932000000000002</v>
      </c>
      <c r="KB24" s="12">
        <f t="shared" ref="KB24" si="480">KA24+5.27</f>
        <v>68.201999999999998</v>
      </c>
      <c r="KD24" s="11">
        <v>62.982000000000006</v>
      </c>
      <c r="KE24" s="12">
        <f t="shared" ref="KE24" si="481">KD24+5.27</f>
        <v>68.25200000000001</v>
      </c>
      <c r="KG24" s="11">
        <v>62.491599999999998</v>
      </c>
      <c r="KH24" s="12">
        <f t="shared" ref="KH24" si="482">KG24+5.27</f>
        <v>67.761600000000001</v>
      </c>
      <c r="KJ24" s="11">
        <v>65.054400000000001</v>
      </c>
      <c r="KK24" s="12">
        <f t="shared" ref="KK24" si="483">KJ24+5.27</f>
        <v>70.324399999999997</v>
      </c>
      <c r="KM24" s="11">
        <v>67.754199999999997</v>
      </c>
      <c r="KN24" s="12">
        <f t="shared" ref="KN24" si="484">KM24+5.27</f>
        <v>73.024199999999993</v>
      </c>
      <c r="KP24" s="11">
        <v>69.835700000000003</v>
      </c>
      <c r="KQ24" s="12">
        <f t="shared" ref="KQ24" si="485">KP24+5.27</f>
        <v>75.105699999999999</v>
      </c>
      <c r="KS24" s="12">
        <v>70.474199999999996</v>
      </c>
      <c r="KT24" s="12">
        <f t="shared" ref="KT24" si="486">KS24+5.27</f>
        <v>75.744199999999992</v>
      </c>
      <c r="KV24" s="12">
        <v>70.240700000000004</v>
      </c>
      <c r="KW24" s="12">
        <f t="shared" ref="KW24" si="487">KV24+5.27</f>
        <v>75.5107</v>
      </c>
      <c r="KY24" s="12">
        <v>73.006100000000004</v>
      </c>
      <c r="KZ24" s="12">
        <f t="shared" ref="KZ24" si="488">KY24+5.27</f>
        <v>78.2761</v>
      </c>
      <c r="LB24" s="12">
        <v>71.757900000000006</v>
      </c>
      <c r="LC24" s="12">
        <f t="shared" ref="LC24" si="489">LB24+5.27</f>
        <v>77.027900000000002</v>
      </c>
      <c r="LE24" s="12">
        <v>69.539900000000003</v>
      </c>
      <c r="LF24" s="12">
        <f t="shared" ref="LF24" si="490">LE24+5.27</f>
        <v>74.809899999999999</v>
      </c>
      <c r="LH24" s="12">
        <v>69.917699999999996</v>
      </c>
      <c r="LI24" s="12">
        <f t="shared" ref="LI24" si="491">LH24+5.27</f>
        <v>75.187699999999992</v>
      </c>
      <c r="LK24" s="12">
        <v>69.784300000000002</v>
      </c>
      <c r="LL24" s="12">
        <f t="shared" ref="LL24" si="492">LK24+5.27</f>
        <v>75.054299999999998</v>
      </c>
      <c r="LN24" s="12">
        <v>70.850099999999998</v>
      </c>
      <c r="LO24" s="12">
        <f t="shared" ref="LO24" si="493">LN24+5.27</f>
        <v>76.120099999999994</v>
      </c>
      <c r="LQ24" s="12">
        <v>70.740300000000005</v>
      </c>
      <c r="LR24" s="12">
        <f t="shared" ref="LR24" si="494">LQ24+5.27</f>
        <v>76.010300000000001</v>
      </c>
      <c r="LT24" s="12">
        <v>71.094499999999996</v>
      </c>
      <c r="LU24" s="12">
        <f t="shared" ref="LU24" si="495">LT24+5.27</f>
        <v>76.364499999999992</v>
      </c>
      <c r="LW24" s="12">
        <v>73.3703</v>
      </c>
      <c r="LX24" s="12">
        <f t="shared" ref="LX24" si="496">LW24+5.27</f>
        <v>78.640299999999996</v>
      </c>
      <c r="LZ24" s="12">
        <v>74.032499999999999</v>
      </c>
      <c r="MA24" s="12">
        <f t="shared" ref="MA24" si="497">LZ24+5.27</f>
        <v>79.302499999999995</v>
      </c>
      <c r="MC24" s="12">
        <v>74.493899999999996</v>
      </c>
      <c r="MD24" s="12">
        <f t="shared" ref="MD24" si="498">MC24+5.27</f>
        <v>79.763899999999992</v>
      </c>
      <c r="MF24" s="12">
        <v>75.044899999999998</v>
      </c>
      <c r="MG24" s="12">
        <f t="shared" ref="MG24" si="499">MF24+5.27</f>
        <v>80.314899999999994</v>
      </c>
      <c r="MI24" s="12">
        <v>76.432299999999998</v>
      </c>
      <c r="MJ24" s="12">
        <f t="shared" ref="MJ24" si="500">MI24+5.27</f>
        <v>81.702299999999994</v>
      </c>
      <c r="ML24" s="12">
        <v>77.4238</v>
      </c>
      <c r="MM24" s="12">
        <f t="shared" ref="MM24" si="501">ML24+5.27</f>
        <v>82.693799999999996</v>
      </c>
      <c r="MO24" s="12">
        <v>79.312200000000004</v>
      </c>
      <c r="MP24" s="12">
        <f t="shared" ref="MP24" si="502">MO24+5.27</f>
        <v>84.5822</v>
      </c>
      <c r="MR24" s="12">
        <v>80.760600000000011</v>
      </c>
      <c r="MS24" s="12">
        <f t="shared" ref="MS24" si="503">MR24+5.27</f>
        <v>86.030600000000007</v>
      </c>
      <c r="MU24" s="12">
        <v>80.563500000000005</v>
      </c>
      <c r="MV24" s="12">
        <f t="shared" ref="MV24" si="504">MU24+5.27</f>
        <v>85.833500000000001</v>
      </c>
      <c r="MX24" s="12"/>
      <c r="MY24" s="12"/>
      <c r="NA24" s="12"/>
      <c r="NB24" s="12"/>
      <c r="ND24" s="12"/>
      <c r="NE24" s="12"/>
      <c r="NG24" s="12"/>
      <c r="NH24" s="12"/>
      <c r="NJ24" s="12"/>
      <c r="NK24" s="12"/>
      <c r="NM24" s="12"/>
      <c r="NN24" s="12"/>
      <c r="NP24" s="12"/>
      <c r="NQ24" s="12"/>
      <c r="NS24" s="12"/>
      <c r="NT24" s="12"/>
      <c r="NV24" s="12"/>
      <c r="NW24" s="12"/>
      <c r="NY24" s="12"/>
      <c r="NZ24" s="12"/>
      <c r="OB24" s="12"/>
      <c r="OC24" s="12"/>
      <c r="OE24" s="12"/>
      <c r="OF24" s="12"/>
      <c r="OH24" s="12"/>
      <c r="OI24" s="12"/>
      <c r="OK24" s="12"/>
      <c r="OL24" s="12"/>
      <c r="ON24" s="12"/>
      <c r="OO24" s="12"/>
      <c r="OQ24" s="12"/>
      <c r="OR24" s="12"/>
      <c r="OT24" s="12"/>
      <c r="OU24" s="12"/>
      <c r="OW24" s="12"/>
      <c r="OX24" s="12"/>
      <c r="OZ24" s="12"/>
      <c r="PA24" s="12"/>
      <c r="PC24" s="12"/>
      <c r="PD24" s="12"/>
      <c r="PF24" s="12"/>
      <c r="PG24" s="12"/>
      <c r="PI24" s="12"/>
      <c r="PJ24" s="12"/>
      <c r="PL24" s="12"/>
      <c r="PM24" s="12"/>
      <c r="PO24" s="12"/>
      <c r="PP24" s="12"/>
      <c r="PR24" s="12"/>
      <c r="PS24" s="12"/>
      <c r="PU24" s="12"/>
      <c r="PV24" s="12"/>
      <c r="PX24" s="12"/>
      <c r="PY24" s="12"/>
      <c r="QA24" s="12"/>
      <c r="QB24" s="12"/>
      <c r="QD24" s="12"/>
      <c r="QE24" s="12"/>
      <c r="QG24" s="12"/>
      <c r="QH24" s="12"/>
      <c r="QJ24" s="12"/>
      <c r="QK24" s="12"/>
      <c r="QM24" s="12"/>
      <c r="QN24" s="12"/>
      <c r="QP24" s="12"/>
      <c r="QQ24" s="12"/>
      <c r="QS24" s="12"/>
      <c r="QT24" s="12"/>
      <c r="QV24" s="12"/>
      <c r="QW24" s="12"/>
      <c r="QY24" s="12"/>
      <c r="QZ24" s="12"/>
      <c r="RB24" s="12"/>
      <c r="RC24" s="12"/>
      <c r="RE24" s="12"/>
      <c r="RF24" s="12"/>
      <c r="RH24" s="12"/>
      <c r="RI24" s="12"/>
      <c r="RK24" s="12"/>
      <c r="RL24" s="12"/>
      <c r="RN24" s="12"/>
      <c r="RO24" s="12"/>
      <c r="RQ24" s="12"/>
      <c r="RR24" s="12"/>
      <c r="RT24" s="12"/>
      <c r="RU24" s="12"/>
      <c r="RW24" s="12"/>
      <c r="RX24" s="12"/>
      <c r="RZ24" s="12"/>
      <c r="SA24" s="12"/>
      <c r="SC24" s="12"/>
      <c r="SD24" s="12"/>
      <c r="SF24" s="12"/>
      <c r="SG24" s="12"/>
      <c r="SI24" s="12"/>
      <c r="SJ24" s="12"/>
      <c r="SL24" s="12"/>
      <c r="SM24" s="12"/>
      <c r="SO24" s="12"/>
      <c r="SP24" s="12"/>
      <c r="SR24" s="12"/>
      <c r="SS24" s="12"/>
      <c r="SU24" s="12"/>
      <c r="SV24" s="12"/>
      <c r="SX24" s="12"/>
      <c r="SY24" s="12"/>
      <c r="TA24" s="12"/>
      <c r="TB24" s="12"/>
      <c r="TD24" s="12"/>
      <c r="TE24" s="12"/>
      <c r="TG24" s="12"/>
      <c r="TH24" s="12"/>
      <c r="TJ24" s="12"/>
      <c r="TK24" s="12"/>
      <c r="TM24" s="12"/>
      <c r="TN24" s="12"/>
      <c r="TP24" s="12"/>
      <c r="TQ24" s="12"/>
      <c r="TS24" s="12"/>
      <c r="TT24" s="12"/>
      <c r="TV24" s="12"/>
      <c r="TW24" s="12"/>
      <c r="TY24" s="12"/>
      <c r="TZ24" s="12"/>
      <c r="UB24" s="12"/>
      <c r="UC24" s="12"/>
      <c r="UE24" s="12"/>
      <c r="UF24" s="12"/>
      <c r="UH24" s="12"/>
      <c r="UI24" s="12"/>
      <c r="UK24" s="12"/>
      <c r="UL24" s="12"/>
      <c r="UN24" s="12"/>
      <c r="UO24" s="12"/>
      <c r="UQ24" s="12"/>
      <c r="UR24" s="12"/>
      <c r="UT24" s="12">
        <v>162.18299999999999</v>
      </c>
      <c r="UU24" s="12">
        <v>0</v>
      </c>
    </row>
    <row r="25" spans="1:567" x14ac:dyDescent="0.35">
      <c r="JC25" s="38"/>
      <c r="JF25" s="38"/>
      <c r="JI25" s="38"/>
      <c r="JL25" s="38"/>
      <c r="JO25" s="38"/>
      <c r="JR25" s="38"/>
      <c r="JU25" s="38"/>
      <c r="JX25" s="38"/>
      <c r="KA25" s="38"/>
      <c r="KD25" s="38"/>
      <c r="KG25" s="38"/>
      <c r="KJ25" s="38"/>
      <c r="KM25" s="38"/>
      <c r="KP25" s="38"/>
      <c r="KS25" s="38"/>
      <c r="KV25" s="38"/>
      <c r="KY25" s="38"/>
      <c r="LB25" s="38"/>
      <c r="LE25" s="38"/>
      <c r="LH25" s="38"/>
      <c r="LK25" s="38"/>
      <c r="LN25" s="38"/>
      <c r="LQ25" s="38"/>
      <c r="LT25" s="38"/>
      <c r="LW25" s="38"/>
      <c r="LZ25" s="38"/>
      <c r="MC25" s="38"/>
      <c r="MF25" s="38"/>
      <c r="MI25" s="38"/>
      <c r="ML25" s="38"/>
      <c r="MO25" s="38"/>
      <c r="MR25" s="38"/>
      <c r="MU25" s="38"/>
      <c r="MX25" s="38"/>
      <c r="NA25" s="38"/>
      <c r="ND25" s="38"/>
      <c r="NG25" s="38"/>
      <c r="NJ25" s="38"/>
      <c r="NM25" s="38"/>
      <c r="NP25" s="38"/>
      <c r="NS25" s="38"/>
      <c r="NV25" s="38"/>
      <c r="NY25" s="38"/>
      <c r="OB25" s="38"/>
      <c r="OE25" s="38"/>
      <c r="OH25" s="38"/>
      <c r="OK25" s="38"/>
      <c r="ON25" s="38"/>
      <c r="OQ25" s="38"/>
      <c r="OT25" s="38"/>
      <c r="OW25" s="38"/>
      <c r="OZ25" s="38"/>
      <c r="PC25" s="38"/>
      <c r="PF25" s="38"/>
      <c r="PI25" s="38"/>
      <c r="PL25" s="38"/>
      <c r="PO25" s="38"/>
      <c r="PR25" s="38"/>
      <c r="PU25" s="38"/>
      <c r="PX25" s="38"/>
      <c r="QA25" s="38"/>
      <c r="QD25" s="38"/>
      <c r="QG25" s="38"/>
      <c r="QJ25" s="38"/>
      <c r="QM25" s="38"/>
      <c r="QP25" s="38"/>
      <c r="QS25" s="38"/>
      <c r="QV25" s="38"/>
      <c r="QY25" s="38"/>
      <c r="RB25" s="38"/>
      <c r="RE25" s="38"/>
      <c r="RH25" s="38"/>
      <c r="RK25" s="38"/>
      <c r="RN25" s="38"/>
      <c r="RQ25" s="38"/>
      <c r="RT25" s="38"/>
      <c r="RW25" s="38"/>
      <c r="RZ25" s="38"/>
      <c r="SC25" s="38"/>
      <c r="SF25" s="38"/>
      <c r="SI25" s="38"/>
      <c r="SL25" s="38"/>
      <c r="SO25" s="38"/>
      <c r="SR25" s="38"/>
      <c r="SU25" s="38"/>
      <c r="SX25" s="38"/>
      <c r="TA25" s="38"/>
      <c r="TD25" s="38"/>
      <c r="TG25" s="38"/>
      <c r="TJ25" s="38"/>
      <c r="TM25" s="38"/>
      <c r="TP25" s="38"/>
      <c r="TS25" s="38"/>
      <c r="TV25" s="38"/>
      <c r="TY25" s="38"/>
      <c r="UB25" s="38"/>
      <c r="UE25" s="38"/>
      <c r="UH25" s="38"/>
      <c r="UK25" s="38"/>
      <c r="UN25" s="38"/>
      <c r="UQ25" s="38"/>
    </row>
    <row r="26" spans="1:567" x14ac:dyDescent="0.35">
      <c r="NG26" s="51" t="s">
        <v>44</v>
      </c>
      <c r="NH26" s="51"/>
      <c r="NJ26" s="51" t="s">
        <v>44</v>
      </c>
      <c r="NK26" s="51"/>
      <c r="NM26" s="51" t="s">
        <v>44</v>
      </c>
      <c r="NN26" s="51"/>
      <c r="NP26" s="51" t="s">
        <v>44</v>
      </c>
      <c r="NQ26" s="51"/>
      <c r="NS26" s="51" t="s">
        <v>44</v>
      </c>
      <c r="NT26" s="51"/>
      <c r="NV26" s="51" t="s">
        <v>44</v>
      </c>
      <c r="NW26" s="51"/>
      <c r="NY26" s="51" t="s">
        <v>44</v>
      </c>
      <c r="NZ26" s="51"/>
      <c r="OB26" s="51" t="s">
        <v>44</v>
      </c>
      <c r="OC26" s="51"/>
      <c r="OE26" s="51" t="s">
        <v>44</v>
      </c>
      <c r="OF26" s="51"/>
      <c r="OH26" s="51" t="s">
        <v>44</v>
      </c>
      <c r="OI26" s="51"/>
      <c r="OK26" s="51" t="s">
        <v>44</v>
      </c>
      <c r="OL26" s="51"/>
      <c r="ON26" s="51" t="s">
        <v>44</v>
      </c>
      <c r="OO26" s="51"/>
      <c r="OQ26" s="51" t="s">
        <v>44</v>
      </c>
      <c r="OR26" s="51"/>
      <c r="OT26" s="51" t="s">
        <v>44</v>
      </c>
      <c r="OU26" s="51"/>
      <c r="OW26" s="51" t="s">
        <v>44</v>
      </c>
      <c r="OX26" s="51"/>
      <c r="OZ26" s="51" t="s">
        <v>44</v>
      </c>
      <c r="PA26" s="51"/>
      <c r="PC26" s="51" t="s">
        <v>44</v>
      </c>
      <c r="PD26" s="51"/>
      <c r="PF26" s="51" t="s">
        <v>44</v>
      </c>
      <c r="PG26" s="51"/>
      <c r="PI26" s="51" t="s">
        <v>44</v>
      </c>
      <c r="PJ26" s="51"/>
      <c r="PL26" s="51" t="s">
        <v>44</v>
      </c>
      <c r="PM26" s="51"/>
      <c r="PO26" s="51" t="s">
        <v>44</v>
      </c>
      <c r="PP26" s="51"/>
      <c r="PR26" s="51" t="s">
        <v>44</v>
      </c>
      <c r="PS26" s="51"/>
      <c r="PU26" s="51" t="s">
        <v>44</v>
      </c>
      <c r="PV26" s="51"/>
      <c r="PX26" s="51" t="s">
        <v>44</v>
      </c>
      <c r="PY26" s="51"/>
      <c r="QA26" s="51" t="s">
        <v>44</v>
      </c>
      <c r="QB26" s="51"/>
      <c r="QD26" s="51" t="s">
        <v>44</v>
      </c>
      <c r="QE26" s="51"/>
      <c r="QG26" s="51" t="s">
        <v>44</v>
      </c>
      <c r="QH26" s="51"/>
      <c r="QJ26" s="51" t="s">
        <v>44</v>
      </c>
      <c r="QK26" s="51"/>
      <c r="QM26" s="51" t="s">
        <v>44</v>
      </c>
      <c r="QN26" s="51"/>
      <c r="QP26" s="51" t="s">
        <v>44</v>
      </c>
      <c r="QQ26" s="51"/>
      <c r="QS26" s="51" t="s">
        <v>44</v>
      </c>
      <c r="QT26" s="51"/>
      <c r="QV26" s="51" t="s">
        <v>44</v>
      </c>
      <c r="QW26" s="51"/>
      <c r="QY26" s="51" t="s">
        <v>44</v>
      </c>
      <c r="QZ26" s="51"/>
      <c r="RB26" s="51" t="s">
        <v>44</v>
      </c>
      <c r="RC26" s="51"/>
      <c r="RE26" s="51" t="s">
        <v>44</v>
      </c>
      <c r="RF26" s="51"/>
      <c r="RH26" s="51" t="s">
        <v>44</v>
      </c>
      <c r="RI26" s="51"/>
      <c r="RK26" s="51" t="s">
        <v>44</v>
      </c>
      <c r="RL26" s="51"/>
      <c r="RN26" s="51" t="s">
        <v>44</v>
      </c>
      <c r="RO26" s="51"/>
      <c r="RQ26" s="51" t="s">
        <v>44</v>
      </c>
      <c r="RR26" s="51"/>
      <c r="RT26" s="51" t="s">
        <v>44</v>
      </c>
      <c r="RU26" s="51"/>
      <c r="RW26" s="51" t="s">
        <v>44</v>
      </c>
      <c r="RX26" s="51"/>
      <c r="RZ26" s="51" t="s">
        <v>44</v>
      </c>
      <c r="SA26" s="51"/>
      <c r="SC26" s="51" t="s">
        <v>44</v>
      </c>
      <c r="SD26" s="51"/>
      <c r="SF26" s="51" t="s">
        <v>44</v>
      </c>
      <c r="SG26" s="51"/>
      <c r="SI26" s="51" t="s">
        <v>44</v>
      </c>
      <c r="SJ26" s="51"/>
      <c r="SL26" s="51" t="s">
        <v>44</v>
      </c>
      <c r="SM26" s="51"/>
      <c r="SO26" s="51" t="s">
        <v>44</v>
      </c>
      <c r="SP26" s="51"/>
      <c r="SR26" s="51" t="s">
        <v>44</v>
      </c>
      <c r="SS26" s="51"/>
      <c r="SU26" s="51" t="s">
        <v>44</v>
      </c>
      <c r="SV26" s="51"/>
      <c r="SX26" s="51" t="s">
        <v>44</v>
      </c>
      <c r="SY26" s="51"/>
      <c r="TA26" s="51" t="s">
        <v>44</v>
      </c>
      <c r="TB26" s="51"/>
      <c r="TD26" s="51" t="s">
        <v>44</v>
      </c>
      <c r="TE26" s="51"/>
      <c r="TG26" s="51" t="s">
        <v>44</v>
      </c>
      <c r="TH26" s="51"/>
      <c r="TJ26" s="51" t="s">
        <v>44</v>
      </c>
      <c r="TK26" s="51"/>
      <c r="TM26" s="51" t="s">
        <v>44</v>
      </c>
      <c r="TN26" s="51"/>
      <c r="TP26" s="51" t="s">
        <v>44</v>
      </c>
      <c r="TQ26" s="51"/>
      <c r="TS26" s="51" t="s">
        <v>44</v>
      </c>
      <c r="TT26" s="51"/>
      <c r="TV26" s="51" t="s">
        <v>44</v>
      </c>
      <c r="TW26" s="51"/>
      <c r="TY26" s="51" t="s">
        <v>44</v>
      </c>
      <c r="TZ26" s="51"/>
      <c r="UB26" s="51" t="s">
        <v>44</v>
      </c>
      <c r="UC26" s="51"/>
      <c r="UE26" s="51" t="s">
        <v>44</v>
      </c>
      <c r="UF26" s="51"/>
      <c r="UH26" s="51" t="s">
        <v>44</v>
      </c>
      <c r="UI26" s="51"/>
      <c r="UK26" s="51" t="s">
        <v>44</v>
      </c>
      <c r="UL26" s="51"/>
      <c r="UN26" s="51" t="s">
        <v>44</v>
      </c>
      <c r="UO26" s="51"/>
      <c r="UQ26" s="51" t="s">
        <v>44</v>
      </c>
      <c r="UR26" s="51"/>
    </row>
  </sheetData>
  <mergeCells count="127">
    <mergeCell ref="RE26:RF26"/>
    <mergeCell ref="QY26:QZ26"/>
    <mergeCell ref="QV26:QW26"/>
    <mergeCell ref="QP26:QQ26"/>
    <mergeCell ref="JU3:JV3"/>
    <mergeCell ref="JL3:JM3"/>
    <mergeCell ref="JF3:JG3"/>
    <mergeCell ref="GI3:GJ3"/>
    <mergeCell ref="GL3:GM3"/>
    <mergeCell ref="FQ3:FR3"/>
    <mergeCell ref="GO3:GP3"/>
    <mergeCell ref="KA3:KB3"/>
    <mergeCell ref="JO3:JP3"/>
    <mergeCell ref="HJ3:HK3"/>
    <mergeCell ref="IZ3:JA3"/>
    <mergeCell ref="RB26:RC26"/>
    <mergeCell ref="PR26:PS26"/>
    <mergeCell ref="NP26:NQ26"/>
    <mergeCell ref="KV3:KW3"/>
    <mergeCell ref="LB3:LC3"/>
    <mergeCell ref="NG26:NH26"/>
    <mergeCell ref="NJ26:NK26"/>
    <mergeCell ref="NM26:NN26"/>
    <mergeCell ref="IH3:II3"/>
    <mergeCell ref="JX3:JY3"/>
    <mergeCell ref="IT3:IU3"/>
    <mergeCell ref="EA3:EB3"/>
    <mergeCell ref="ED3:EE3"/>
    <mergeCell ref="EG3:EH3"/>
    <mergeCell ref="EJ3:EK3"/>
    <mergeCell ref="EM3:EN3"/>
    <mergeCell ref="GX3:GY3"/>
    <mergeCell ref="IB3:IC3"/>
    <mergeCell ref="HP3:HQ3"/>
    <mergeCell ref="HS3:HT3"/>
    <mergeCell ref="EP3:EQ3"/>
    <mergeCell ref="ES3:ET3"/>
    <mergeCell ref="EV3:EW3"/>
    <mergeCell ref="EY3:EZ3"/>
    <mergeCell ref="FK3:FL3"/>
    <mergeCell ref="FB3:FC3"/>
    <mergeCell ref="FE3:FF3"/>
    <mergeCell ref="FH3:FI3"/>
    <mergeCell ref="FN3:FO3"/>
    <mergeCell ref="FZ3:GA3"/>
    <mergeCell ref="GC3:GD3"/>
    <mergeCell ref="GF3:GG3"/>
    <mergeCell ref="OW26:OX26"/>
    <mergeCell ref="PC26:PD26"/>
    <mergeCell ref="OT26:OU26"/>
    <mergeCell ref="NV26:NW26"/>
    <mergeCell ref="JR3:JS3"/>
    <mergeCell ref="KG3:KH3"/>
    <mergeCell ref="KD3:KE3"/>
    <mergeCell ref="JI3:JJ3"/>
    <mergeCell ref="FT3:FU3"/>
    <mergeCell ref="FW3:FX3"/>
    <mergeCell ref="JC3:JD3"/>
    <mergeCell ref="GR3:GS3"/>
    <mergeCell ref="HD3:HE3"/>
    <mergeCell ref="HG3:HH3"/>
    <mergeCell ref="HA3:HB3"/>
    <mergeCell ref="GU3:GV3"/>
    <mergeCell ref="IQ3:IR3"/>
    <mergeCell ref="IN3:IO3"/>
    <mergeCell ref="IK3:IL3"/>
    <mergeCell ref="IW3:IX3"/>
    <mergeCell ref="HM3:HN3"/>
    <mergeCell ref="HV3:HW3"/>
    <mergeCell ref="HY3:HZ3"/>
    <mergeCell ref="IE3:IF3"/>
    <mergeCell ref="QM26:QN26"/>
    <mergeCell ref="PO26:PP26"/>
    <mergeCell ref="QG26:QH26"/>
    <mergeCell ref="PF26:PG26"/>
    <mergeCell ref="PL26:PM26"/>
    <mergeCell ref="PI26:PJ26"/>
    <mergeCell ref="QA26:QB26"/>
    <mergeCell ref="PX26:PY26"/>
    <mergeCell ref="OZ26:PA26"/>
    <mergeCell ref="KJ3:KK3"/>
    <mergeCell ref="QS26:QT26"/>
    <mergeCell ref="ON26:OO26"/>
    <mergeCell ref="OH26:OI26"/>
    <mergeCell ref="RH26:RI26"/>
    <mergeCell ref="RT26:RU26"/>
    <mergeCell ref="RZ26:SA26"/>
    <mergeCell ref="QJ26:QK26"/>
    <mergeCell ref="QD26:QE26"/>
    <mergeCell ref="NY26:NZ26"/>
    <mergeCell ref="RN26:RO26"/>
    <mergeCell ref="RK26:RL26"/>
    <mergeCell ref="KM3:KN3"/>
    <mergeCell ref="KP3:KQ3"/>
    <mergeCell ref="OQ26:OR26"/>
    <mergeCell ref="NS26:NT26"/>
    <mergeCell ref="OE26:OF26"/>
    <mergeCell ref="OK26:OL26"/>
    <mergeCell ref="OB26:OC26"/>
    <mergeCell ref="RQ26:RR26"/>
    <mergeCell ref="KY3:KZ3"/>
    <mergeCell ref="RW26:RX26"/>
    <mergeCell ref="KS3:KT3"/>
    <mergeCell ref="PU26:PV26"/>
    <mergeCell ref="UQ26:UR26"/>
    <mergeCell ref="UN26:UO26"/>
    <mergeCell ref="UE26:UF26"/>
    <mergeCell ref="UB26:UC26"/>
    <mergeCell ref="TD26:TE26"/>
    <mergeCell ref="SX26:SY26"/>
    <mergeCell ref="SR26:SS26"/>
    <mergeCell ref="SL26:SM26"/>
    <mergeCell ref="SC26:SD26"/>
    <mergeCell ref="TV26:TW26"/>
    <mergeCell ref="UK26:UL26"/>
    <mergeCell ref="UH26:UI26"/>
    <mergeCell ref="TP26:TQ26"/>
    <mergeCell ref="TJ26:TK26"/>
    <mergeCell ref="TA26:TB26"/>
    <mergeCell ref="SU26:SV26"/>
    <mergeCell ref="SO26:SP26"/>
    <mergeCell ref="SI26:SJ26"/>
    <mergeCell ref="SF26:SG26"/>
    <mergeCell ref="TY26:TZ26"/>
    <mergeCell ref="TS26:TT26"/>
    <mergeCell ref="TG26:TH26"/>
    <mergeCell ref="TM26:TN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929A-B5DC-4579-9B80-D186CFB863FF}">
  <sheetPr>
    <tabColor theme="7" tint="0.79998168889431442"/>
  </sheetPr>
  <dimension ref="A1:O61"/>
  <sheetViews>
    <sheetView topLeftCell="A21" workbookViewId="0">
      <selection activeCell="O5" sqref="O5"/>
    </sheetView>
  </sheetViews>
  <sheetFormatPr defaultRowHeight="14.5" x14ac:dyDescent="0.35"/>
  <cols>
    <col min="1" max="1" width="30.26953125" bestFit="1" customWidth="1"/>
    <col min="2" max="2" width="18.81640625" bestFit="1" customWidth="1"/>
    <col min="3" max="3" width="19.1796875" customWidth="1"/>
    <col min="9" max="9" width="22" bestFit="1" customWidth="1"/>
    <col min="12" max="12" width="17.26953125" bestFit="1" customWidth="1"/>
    <col min="13" max="13" width="14" customWidth="1"/>
    <col min="15" max="15" width="10.1796875" bestFit="1" customWidth="1"/>
  </cols>
  <sheetData>
    <row r="1" spans="1:15" ht="21" x14ac:dyDescent="0.5">
      <c r="B1" s="47" t="s">
        <v>45</v>
      </c>
      <c r="O1" s="1">
        <f>MAX('IFCS Weekly price '!3:3)</f>
        <v>44867</v>
      </c>
    </row>
    <row r="2" spans="1:15" x14ac:dyDescent="0.35">
      <c r="O2" s="1">
        <f>MAX('IFCS National Price'!$1:$1,0)</f>
        <v>44866</v>
      </c>
    </row>
    <row r="3" spans="1:15" x14ac:dyDescent="0.35">
      <c r="B3" t="s">
        <v>46</v>
      </c>
    </row>
    <row r="4" spans="1:15" x14ac:dyDescent="0.35"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  <c r="L4" t="s">
        <v>57</v>
      </c>
      <c r="M4" t="s">
        <v>58</v>
      </c>
      <c r="O4" t="s">
        <v>59</v>
      </c>
    </row>
    <row r="5" spans="1:15" x14ac:dyDescent="0.35">
      <c r="A5" t="str">
        <f>B5&amp;I5</f>
        <v>ZE Diesel ZCaltex Service Station</v>
      </c>
      <c r="B5" t="s">
        <v>60</v>
      </c>
      <c r="C5" s="46">
        <v>44165</v>
      </c>
      <c r="I5" t="s">
        <v>20</v>
      </c>
      <c r="M5">
        <v>0</v>
      </c>
      <c r="O5" t="b">
        <f>IF(B5="ZE Diesel Z", 0,VLOOKUP(A5,'IFCS Weekly price '!$A:$ZZ,MATCH($O$1,'IFCS Weekly price '!$3:$3,0),0))=M5</f>
        <v>1</v>
      </c>
    </row>
    <row r="6" spans="1:15" x14ac:dyDescent="0.35">
      <c r="A6" t="str">
        <f t="shared" ref="A6:A21" si="0">B6&amp;I6</f>
        <v>ZE Diesel ZZ Truckstop</v>
      </c>
      <c r="B6" t="s">
        <v>60</v>
      </c>
      <c r="C6" s="46">
        <v>44165</v>
      </c>
      <c r="I6" t="s">
        <v>19</v>
      </c>
      <c r="M6">
        <v>0</v>
      </c>
      <c r="O6" t="b">
        <f>IF(B6="ZE Diesel Z", 0,VLOOKUP(A6,'IFCS Weekly price '!$A:$ZZ,MATCH($O$1,'IFCS Weekly price '!$3:$3,0),0))=M6</f>
        <v>1</v>
      </c>
    </row>
    <row r="7" spans="1:15" x14ac:dyDescent="0.35">
      <c r="A7" t="str">
        <f t="shared" si="0"/>
        <v>ZE Diesel ZZ Service Station</v>
      </c>
      <c r="B7" t="s">
        <v>60</v>
      </c>
      <c r="C7" s="46">
        <v>44165</v>
      </c>
      <c r="I7" t="s">
        <v>21</v>
      </c>
      <c r="M7">
        <v>0</v>
      </c>
      <c r="O7" t="b">
        <f>IF(B7="ZE Diesel Z", 0,VLOOKUP(A7,'IFCS Weekly price '!$A:$ZZ,MATCH($O$1,'IFCS Weekly price '!$3:$3,0),0))=M7</f>
        <v>1</v>
      </c>
    </row>
    <row r="8" spans="1:15" x14ac:dyDescent="0.35">
      <c r="A8" t="str">
        <f t="shared" si="0"/>
        <v>ZE Diesel ZCaltex Truckstop</v>
      </c>
      <c r="B8" t="s">
        <v>60</v>
      </c>
      <c r="C8" s="46">
        <v>44165</v>
      </c>
      <c r="I8" t="s">
        <v>18</v>
      </c>
      <c r="M8">
        <v>0</v>
      </c>
      <c r="O8" t="b">
        <f>IF(B8="ZE Diesel Z", 0,VLOOKUP(A8,'IFCS Weekly price '!$A:$ZZ,MATCH($O$1,'IFCS Weekly price '!$3:$3,0),0))=M8</f>
        <v>1</v>
      </c>
    </row>
    <row r="9" spans="1:15" x14ac:dyDescent="0.35">
      <c r="A9" t="str">
        <f t="shared" si="0"/>
        <v>ZE PremiumCaltex Service Station</v>
      </c>
      <c r="B9" t="s">
        <v>22</v>
      </c>
      <c r="C9" s="46">
        <v>44307</v>
      </c>
      <c r="I9" t="s">
        <v>20</v>
      </c>
      <c r="M9">
        <v>73.710300000000004</v>
      </c>
      <c r="O9" t="b">
        <f>IF(B9="ZE Diesel Z", 0,VLOOKUP(A9,'IFCS Weekly price '!$A:$ZZ,MATCH($O$1,'IFCS Weekly price '!$3:$3,0),0))=M9</f>
        <v>0</v>
      </c>
    </row>
    <row r="10" spans="1:15" x14ac:dyDescent="0.35">
      <c r="A10" t="str">
        <f t="shared" si="0"/>
        <v>ZE PremiumCaltex Truckstop</v>
      </c>
      <c r="B10" t="s">
        <v>22</v>
      </c>
      <c r="C10" s="46">
        <v>44307</v>
      </c>
      <c r="I10" t="s">
        <v>18</v>
      </c>
      <c r="M10">
        <v>73.710300000000004</v>
      </c>
      <c r="O10" t="b">
        <f>IF(B10="ZE Diesel Z", 0,VLOOKUP(A10,'IFCS Weekly price '!$A:$ZZ,MATCH($O$1,'IFCS Weekly price '!$3:$3,0),0))=M10</f>
        <v>0</v>
      </c>
    </row>
    <row r="11" spans="1:15" x14ac:dyDescent="0.35">
      <c r="A11" t="str">
        <f t="shared" si="0"/>
        <v>ZE PremiumZ Service Station</v>
      </c>
      <c r="B11" t="s">
        <v>22</v>
      </c>
      <c r="C11" s="46">
        <v>44307</v>
      </c>
      <c r="I11" t="s">
        <v>21</v>
      </c>
      <c r="M11">
        <v>73.710300000000004</v>
      </c>
      <c r="O11" t="b">
        <f>IF(B11="ZE Diesel Z", 0,VLOOKUP(A11,'IFCS Weekly price '!$A:$ZZ,MATCH($O$1,'IFCS Weekly price '!$3:$3,0),0))=M11</f>
        <v>0</v>
      </c>
    </row>
    <row r="12" spans="1:15" x14ac:dyDescent="0.35">
      <c r="A12" t="str">
        <f t="shared" si="0"/>
        <v>ZE PremiumZ Truckstop</v>
      </c>
      <c r="B12" t="s">
        <v>22</v>
      </c>
      <c r="C12" s="46">
        <v>44307</v>
      </c>
      <c r="I12" t="s">
        <v>19</v>
      </c>
      <c r="M12">
        <v>73.710300000000004</v>
      </c>
      <c r="O12" t="b">
        <f>IF(B12="ZE Diesel Z", 0,VLOOKUP(A12,'IFCS Weekly price '!$A:$ZZ,MATCH($O$1,'IFCS Weekly price '!$3:$3,0),0))=M12</f>
        <v>0</v>
      </c>
    </row>
    <row r="13" spans="1:15" x14ac:dyDescent="0.35">
      <c r="A13" t="str">
        <f t="shared" si="0"/>
        <v>ZE 91 UnleadedCaltex Service Station</v>
      </c>
      <c r="B13" t="s">
        <v>17</v>
      </c>
      <c r="C13" s="46">
        <v>44307</v>
      </c>
      <c r="I13" t="s">
        <v>20</v>
      </c>
      <c r="M13">
        <v>70.129199999999997</v>
      </c>
      <c r="O13" t="b">
        <f>IF(B13="ZE Diesel Z", 0,VLOOKUP(A13,'IFCS Weekly price '!$A:$ZZ,MATCH($O$1,'IFCS Weekly price '!$3:$3,0),0))=M13</f>
        <v>0</v>
      </c>
    </row>
    <row r="14" spans="1:15" x14ac:dyDescent="0.35">
      <c r="A14" t="str">
        <f t="shared" si="0"/>
        <v>ZE 91 UnleadedCaltex Truckstop</v>
      </c>
      <c r="B14" t="s">
        <v>17</v>
      </c>
      <c r="C14" s="46">
        <v>44307</v>
      </c>
      <c r="I14" t="s">
        <v>18</v>
      </c>
      <c r="M14">
        <v>70.129199999999997</v>
      </c>
      <c r="O14" t="b">
        <f>IF(B14="ZE Diesel Z", 0,VLOOKUP(A14,'IFCS Weekly price '!$A:$ZZ,MATCH($O$1,'IFCS Weekly price '!$3:$3,0),0))=M14</f>
        <v>0</v>
      </c>
    </row>
    <row r="15" spans="1:15" x14ac:dyDescent="0.35">
      <c r="A15" t="str">
        <f t="shared" si="0"/>
        <v>ZE 91 UnleadedZ Service Station</v>
      </c>
      <c r="B15" t="s">
        <v>17</v>
      </c>
      <c r="C15" s="46">
        <v>44307</v>
      </c>
      <c r="I15" t="s">
        <v>21</v>
      </c>
      <c r="M15">
        <v>70.129199999999997</v>
      </c>
      <c r="O15" t="b">
        <f>IF(B15="ZE Diesel Z", 0,VLOOKUP(A15,'IFCS Weekly price '!$A:$ZZ,MATCH($O$1,'IFCS Weekly price '!$3:$3,0),0))=M15</f>
        <v>0</v>
      </c>
    </row>
    <row r="16" spans="1:15" x14ac:dyDescent="0.35">
      <c r="A16" t="str">
        <f t="shared" si="0"/>
        <v>ZE 91 UnleadedZ Truckstop</v>
      </c>
      <c r="B16" t="s">
        <v>17</v>
      </c>
      <c r="C16" s="46">
        <v>44307</v>
      </c>
      <c r="I16" t="s">
        <v>19</v>
      </c>
      <c r="M16">
        <v>70.129199999999997</v>
      </c>
      <c r="O16" t="b">
        <f>IF(B16="ZE Diesel Z", 0,VLOOKUP(A16,'IFCS Weekly price '!$A:$ZZ,MATCH($O$1,'IFCS Weekly price '!$3:$3,0),0))=M16</f>
        <v>0</v>
      </c>
    </row>
    <row r="17" spans="1:15" x14ac:dyDescent="0.35">
      <c r="A17" t="str">
        <f t="shared" si="0"/>
        <v>ZE BioDiesel B5Z Truckstop</v>
      </c>
      <c r="B17" t="s">
        <v>24</v>
      </c>
      <c r="C17" s="46">
        <v>44307</v>
      </c>
      <c r="I17" t="s">
        <v>19</v>
      </c>
      <c r="M17">
        <v>70.850099999999998</v>
      </c>
      <c r="O17" t="b">
        <f>IF(B17="ZE Diesel Z", 0,VLOOKUP(A17,'IFCS Weekly price '!$A:$ZZ,MATCH($O$1,'IFCS Weekly price '!$3:$3,0),0))=M17</f>
        <v>0</v>
      </c>
    </row>
    <row r="18" spans="1:15" x14ac:dyDescent="0.35">
      <c r="A18" t="str">
        <f t="shared" si="0"/>
        <v>ZE DieselCaltex Service Station</v>
      </c>
      <c r="B18" t="s">
        <v>23</v>
      </c>
      <c r="C18" s="46">
        <v>44307</v>
      </c>
      <c r="I18" t="s">
        <v>20</v>
      </c>
      <c r="M18">
        <v>65.7547</v>
      </c>
      <c r="O18" t="b">
        <f>IF(B18="ZE Diesel Z", 0,VLOOKUP(A18,'IFCS Weekly price '!$A:$ZZ,MATCH($O$1,'IFCS Weekly price '!$3:$3,0),0))=M18</f>
        <v>0</v>
      </c>
    </row>
    <row r="19" spans="1:15" x14ac:dyDescent="0.35">
      <c r="A19" t="str">
        <f t="shared" si="0"/>
        <v>ZE DieselCaltex Truckstop</v>
      </c>
      <c r="B19" t="s">
        <v>23</v>
      </c>
      <c r="C19" s="46">
        <v>44307</v>
      </c>
      <c r="I19" t="s">
        <v>18</v>
      </c>
      <c r="M19">
        <v>65.7547</v>
      </c>
      <c r="O19" t="b">
        <f>IF(B19="ZE Diesel Z", 0,VLOOKUP(A19,'IFCS Weekly price '!$A:$ZZ,MATCH($O$1,'IFCS Weekly price '!$3:$3,0),0))=M19</f>
        <v>0</v>
      </c>
    </row>
    <row r="20" spans="1:15" x14ac:dyDescent="0.35">
      <c r="A20" t="str">
        <f t="shared" si="0"/>
        <v>ZE DieselZ Service Station</v>
      </c>
      <c r="B20" t="s">
        <v>23</v>
      </c>
      <c r="C20" s="46">
        <v>44307</v>
      </c>
      <c r="I20" t="s">
        <v>21</v>
      </c>
      <c r="M20">
        <v>65.7547</v>
      </c>
      <c r="O20" t="b">
        <f>IF(B20="ZE Diesel Z", 0,VLOOKUP(A20,'IFCS Weekly price '!$A:$ZZ,MATCH($O$1,'IFCS Weekly price '!$3:$3,0),0))=M20</f>
        <v>0</v>
      </c>
    </row>
    <row r="21" spans="1:15" x14ac:dyDescent="0.35">
      <c r="A21" t="str">
        <f t="shared" si="0"/>
        <v>ZE DieselZ Truckstop</v>
      </c>
      <c r="B21" t="s">
        <v>23</v>
      </c>
      <c r="C21" s="46">
        <v>44307</v>
      </c>
      <c r="I21" t="s">
        <v>19</v>
      </c>
      <c r="M21">
        <v>65.7547</v>
      </c>
      <c r="O21" t="b">
        <f>IF(B21="ZE Diesel Z", 0,VLOOKUP(A21,'IFCS Weekly price '!$A:$ZZ,MATCH($O$1,'IFCS Weekly price '!$3:$3,0),0))=M21</f>
        <v>0</v>
      </c>
    </row>
    <row r="23" spans="1:15" x14ac:dyDescent="0.35">
      <c r="B23" t="s">
        <v>61</v>
      </c>
    </row>
    <row r="24" spans="1:15" x14ac:dyDescent="0.35">
      <c r="B24" t="s">
        <v>47</v>
      </c>
      <c r="C24" t="s">
        <v>48</v>
      </c>
      <c r="D24" t="s">
        <v>49</v>
      </c>
      <c r="E24" t="s">
        <v>50</v>
      </c>
      <c r="F24" t="s">
        <v>51</v>
      </c>
      <c r="G24" t="s">
        <v>52</v>
      </c>
      <c r="H24" t="s">
        <v>53</v>
      </c>
      <c r="I24" t="s">
        <v>54</v>
      </c>
      <c r="J24" t="s">
        <v>55</v>
      </c>
      <c r="K24" t="s">
        <v>56</v>
      </c>
      <c r="L24" t="s">
        <v>57</v>
      </c>
      <c r="M24" t="s">
        <v>58</v>
      </c>
    </row>
    <row r="25" spans="1:15" x14ac:dyDescent="0.35">
      <c r="A25" t="str">
        <f>B25&amp;I25</f>
        <v>ZE Diesel ZCaltex Service Station</v>
      </c>
      <c r="B25" t="s">
        <v>60</v>
      </c>
      <c r="C25" s="46">
        <v>44165</v>
      </c>
      <c r="I25" t="s">
        <v>20</v>
      </c>
      <c r="M25">
        <v>0</v>
      </c>
      <c r="O25" t="b">
        <f>IF(B25="ZE Diesel Z", 0,VLOOKUP(A25,'IFCS Weekly price '!$A:$ZZ,MATCH($O$1,'IFCS Weekly price '!$3:$3,0)+1,0))=M25</f>
        <v>1</v>
      </c>
    </row>
    <row r="26" spans="1:15" x14ac:dyDescent="0.35">
      <c r="A26" t="str">
        <f t="shared" ref="A26:A41" si="1">B26&amp;I26</f>
        <v>ZE Diesel ZZ Truckstop</v>
      </c>
      <c r="B26" t="s">
        <v>60</v>
      </c>
      <c r="C26" s="46">
        <v>44165</v>
      </c>
      <c r="I26" t="s">
        <v>19</v>
      </c>
      <c r="M26">
        <v>0</v>
      </c>
      <c r="O26" t="b">
        <f>IF(B26="ZE Diesel Z", 0,VLOOKUP(A26,'IFCS Weekly price '!$A:$ZZ,MATCH($O$1,'IFCS Weekly price '!$3:$3,0)+1,0))=M26</f>
        <v>1</v>
      </c>
    </row>
    <row r="27" spans="1:15" x14ac:dyDescent="0.35">
      <c r="A27" t="str">
        <f t="shared" si="1"/>
        <v>ZE Diesel ZZ Service Station</v>
      </c>
      <c r="B27" t="s">
        <v>60</v>
      </c>
      <c r="C27" s="46">
        <v>44165</v>
      </c>
      <c r="I27" t="s">
        <v>21</v>
      </c>
      <c r="M27">
        <v>0</v>
      </c>
      <c r="O27" t="b">
        <f>IF(B27="ZE Diesel Z", 0,VLOOKUP(A27,'IFCS Weekly price '!$A:$ZZ,MATCH($O$1,'IFCS Weekly price '!$3:$3,0)+1,0))=M27</f>
        <v>1</v>
      </c>
    </row>
    <row r="28" spans="1:15" x14ac:dyDescent="0.35">
      <c r="A28" t="str">
        <f t="shared" si="1"/>
        <v>ZE Diesel ZCaltex Truckstop</v>
      </c>
      <c r="B28" t="s">
        <v>60</v>
      </c>
      <c r="C28" s="46">
        <v>44165</v>
      </c>
      <c r="I28" t="s">
        <v>18</v>
      </c>
      <c r="M28">
        <v>0</v>
      </c>
      <c r="O28" t="b">
        <f>IF(B28="ZE Diesel Z", 0,VLOOKUP(A28,'IFCS Weekly price '!$A:$ZZ,MATCH($O$1,'IFCS Weekly price '!$3:$3,0)+1,0))=M28</f>
        <v>1</v>
      </c>
    </row>
    <row r="29" spans="1:15" x14ac:dyDescent="0.35">
      <c r="A29" t="str">
        <f t="shared" si="1"/>
        <v>ZE PremiumZ Truckstop</v>
      </c>
      <c r="B29" t="s">
        <v>22</v>
      </c>
      <c r="C29" s="46">
        <v>44307</v>
      </c>
      <c r="I29" t="s">
        <v>19</v>
      </c>
      <c r="M29">
        <v>78.720299999999995</v>
      </c>
      <c r="O29" t="b">
        <f>IF(B29="ZE Diesel Z", 0,VLOOKUP(A29,'IFCS Weekly price '!$A:$ZZ,MATCH($O$1,'IFCS Weekly price '!$3:$3,0)+1,0))=M29</f>
        <v>0</v>
      </c>
    </row>
    <row r="30" spans="1:15" x14ac:dyDescent="0.35">
      <c r="A30" t="str">
        <f t="shared" si="1"/>
        <v>ZE PremiumCaltex Service Station</v>
      </c>
      <c r="B30" t="s">
        <v>22</v>
      </c>
      <c r="C30" s="46">
        <v>44307</v>
      </c>
      <c r="I30" t="s">
        <v>20</v>
      </c>
      <c r="M30">
        <v>78.720299999999995</v>
      </c>
      <c r="O30" t="b">
        <f>IF(B30="ZE Diesel Z", 0,VLOOKUP(A30,'IFCS Weekly price '!$A:$ZZ,MATCH($O$1,'IFCS Weekly price '!$3:$3,0)+1,0))=M30</f>
        <v>0</v>
      </c>
    </row>
    <row r="31" spans="1:15" x14ac:dyDescent="0.35">
      <c r="A31" t="str">
        <f t="shared" si="1"/>
        <v>ZE PremiumCaltex Truckstop</v>
      </c>
      <c r="B31" t="s">
        <v>22</v>
      </c>
      <c r="C31" s="46">
        <v>44307</v>
      </c>
      <c r="I31" t="s">
        <v>18</v>
      </c>
      <c r="M31">
        <v>78.720299999999995</v>
      </c>
      <c r="O31" t="b">
        <f>IF(B31="ZE Diesel Z", 0,VLOOKUP(A31,'IFCS Weekly price '!$A:$ZZ,MATCH($O$1,'IFCS Weekly price '!$3:$3,0)+1,0))=M31</f>
        <v>0</v>
      </c>
    </row>
    <row r="32" spans="1:15" x14ac:dyDescent="0.35">
      <c r="A32" t="str">
        <f t="shared" si="1"/>
        <v>ZE PremiumZ Service Station</v>
      </c>
      <c r="B32" t="s">
        <v>22</v>
      </c>
      <c r="C32" s="46">
        <v>44307</v>
      </c>
      <c r="I32" t="s">
        <v>21</v>
      </c>
      <c r="M32">
        <v>78.720299999999995</v>
      </c>
      <c r="O32" t="b">
        <f>IF(B32="ZE Diesel Z", 0,VLOOKUP(A32,'IFCS Weekly price '!$A:$ZZ,MATCH($O$1,'IFCS Weekly price '!$3:$3,0)+1,0))=M32</f>
        <v>0</v>
      </c>
    </row>
    <row r="33" spans="1:15" x14ac:dyDescent="0.35">
      <c r="A33" t="str">
        <f t="shared" si="1"/>
        <v>ZE 91 UnleadedZ Truckstop</v>
      </c>
      <c r="B33" t="s">
        <v>17</v>
      </c>
      <c r="C33" s="46">
        <v>44307</v>
      </c>
      <c r="I33" t="s">
        <v>19</v>
      </c>
      <c r="M33">
        <v>75.089200000000005</v>
      </c>
      <c r="O33" t="b">
        <f>IF(B33="ZE Diesel Z", 0,VLOOKUP(A33,'IFCS Weekly price '!$A:$ZZ,MATCH($O$1,'IFCS Weekly price '!$3:$3,0)+1,0))=M33</f>
        <v>0</v>
      </c>
    </row>
    <row r="34" spans="1:15" x14ac:dyDescent="0.35">
      <c r="A34" t="str">
        <f t="shared" si="1"/>
        <v>ZE 91 UnleadedCaltex Service Station</v>
      </c>
      <c r="B34" t="s">
        <v>17</v>
      </c>
      <c r="C34" s="46">
        <v>44307</v>
      </c>
      <c r="I34" t="s">
        <v>20</v>
      </c>
      <c r="M34">
        <v>75.089200000000005</v>
      </c>
      <c r="O34" t="b">
        <f>IF(B34="ZE Diesel Z", 0,VLOOKUP(A34,'IFCS Weekly price '!$A:$ZZ,MATCH($O$1,'IFCS Weekly price '!$3:$3,0)+1,0))=M34</f>
        <v>0</v>
      </c>
    </row>
    <row r="35" spans="1:15" x14ac:dyDescent="0.35">
      <c r="A35" t="str">
        <f t="shared" si="1"/>
        <v>ZE 91 UnleadedCaltex Truckstop</v>
      </c>
      <c r="B35" t="s">
        <v>17</v>
      </c>
      <c r="C35" s="46">
        <v>44307</v>
      </c>
      <c r="I35" t="s">
        <v>18</v>
      </c>
      <c r="M35">
        <v>75.089200000000005</v>
      </c>
      <c r="O35" t="b">
        <f>IF(B35="ZE Diesel Z", 0,VLOOKUP(A35,'IFCS Weekly price '!$A:$ZZ,MATCH($O$1,'IFCS Weekly price '!$3:$3,0)+1,0))=M35</f>
        <v>0</v>
      </c>
    </row>
    <row r="36" spans="1:15" x14ac:dyDescent="0.35">
      <c r="A36" t="str">
        <f t="shared" si="1"/>
        <v>ZE 91 UnleadedZ Service Station</v>
      </c>
      <c r="B36" t="s">
        <v>17</v>
      </c>
      <c r="C36" s="46">
        <v>44307</v>
      </c>
      <c r="I36" t="s">
        <v>21</v>
      </c>
      <c r="M36">
        <v>75.089200000000005</v>
      </c>
      <c r="O36" t="b">
        <f>IF(B36="ZE Diesel Z", 0,VLOOKUP(A36,'IFCS Weekly price '!$A:$ZZ,MATCH($O$1,'IFCS Weekly price '!$3:$3,0)+1,0))=M36</f>
        <v>0</v>
      </c>
    </row>
    <row r="37" spans="1:15" x14ac:dyDescent="0.35">
      <c r="A37" t="str">
        <f t="shared" si="1"/>
        <v>ZE BioDiesel B5Z Truckstop</v>
      </c>
      <c r="B37" t="s">
        <v>24</v>
      </c>
      <c r="C37" s="46">
        <v>44307</v>
      </c>
      <c r="I37" t="s">
        <v>19</v>
      </c>
      <c r="M37">
        <v>76.120099999999994</v>
      </c>
      <c r="O37" t="b">
        <f>IF(B37="ZE Diesel Z", 0,VLOOKUP(A37,'IFCS Weekly price '!$A:$ZZ,MATCH($O$1,'IFCS Weekly price '!$3:$3,0)+1,0))=M37</f>
        <v>0</v>
      </c>
    </row>
    <row r="38" spans="1:15" x14ac:dyDescent="0.35">
      <c r="A38" t="str">
        <f t="shared" si="1"/>
        <v>ZE DieselCaltex Service Station</v>
      </c>
      <c r="B38" t="s">
        <v>23</v>
      </c>
      <c r="C38" s="46">
        <v>44307</v>
      </c>
      <c r="I38" t="s">
        <v>20</v>
      </c>
      <c r="M38">
        <v>71.024699999999996</v>
      </c>
      <c r="O38" t="b">
        <f>IF(B38="ZE Diesel Z", 0,VLOOKUP(A38,'IFCS Weekly price '!$A:$ZZ,MATCH($O$1,'IFCS Weekly price '!$3:$3,0)+1,0))=M38</f>
        <v>0</v>
      </c>
    </row>
    <row r="39" spans="1:15" x14ac:dyDescent="0.35">
      <c r="A39" t="str">
        <f t="shared" si="1"/>
        <v>ZE DieselCaltex Truckstop</v>
      </c>
      <c r="B39" t="s">
        <v>23</v>
      </c>
      <c r="C39" s="46">
        <v>44307</v>
      </c>
      <c r="I39" t="s">
        <v>18</v>
      </c>
      <c r="M39">
        <v>71.024699999999996</v>
      </c>
      <c r="O39" t="b">
        <f>IF(B39="ZE Diesel Z", 0,VLOOKUP(A39,'IFCS Weekly price '!$A:$ZZ,MATCH($O$1,'IFCS Weekly price '!$3:$3,0)+1,0))=M39</f>
        <v>0</v>
      </c>
    </row>
    <row r="40" spans="1:15" x14ac:dyDescent="0.35">
      <c r="A40" t="str">
        <f t="shared" si="1"/>
        <v>ZE DieselZ Service Station</v>
      </c>
      <c r="B40" t="s">
        <v>23</v>
      </c>
      <c r="C40" s="46">
        <v>44307</v>
      </c>
      <c r="I40" t="s">
        <v>21</v>
      </c>
      <c r="M40">
        <v>71.024699999999996</v>
      </c>
      <c r="O40" t="b">
        <f>IF(B40="ZE Diesel Z", 0,VLOOKUP(A40,'IFCS Weekly price '!$A:$ZZ,MATCH($O$1,'IFCS Weekly price '!$3:$3,0)+1,0))=M40</f>
        <v>0</v>
      </c>
    </row>
    <row r="41" spans="1:15" x14ac:dyDescent="0.35">
      <c r="A41" t="str">
        <f t="shared" si="1"/>
        <v>ZE DieselZ Truckstop</v>
      </c>
      <c r="B41" t="s">
        <v>23</v>
      </c>
      <c r="C41" s="46">
        <v>44307</v>
      </c>
      <c r="I41" t="s">
        <v>19</v>
      </c>
      <c r="M41">
        <v>71.024699999999996</v>
      </c>
      <c r="O41" t="b">
        <f>IF(B41="ZE Diesel Z", 0,VLOOKUP(A41,'IFCS Weekly price '!$A:$ZZ,MATCH($O$1,'IFCS Weekly price '!$3:$3,0)+1,0))=M41</f>
        <v>0</v>
      </c>
    </row>
    <row r="43" spans="1:15" x14ac:dyDescent="0.35">
      <c r="B43" t="s">
        <v>62</v>
      </c>
    </row>
    <row r="44" spans="1:15" x14ac:dyDescent="0.35">
      <c r="B44" t="s">
        <v>47</v>
      </c>
      <c r="C44" t="s">
        <v>48</v>
      </c>
      <c r="D44" t="s">
        <v>49</v>
      </c>
      <c r="E44" t="s">
        <v>50</v>
      </c>
      <c r="F44" t="s">
        <v>51</v>
      </c>
      <c r="G44" t="s">
        <v>52</v>
      </c>
      <c r="H44" t="s">
        <v>53</v>
      </c>
      <c r="I44" t="s">
        <v>54</v>
      </c>
      <c r="J44" t="s">
        <v>55</v>
      </c>
      <c r="K44" t="s">
        <v>56</v>
      </c>
      <c r="L44" t="s">
        <v>57</v>
      </c>
      <c r="M44" t="s">
        <v>58</v>
      </c>
    </row>
    <row r="45" spans="1:15" x14ac:dyDescent="0.35">
      <c r="A45" t="str">
        <f>B45&amp;I45</f>
        <v>ZE Diesel ZCaltex Service Station</v>
      </c>
      <c r="B45" s="48" t="s">
        <v>60</v>
      </c>
      <c r="C45" s="49">
        <f>'[1]National Price'!B2</f>
        <v>44165</v>
      </c>
      <c r="D45" s="48">
        <f>'[1]National Price'!C2</f>
        <v>0</v>
      </c>
      <c r="E45" s="48">
        <f>'[1]National Price'!D2</f>
        <v>0</v>
      </c>
      <c r="F45" s="48">
        <f>'[1]National Price'!E2</f>
        <v>0</v>
      </c>
      <c r="G45" s="48">
        <f>'[1]National Price'!F2</f>
        <v>0</v>
      </c>
      <c r="H45" s="48">
        <f>'[1]National Price'!G2</f>
        <v>0</v>
      </c>
      <c r="I45" s="48" t="str">
        <f>'[1]National Price'!H2</f>
        <v>Caltex Service Station</v>
      </c>
      <c r="J45" s="48">
        <f>'[1]National Price'!I2</f>
        <v>0</v>
      </c>
      <c r="K45" s="48">
        <f>'[1]National Price'!J2</f>
        <v>0</v>
      </c>
      <c r="L45" s="48">
        <f>'[1]National Price'!K2</f>
        <v>0</v>
      </c>
      <c r="M45" s="48">
        <f>'[1]National Price'!L2</f>
        <v>0</v>
      </c>
      <c r="O45" t="b">
        <f>IF(B45="ZE Diesel Z", 0,ROUND(VLOOKUP(A45,'IFCS National Price'!A:ZZ,MATCH($O$2,'IFCS National Price'!$1:$1,0),0),4))=M45</f>
        <v>1</v>
      </c>
    </row>
    <row r="46" spans="1:15" x14ac:dyDescent="0.35">
      <c r="A46" t="str">
        <f t="shared" ref="A46:A61" si="2">B46&amp;I46</f>
        <v>ZE Diesel ZZ Truckstop</v>
      </c>
      <c r="B46" s="48" t="s">
        <v>60</v>
      </c>
      <c r="C46" s="49">
        <f>'[1]National Price'!B3</f>
        <v>44165</v>
      </c>
      <c r="D46" s="48">
        <f>'[1]National Price'!C3</f>
        <v>0</v>
      </c>
      <c r="E46" s="48">
        <f>'[1]National Price'!D3</f>
        <v>0</v>
      </c>
      <c r="F46" s="48">
        <f>'[1]National Price'!E3</f>
        <v>0</v>
      </c>
      <c r="G46" s="48">
        <f>'[1]National Price'!F3</f>
        <v>0</v>
      </c>
      <c r="H46" s="48">
        <f>'[1]National Price'!G3</f>
        <v>0</v>
      </c>
      <c r="I46" s="48" t="str">
        <f>'[1]National Price'!H3</f>
        <v>Z Truckstop</v>
      </c>
      <c r="J46" s="48">
        <f>'[1]National Price'!I3</f>
        <v>0</v>
      </c>
      <c r="K46" s="48">
        <f>'[1]National Price'!J3</f>
        <v>0</v>
      </c>
      <c r="L46" s="48">
        <f>'[1]National Price'!K3</f>
        <v>0</v>
      </c>
      <c r="M46" s="48">
        <f>'[1]National Price'!L3</f>
        <v>0</v>
      </c>
      <c r="O46" t="b">
        <f>IF(B46="ZE Diesel Z", 0,ROUND(VLOOKUP(A46,'IFCS National Price'!A:ZZ,MATCH($O$2,'IFCS National Price'!$1:$1,0),0),4))=M46</f>
        <v>1</v>
      </c>
    </row>
    <row r="47" spans="1:15" x14ac:dyDescent="0.35">
      <c r="A47" t="str">
        <f t="shared" si="2"/>
        <v>ZE Diesel ZZ Service Station</v>
      </c>
      <c r="B47" s="48" t="s">
        <v>60</v>
      </c>
      <c r="C47" s="49">
        <f>'[1]National Price'!B4</f>
        <v>44165</v>
      </c>
      <c r="D47" s="48">
        <f>'[1]National Price'!C4</f>
        <v>0</v>
      </c>
      <c r="E47" s="48">
        <f>'[1]National Price'!D4</f>
        <v>0</v>
      </c>
      <c r="F47" s="48">
        <f>'[1]National Price'!E4</f>
        <v>0</v>
      </c>
      <c r="G47" s="48">
        <f>'[1]National Price'!F4</f>
        <v>0</v>
      </c>
      <c r="H47" s="48">
        <f>'[1]National Price'!G4</f>
        <v>0</v>
      </c>
      <c r="I47" s="48" t="str">
        <f>'[1]National Price'!H4</f>
        <v>Z Service Station</v>
      </c>
      <c r="J47" s="48">
        <f>'[1]National Price'!I4</f>
        <v>0</v>
      </c>
      <c r="K47" s="48">
        <f>'[1]National Price'!J4</f>
        <v>0</v>
      </c>
      <c r="L47" s="48">
        <f>'[1]National Price'!K4</f>
        <v>0</v>
      </c>
      <c r="M47" s="48">
        <f>'[1]National Price'!L4</f>
        <v>0</v>
      </c>
      <c r="O47" t="b">
        <f>IF(B47="ZE Diesel Z", 0,ROUND(VLOOKUP(A47,'IFCS National Price'!A:ZZ,MATCH($O$2,'IFCS National Price'!$1:$1,0),0),4))=M47</f>
        <v>1</v>
      </c>
    </row>
    <row r="48" spans="1:15" x14ac:dyDescent="0.35">
      <c r="A48" t="str">
        <f t="shared" si="2"/>
        <v>ZE Diesel ZCaltex Truckstop</v>
      </c>
      <c r="B48" s="48" t="s">
        <v>60</v>
      </c>
      <c r="C48" s="49">
        <f>'[1]National Price'!B5</f>
        <v>44165</v>
      </c>
      <c r="D48" s="48">
        <f>'[1]National Price'!C5</f>
        <v>0</v>
      </c>
      <c r="E48" s="48">
        <f>'[1]National Price'!D5</f>
        <v>0</v>
      </c>
      <c r="F48" s="48">
        <f>'[1]National Price'!E5</f>
        <v>0</v>
      </c>
      <c r="G48" s="48">
        <f>'[1]National Price'!F5</f>
        <v>0</v>
      </c>
      <c r="H48" s="48">
        <f>'[1]National Price'!G5</f>
        <v>0</v>
      </c>
      <c r="I48" s="48" t="str">
        <f>'[1]National Price'!H5</f>
        <v>Caltex Truckstop</v>
      </c>
      <c r="J48" s="48">
        <f>'[1]National Price'!I5</f>
        <v>0</v>
      </c>
      <c r="K48" s="48">
        <f>'[1]National Price'!J5</f>
        <v>0</v>
      </c>
      <c r="L48" s="48">
        <f>'[1]National Price'!K5</f>
        <v>0</v>
      </c>
      <c r="M48" s="48">
        <f>'[1]National Price'!L5</f>
        <v>0</v>
      </c>
      <c r="O48" t="b">
        <f>IF(B48="ZE Diesel Z", 0,ROUND(VLOOKUP(A48,'IFCS National Price'!A:ZZ,MATCH($O$2,'IFCS National Price'!$1:$1,0),0),4))=M48</f>
        <v>1</v>
      </c>
    </row>
    <row r="49" spans="1:15" x14ac:dyDescent="0.35">
      <c r="A49" t="str">
        <f t="shared" si="2"/>
        <v>ZE PremiumCaltex Truckstop</v>
      </c>
      <c r="B49" s="48" t="s">
        <v>22</v>
      </c>
      <c r="C49" s="49">
        <f>'[1]National Price'!B6</f>
        <v>44572</v>
      </c>
      <c r="D49" s="48">
        <f>'[1]National Price'!C6</f>
        <v>0</v>
      </c>
      <c r="E49" s="48">
        <f>'[1]National Price'!D6</f>
        <v>0</v>
      </c>
      <c r="F49" s="48">
        <f>'[1]National Price'!E6</f>
        <v>0</v>
      </c>
      <c r="G49" s="48">
        <f>'[1]National Price'!F6</f>
        <v>0</v>
      </c>
      <c r="H49" s="48">
        <f>'[1]National Price'!G6</f>
        <v>0</v>
      </c>
      <c r="I49" s="48" t="str">
        <f>'[1]National Price'!H6</f>
        <v>Caltex Truckstop</v>
      </c>
      <c r="J49" s="48">
        <f>'[1]National Price'!I6</f>
        <v>0</v>
      </c>
      <c r="K49" s="48">
        <f>'[1]National Price'!J6</f>
        <v>0</v>
      </c>
      <c r="L49" s="48">
        <f>'[1]National Price'!K6</f>
        <v>0</v>
      </c>
      <c r="M49" s="48">
        <f>'[1]National Price'!L6</f>
        <v>256.52179999999998</v>
      </c>
      <c r="O49" t="b">
        <f>IF(B49="ZE Diesel Z", 0,ROUND(VLOOKUP(A49,'IFCS National Price'!A:ZZ,MATCH($O$2,'IFCS National Price'!$1:$1,0),0),4))=M49</f>
        <v>0</v>
      </c>
    </row>
    <row r="50" spans="1:15" x14ac:dyDescent="0.35">
      <c r="A50" t="str">
        <f t="shared" si="2"/>
        <v>ZE PremiumZ Service Station</v>
      </c>
      <c r="B50" s="48" t="s">
        <v>22</v>
      </c>
      <c r="C50" s="49">
        <f>'[1]National Price'!B7</f>
        <v>44572</v>
      </c>
      <c r="D50" s="48">
        <f>'[1]National Price'!C7</f>
        <v>0</v>
      </c>
      <c r="E50" s="48">
        <f>'[1]National Price'!D7</f>
        <v>0</v>
      </c>
      <c r="F50" s="48">
        <f>'[1]National Price'!E7</f>
        <v>0</v>
      </c>
      <c r="G50" s="48">
        <f>'[1]National Price'!F7</f>
        <v>0</v>
      </c>
      <c r="H50" s="48">
        <f>'[1]National Price'!G7</f>
        <v>0</v>
      </c>
      <c r="I50" s="48" t="str">
        <f>'[1]National Price'!H7</f>
        <v>Z Service Station</v>
      </c>
      <c r="J50" s="48">
        <f>'[1]National Price'!I7</f>
        <v>0</v>
      </c>
      <c r="K50" s="48">
        <f>'[1]National Price'!J7</f>
        <v>0</v>
      </c>
      <c r="L50" s="48">
        <f>'[1]National Price'!K7</f>
        <v>0</v>
      </c>
      <c r="M50" s="48">
        <f>'[1]National Price'!L7</f>
        <v>262.1739</v>
      </c>
      <c r="O50" t="b">
        <f>IF(B50="ZE Diesel Z", 0,ROUND(VLOOKUP(A50,'IFCS National Price'!A:ZZ,MATCH($O$2,'IFCS National Price'!$1:$1,0),0),4))=M50</f>
        <v>0</v>
      </c>
    </row>
    <row r="51" spans="1:15" x14ac:dyDescent="0.35">
      <c r="A51" t="str">
        <f t="shared" si="2"/>
        <v>ZE PremiumCaltex Service Station</v>
      </c>
      <c r="B51" s="48" t="s">
        <v>22</v>
      </c>
      <c r="C51" s="49">
        <f>'[1]National Price'!B8</f>
        <v>44572</v>
      </c>
      <c r="D51" s="48">
        <f>'[1]National Price'!C8</f>
        <v>0</v>
      </c>
      <c r="E51" s="48">
        <f>'[1]National Price'!D8</f>
        <v>0</v>
      </c>
      <c r="F51" s="48">
        <f>'[1]National Price'!E8</f>
        <v>0</v>
      </c>
      <c r="G51" s="48">
        <f>'[1]National Price'!F8</f>
        <v>0</v>
      </c>
      <c r="H51" s="48">
        <f>'[1]National Price'!G8</f>
        <v>0</v>
      </c>
      <c r="I51" s="48" t="str">
        <f>'[1]National Price'!H8</f>
        <v>Caltex Service Station</v>
      </c>
      <c r="J51" s="48">
        <f>'[1]National Price'!I8</f>
        <v>0</v>
      </c>
      <c r="K51" s="48">
        <f>'[1]National Price'!J8</f>
        <v>0</v>
      </c>
      <c r="L51" s="48">
        <f>'[1]National Price'!K8</f>
        <v>0</v>
      </c>
      <c r="M51" s="48">
        <f>'[1]National Price'!L8</f>
        <v>262.1739</v>
      </c>
      <c r="O51" t="b">
        <f>IF(B51="ZE Diesel Z", 0,ROUND(VLOOKUP(A51,'IFCS National Price'!A:ZZ,MATCH($O$2,'IFCS National Price'!$1:$1,0),0),4))=M51</f>
        <v>0</v>
      </c>
    </row>
    <row r="52" spans="1:15" x14ac:dyDescent="0.35">
      <c r="A52" t="str">
        <f t="shared" si="2"/>
        <v>ZE PremiumZ Truckstop</v>
      </c>
      <c r="B52" s="48" t="s">
        <v>22</v>
      </c>
      <c r="C52" s="49">
        <f>'[1]National Price'!B9</f>
        <v>44572</v>
      </c>
      <c r="D52" s="48">
        <f>'[1]National Price'!C9</f>
        <v>0</v>
      </c>
      <c r="E52" s="48">
        <f>'[1]National Price'!D9</f>
        <v>0</v>
      </c>
      <c r="F52" s="48">
        <f>'[1]National Price'!E9</f>
        <v>0</v>
      </c>
      <c r="G52" s="48">
        <f>'[1]National Price'!F9</f>
        <v>0</v>
      </c>
      <c r="H52" s="48">
        <f>'[1]National Price'!G9</f>
        <v>0</v>
      </c>
      <c r="I52" s="48" t="str">
        <f>'[1]National Price'!H9</f>
        <v>Z Truckstop</v>
      </c>
      <c r="J52" s="48">
        <f>'[1]National Price'!I9</f>
        <v>0</v>
      </c>
      <c r="K52" s="48">
        <f>'[1]National Price'!J9</f>
        <v>0</v>
      </c>
      <c r="L52" s="48">
        <f>'[1]National Price'!K9</f>
        <v>0</v>
      </c>
      <c r="M52" s="48">
        <f>'[1]National Price'!L9</f>
        <v>256.52179999999998</v>
      </c>
      <c r="O52" t="b">
        <f>IF(B52="ZE Diesel Z", 0,ROUND(VLOOKUP(A52,'IFCS National Price'!A:ZZ,MATCH($O$2,'IFCS National Price'!$1:$1,0),0),4))=M52</f>
        <v>0</v>
      </c>
    </row>
    <row r="53" spans="1:15" x14ac:dyDescent="0.35">
      <c r="A53" t="str">
        <f t="shared" si="2"/>
        <v>ZE 91 UnleadedCaltex Truckstop</v>
      </c>
      <c r="B53" s="48" t="s">
        <v>17</v>
      </c>
      <c r="C53" s="49">
        <f>'[1]National Price'!B10</f>
        <v>44572</v>
      </c>
      <c r="D53" s="48">
        <f>'[1]National Price'!C10</f>
        <v>0</v>
      </c>
      <c r="E53" s="48">
        <f>'[1]National Price'!D10</f>
        <v>0</v>
      </c>
      <c r="F53" s="48">
        <f>'[1]National Price'!E10</f>
        <v>0</v>
      </c>
      <c r="G53" s="48">
        <f>'[1]National Price'!F10</f>
        <v>0</v>
      </c>
      <c r="H53" s="48">
        <f>'[1]National Price'!G10</f>
        <v>0</v>
      </c>
      <c r="I53" s="48" t="str">
        <f>'[1]National Price'!H10</f>
        <v>Caltex Truckstop</v>
      </c>
      <c r="J53" s="48">
        <f>'[1]National Price'!I10</f>
        <v>0</v>
      </c>
      <c r="K53" s="48">
        <f>'[1]National Price'!J10</f>
        <v>0</v>
      </c>
      <c r="L53" s="48">
        <f>'[1]National Price'!K10</f>
        <v>0</v>
      </c>
      <c r="M53" s="48">
        <f>'[1]National Price'!L10</f>
        <v>246.95650000000001</v>
      </c>
      <c r="O53" t="b">
        <f>IF(B53="ZE Diesel Z", 0,ROUND(VLOOKUP(A53,'IFCS National Price'!A:ZZ,MATCH($O$2,'IFCS National Price'!$1:$1,0),0),4))=M53</f>
        <v>0</v>
      </c>
    </row>
    <row r="54" spans="1:15" x14ac:dyDescent="0.35">
      <c r="A54" t="str">
        <f t="shared" si="2"/>
        <v>ZE 91 UnleadedZ Service Station</v>
      </c>
      <c r="B54" s="48" t="s">
        <v>17</v>
      </c>
      <c r="C54" s="49">
        <f>'[1]National Price'!B11</f>
        <v>44572</v>
      </c>
      <c r="D54" s="48">
        <f>'[1]National Price'!C11</f>
        <v>0</v>
      </c>
      <c r="E54" s="48">
        <f>'[1]National Price'!D11</f>
        <v>0</v>
      </c>
      <c r="F54" s="48">
        <f>'[1]National Price'!E11</f>
        <v>0</v>
      </c>
      <c r="G54" s="48">
        <f>'[1]National Price'!F11</f>
        <v>0</v>
      </c>
      <c r="H54" s="48">
        <f>'[1]National Price'!G11</f>
        <v>0</v>
      </c>
      <c r="I54" s="48" t="str">
        <f>'[1]National Price'!H11</f>
        <v>Z Service Station</v>
      </c>
      <c r="J54" s="48">
        <f>'[1]National Price'!I11</f>
        <v>0</v>
      </c>
      <c r="K54" s="48">
        <f>'[1]National Price'!J11</f>
        <v>0</v>
      </c>
      <c r="L54" s="48">
        <f>'[1]National Price'!K11</f>
        <v>0</v>
      </c>
      <c r="M54" s="48">
        <f>'[1]National Price'!L11</f>
        <v>250.86949999999999</v>
      </c>
      <c r="O54" t="b">
        <f>IF(B54="ZE Diesel Z", 0,ROUND(VLOOKUP(A54,'IFCS National Price'!A:ZZ,MATCH($O$2,'IFCS National Price'!$1:$1,0),0),4))=M54</f>
        <v>0</v>
      </c>
    </row>
    <row r="55" spans="1:15" x14ac:dyDescent="0.35">
      <c r="A55" t="str">
        <f t="shared" si="2"/>
        <v>ZE 91 UnleadedCaltex Service Station</v>
      </c>
      <c r="B55" s="48" t="s">
        <v>17</v>
      </c>
      <c r="C55" s="49">
        <f>'[1]National Price'!B12</f>
        <v>44572</v>
      </c>
      <c r="D55" s="48">
        <f>'[1]National Price'!C12</f>
        <v>0</v>
      </c>
      <c r="E55" s="48">
        <f>'[1]National Price'!D12</f>
        <v>0</v>
      </c>
      <c r="F55" s="48">
        <f>'[1]National Price'!E12</f>
        <v>0</v>
      </c>
      <c r="G55" s="48">
        <f>'[1]National Price'!F12</f>
        <v>0</v>
      </c>
      <c r="H55" s="48">
        <f>'[1]National Price'!G12</f>
        <v>0</v>
      </c>
      <c r="I55" s="48" t="str">
        <f>'[1]National Price'!H12</f>
        <v>Caltex Service Station</v>
      </c>
      <c r="J55" s="48">
        <f>'[1]National Price'!I12</f>
        <v>0</v>
      </c>
      <c r="K55" s="48">
        <f>'[1]National Price'!J12</f>
        <v>0</v>
      </c>
      <c r="L55" s="48">
        <f>'[1]National Price'!K12</f>
        <v>0</v>
      </c>
      <c r="M55" s="48">
        <f>'[1]National Price'!L12</f>
        <v>250.86949999999999</v>
      </c>
      <c r="O55" t="b">
        <f>IF(B55="ZE Diesel Z", 0,ROUND(VLOOKUP(A55,'IFCS National Price'!A:ZZ,MATCH($O$2,'IFCS National Price'!$1:$1,0),0),4))=M55</f>
        <v>0</v>
      </c>
    </row>
    <row r="56" spans="1:15" x14ac:dyDescent="0.35">
      <c r="A56" t="str">
        <f t="shared" si="2"/>
        <v>ZE 91 UnleadedZ Truckstop</v>
      </c>
      <c r="B56" s="48" t="s">
        <v>17</v>
      </c>
      <c r="C56" s="49">
        <f>'[1]National Price'!B13</f>
        <v>44572</v>
      </c>
      <c r="D56" s="48">
        <f>'[1]National Price'!C13</f>
        <v>0</v>
      </c>
      <c r="E56" s="48">
        <f>'[1]National Price'!D13</f>
        <v>0</v>
      </c>
      <c r="F56" s="48">
        <f>'[1]National Price'!E13</f>
        <v>0</v>
      </c>
      <c r="G56" s="48">
        <f>'[1]National Price'!F13</f>
        <v>0</v>
      </c>
      <c r="H56" s="48">
        <f>'[1]National Price'!G13</f>
        <v>0</v>
      </c>
      <c r="I56" s="48" t="str">
        <f>'[1]National Price'!H13</f>
        <v>Z Truckstop</v>
      </c>
      <c r="J56" s="48">
        <f>'[1]National Price'!I13</f>
        <v>0</v>
      </c>
      <c r="K56" s="48">
        <f>'[1]National Price'!J13</f>
        <v>0</v>
      </c>
      <c r="L56" s="48">
        <f>'[1]National Price'!K13</f>
        <v>0</v>
      </c>
      <c r="M56" s="48">
        <f>'[1]National Price'!L13</f>
        <v>246.95650000000001</v>
      </c>
      <c r="O56" t="b">
        <f>IF(B56="ZE Diesel Z", 0,ROUND(VLOOKUP(A56,'IFCS National Price'!A:ZZ,MATCH($O$2,'IFCS National Price'!$1:$1,0),0),4))=M56</f>
        <v>0</v>
      </c>
    </row>
    <row r="57" spans="1:15" x14ac:dyDescent="0.35">
      <c r="A57" t="str">
        <f t="shared" si="2"/>
        <v>ZE BioDiesel B5Z Truckstop</v>
      </c>
      <c r="B57" s="48" t="s">
        <v>24</v>
      </c>
      <c r="C57" s="49">
        <f>'[1]National Price'!B14</f>
        <v>44572</v>
      </c>
      <c r="D57" s="48">
        <f>'[1]National Price'!C14</f>
        <v>0</v>
      </c>
      <c r="E57" s="48">
        <f>'[1]National Price'!D14</f>
        <v>0</v>
      </c>
      <c r="F57" s="48">
        <f>'[1]National Price'!E14</f>
        <v>0</v>
      </c>
      <c r="G57" s="48">
        <f>'[1]National Price'!F14</f>
        <v>0</v>
      </c>
      <c r="H57" s="48">
        <f>'[1]National Price'!G14</f>
        <v>0</v>
      </c>
      <c r="I57" s="48" t="str">
        <f>'[1]National Price'!H14</f>
        <v>Z Truckstop</v>
      </c>
      <c r="J57" s="48">
        <f>'[1]National Price'!I14</f>
        <v>0</v>
      </c>
      <c r="K57" s="48">
        <f>'[1]National Price'!J14</f>
        <v>0</v>
      </c>
      <c r="L57" s="48">
        <f>'[1]National Price'!K14</f>
        <v>0</v>
      </c>
      <c r="M57" s="48">
        <f>'[1]National Price'!L14</f>
        <v>153.8261</v>
      </c>
      <c r="O57" t="b">
        <f>IF(B57="ZE Diesel Z", 0,ROUND(VLOOKUP(A57,'IFCS National Price'!A:ZZ,MATCH($O$2,'IFCS National Price'!$1:$1,0),0),4))=M57</f>
        <v>0</v>
      </c>
    </row>
    <row r="58" spans="1:15" x14ac:dyDescent="0.35">
      <c r="A58" t="str">
        <f t="shared" si="2"/>
        <v>ZE DieselZ Service Station</v>
      </c>
      <c r="B58" s="48" t="s">
        <v>23</v>
      </c>
      <c r="C58" s="49">
        <f>'[1]National Price'!B15</f>
        <v>44572</v>
      </c>
      <c r="D58" s="48">
        <f>'[1]National Price'!C15</f>
        <v>0</v>
      </c>
      <c r="E58" s="48">
        <f>'[1]National Price'!D15</f>
        <v>0</v>
      </c>
      <c r="F58" s="48">
        <f>'[1]National Price'!E15</f>
        <v>0</v>
      </c>
      <c r="G58" s="48">
        <f>'[1]National Price'!F15</f>
        <v>0</v>
      </c>
      <c r="H58" s="48">
        <f>'[1]National Price'!G15</f>
        <v>0</v>
      </c>
      <c r="I58" s="48" t="str">
        <f>'[1]National Price'!H15</f>
        <v>Z Service Station</v>
      </c>
      <c r="J58" s="48">
        <f>'[1]National Price'!I15</f>
        <v>0</v>
      </c>
      <c r="K58" s="48">
        <f>'[1]National Price'!J15</f>
        <v>0</v>
      </c>
      <c r="L58" s="48">
        <f>'[1]National Price'!K15</f>
        <v>0</v>
      </c>
      <c r="M58" s="48">
        <f>'[1]National Price'!L15</f>
        <v>152.52180000000001</v>
      </c>
      <c r="O58" t="b">
        <f>IF(B58="ZE Diesel Z", 0,ROUND(VLOOKUP(A58,'IFCS National Price'!A:ZZ,MATCH($O$2,'IFCS National Price'!$1:$1,0),0),4))=M58</f>
        <v>0</v>
      </c>
    </row>
    <row r="59" spans="1:15" x14ac:dyDescent="0.35">
      <c r="A59" t="str">
        <f t="shared" si="2"/>
        <v>ZE DieselCaltex Service Station</v>
      </c>
      <c r="B59" s="48" t="s">
        <v>23</v>
      </c>
      <c r="C59" s="49">
        <f>'[1]National Price'!B16</f>
        <v>44572</v>
      </c>
      <c r="D59" s="48">
        <f>'[1]National Price'!C16</f>
        <v>0</v>
      </c>
      <c r="E59" s="48">
        <f>'[1]National Price'!D16</f>
        <v>0</v>
      </c>
      <c r="F59" s="48">
        <f>'[1]National Price'!E16</f>
        <v>0</v>
      </c>
      <c r="G59" s="48">
        <f>'[1]National Price'!F16</f>
        <v>0</v>
      </c>
      <c r="H59" s="48">
        <f>'[1]National Price'!G16</f>
        <v>0</v>
      </c>
      <c r="I59" s="48" t="str">
        <f>'[1]National Price'!H16</f>
        <v>Caltex Service Station</v>
      </c>
      <c r="J59" s="48">
        <f>'[1]National Price'!I16</f>
        <v>0</v>
      </c>
      <c r="K59" s="48">
        <f>'[1]National Price'!J16</f>
        <v>0</v>
      </c>
      <c r="L59" s="48">
        <f>'[1]National Price'!K16</f>
        <v>0</v>
      </c>
      <c r="M59" s="48">
        <f>'[1]National Price'!L16</f>
        <v>152.52180000000001</v>
      </c>
      <c r="O59" t="b">
        <f>IF(B59="ZE Diesel Z", 0,ROUND(VLOOKUP(A59,'IFCS National Price'!A:ZZ,MATCH($O$2,'IFCS National Price'!$1:$1,0),0),4))=M59</f>
        <v>0</v>
      </c>
    </row>
    <row r="60" spans="1:15" x14ac:dyDescent="0.35">
      <c r="A60" t="str">
        <f t="shared" si="2"/>
        <v>ZE DieselZ Truckstop</v>
      </c>
      <c r="B60" s="48" t="s">
        <v>23</v>
      </c>
      <c r="C60" s="49">
        <f>'[1]National Price'!B17</f>
        <v>44572</v>
      </c>
      <c r="D60" s="48">
        <f>'[1]National Price'!C17</f>
        <v>0</v>
      </c>
      <c r="E60" s="48">
        <f>'[1]National Price'!D17</f>
        <v>0</v>
      </c>
      <c r="F60" s="48">
        <f>'[1]National Price'!E17</f>
        <v>0</v>
      </c>
      <c r="G60" s="48">
        <f>'[1]National Price'!F17</f>
        <v>0</v>
      </c>
      <c r="H60" s="48">
        <f>'[1]National Price'!G17</f>
        <v>0</v>
      </c>
      <c r="I60" s="48" t="str">
        <f>'[1]National Price'!H17</f>
        <v>Z Truckstop</v>
      </c>
      <c r="J60" s="48">
        <f>'[1]National Price'!I17</f>
        <v>0</v>
      </c>
      <c r="K60" s="48">
        <f>'[1]National Price'!J17</f>
        <v>0</v>
      </c>
      <c r="L60" s="48">
        <f>'[1]National Price'!K17</f>
        <v>0</v>
      </c>
      <c r="M60" s="48">
        <f>'[1]National Price'!L17</f>
        <v>148.6087</v>
      </c>
      <c r="O60" t="b">
        <f>IF(B60="ZE Diesel Z", 0,ROUND(VLOOKUP(A60,'IFCS National Price'!A:ZZ,MATCH($O$2,'IFCS National Price'!$1:$1,0),0),4))=M60</f>
        <v>0</v>
      </c>
    </row>
    <row r="61" spans="1:15" x14ac:dyDescent="0.35">
      <c r="A61" t="str">
        <f t="shared" si="2"/>
        <v>ZE DieselCaltex Truckstop</v>
      </c>
      <c r="B61" s="48" t="s">
        <v>23</v>
      </c>
      <c r="C61" s="49">
        <f>'[1]National Price'!B18</f>
        <v>44572</v>
      </c>
      <c r="D61" s="48">
        <f>'[1]National Price'!C18</f>
        <v>0</v>
      </c>
      <c r="E61" s="48">
        <f>'[1]National Price'!D18</f>
        <v>0</v>
      </c>
      <c r="F61" s="48">
        <f>'[1]National Price'!E18</f>
        <v>0</v>
      </c>
      <c r="G61" s="48">
        <f>'[1]National Price'!F18</f>
        <v>0</v>
      </c>
      <c r="H61" s="48">
        <f>'[1]National Price'!G18</f>
        <v>0</v>
      </c>
      <c r="I61" s="48" t="str">
        <f>'[1]National Price'!H18</f>
        <v>Caltex Truckstop</v>
      </c>
      <c r="J61" s="48">
        <f>'[1]National Price'!I18</f>
        <v>0</v>
      </c>
      <c r="K61" s="48">
        <f>'[1]National Price'!J18</f>
        <v>0</v>
      </c>
      <c r="L61" s="48">
        <f>'[1]National Price'!K18</f>
        <v>0</v>
      </c>
      <c r="M61" s="48">
        <f>'[1]National Price'!L18</f>
        <v>148.6087</v>
      </c>
      <c r="O61" t="b">
        <f>IF(B61="ZE Diesel Z", 0,ROUND(VLOOKUP(A61,'IFCS National Price'!A:ZZ,MATCH($O$2,'IFCS National Price'!$1:$1,0),0),4))=M61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FCF4474AC8840B7FB4ED3F310A7ED" ma:contentTypeVersion="12" ma:contentTypeDescription="Create a new document." ma:contentTypeScope="" ma:versionID="8c0bef941043b749cd2f36c397d59cdf">
  <xsd:schema xmlns:xsd="http://www.w3.org/2001/XMLSchema" xmlns:xs="http://www.w3.org/2001/XMLSchema" xmlns:p="http://schemas.microsoft.com/office/2006/metadata/properties" xmlns:ns2="9a21466f-2abb-4bcc-a3ef-1c6be35ce219" xmlns:ns3="fc2c7d69-039b-4bae-86cd-db9ca3d80dab" targetNamespace="http://schemas.microsoft.com/office/2006/metadata/properties" ma:root="true" ma:fieldsID="11cd483f0c648cee667f938c7b6a8fc3" ns2:_="" ns3:_="">
    <xsd:import namespace="9a21466f-2abb-4bcc-a3ef-1c6be35ce219"/>
    <xsd:import namespace="fc2c7d69-039b-4bae-86cd-db9ca3d80d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21466f-2abb-4bcc-a3ef-1c6be35ce2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c7d69-039b-4bae-86cd-db9ca3d80da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33D8B0-121D-4DAD-A5CD-7330E84EA0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0AD33B-863B-49BD-BD28-4155CAEBC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21466f-2abb-4bcc-a3ef-1c6be35ce219"/>
    <ds:schemaRef ds:uri="fc2c7d69-039b-4bae-86cd-db9ca3d80d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B93DD-B5D7-4CE6-A24E-003E1A2CBEB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IFCS Sector price</vt:lpstr>
      <vt:lpstr>IFCS National Price</vt:lpstr>
      <vt:lpstr>IFCS Weekly price </vt:lpstr>
      <vt:lpstr>P2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Kent Bowman</dc:creator>
  <cp:keywords/>
  <dc:description/>
  <cp:lastModifiedBy>Noel Morris</cp:lastModifiedBy>
  <cp:revision/>
  <dcterms:created xsi:type="dcterms:W3CDTF">2019-04-09T02:55:05Z</dcterms:created>
  <dcterms:modified xsi:type="dcterms:W3CDTF">2022-10-31T02:40:57Z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b5aad772-c452-4526-968d-455be1b4427c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0x010100A19FCF4474AC8840B7FB4ED3F310A7ED</vt:lpwstr>
  </property>
</Properties>
</file>