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datasets_2012" sheetId="1" state="visible" r:id="rId2"/>
    <sheet name="datasets_2016" sheetId="2" state="visible" r:id="rId3"/>
    <sheet name="variables" sheetId="3" state="visible" r:id="rId4"/>
    <sheet name="variables_mumu" sheetId="4" state="visible" r:id="rId5"/>
    <sheet name="variables_ee" sheetId="5" state="visible" r:id="rId6"/>
    <sheet name="variables_emu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<sst xmlns="http://schemas.openxmlformats.org/spreadsheetml/2006/main" count="1068" uniqueCount="316">
  <si>
    <t xml:space="preserve">dataset_name</t>
  </si>
  <si>
    <t xml:space="preserve">cross_section</t>
  </si>
  <si>
    <t xml:space="preserve">branching_fraction</t>
  </si>
  <si>
    <t xml:space="preserve">color</t>
  </si>
  <si>
    <t xml:space="preserve">text</t>
  </si>
  <si>
    <t xml:space="preserve">label</t>
  </si>
  <si>
    <t xml:space="preserve">muon_2012A</t>
  </si>
  <si>
    <t xml:space="preserve">k</t>
  </si>
  <si>
    <t xml:space="preserve">Data (2012A)</t>
  </si>
  <si>
    <t xml:space="preserve">data</t>
  </si>
  <si>
    <t xml:space="preserve">muon_2012B</t>
  </si>
  <si>
    <t xml:space="preserve">Data (2012B)</t>
  </si>
  <si>
    <t xml:space="preserve">muon_2012C</t>
  </si>
  <si>
    <t xml:space="preserve">Data (2012C)</t>
  </si>
  <si>
    <t xml:space="preserve">muon_2012D</t>
  </si>
  <si>
    <t xml:space="preserve">Data (2012D)</t>
  </si>
  <si>
    <t xml:space="preserve">electron_2012A</t>
  </si>
  <si>
    <t xml:space="preserve">electron_2012B</t>
  </si>
  <si>
    <t xml:space="preserve">electron_2012C</t>
  </si>
  <si>
    <t xml:space="preserve">electron_2012D</t>
  </si>
  <si>
    <t xml:space="preserve">ttbar_lep</t>
  </si>
  <si>
    <t xml:space="preserve">r</t>
  </si>
  <si>
    <t xml:space="preserve">$\sf t\bar{t}$ (leptonic)</t>
  </si>
  <si>
    <t xml:space="preserve">ttbar</t>
  </si>
  <si>
    <t xml:space="preserve">ttbar_semilep</t>
  </si>
  <si>
    <t xml:space="preserve">$\sf t\bar{t}$ (semi-leptonic)</t>
  </si>
  <si>
    <t xml:space="preserve">zjets_m-50</t>
  </si>
  <si>
    <t xml:space="preserve">g</t>
  </si>
  <si>
    <t xml:space="preserve">Z+jets (M &gt; 50)</t>
  </si>
  <si>
    <t xml:space="preserve">zjets</t>
  </si>
  <si>
    <t xml:space="preserve">z1jets_m-50</t>
  </si>
  <si>
    <t xml:space="preserve">DY+1jet (M &gt; 50)</t>
  </si>
  <si>
    <t xml:space="preserve">z2jets_m-50</t>
  </si>
  <si>
    <t xml:space="preserve">DY+2jet (M &gt; 50)</t>
  </si>
  <si>
    <t xml:space="preserve">z3jets_m-50</t>
  </si>
  <si>
    <t xml:space="preserve">DY+3jet (M &gt; 50)</t>
  </si>
  <si>
    <t xml:space="preserve">z4jets_m-50</t>
  </si>
  <si>
    <t xml:space="preserve">DY+4jet (M &gt; 50)</t>
  </si>
  <si>
    <t xml:space="preserve">zjets_m-10to50</t>
  </si>
  <si>
    <t xml:space="preserve">Z+jets (10 &lt; M &lt; 50)</t>
  </si>
  <si>
    <t xml:space="preserve">z1jets_m-10to50</t>
  </si>
  <si>
    <t xml:space="preserve">DY+1jet (10 &lt; M &lt; 50)</t>
  </si>
  <si>
    <t xml:space="preserve">z2jets_m-10to50</t>
  </si>
  <si>
    <t xml:space="preserve">DY+2jet (10 &lt; M &lt; 50)</t>
  </si>
  <si>
    <t xml:space="preserve">z3jets_m-10to50</t>
  </si>
  <si>
    <t xml:space="preserve">DY+3jet (10 &lt; M &lt; 50)</t>
  </si>
  <si>
    <t xml:space="preserve">z4jets_m-10to50</t>
  </si>
  <si>
    <t xml:space="preserve">DY+4jet (10 &lt; M &lt; 50)</t>
  </si>
  <si>
    <t xml:space="preserve">ww</t>
  </si>
  <si>
    <t xml:space="preserve">m</t>
  </si>
  <si>
    <t xml:space="preserve">WW</t>
  </si>
  <si>
    <t xml:space="preserve">diboson</t>
  </si>
  <si>
    <t xml:space="preserve">wz_2l2q</t>
  </si>
  <si>
    <t xml:space="preserve">c </t>
  </si>
  <si>
    <t xml:space="preserve">WZ$\rightarrow 2\ell 2q$</t>
  </si>
  <si>
    <t xml:space="preserve">wz_3lnu</t>
  </si>
  <si>
    <t xml:space="preserve">WZ$\rightarrow 2\ell 2\nu$</t>
  </si>
  <si>
    <t xml:space="preserve">zz_2l2q</t>
  </si>
  <si>
    <t xml:space="preserve">w</t>
  </si>
  <si>
    <t xml:space="preserve">ZZ$\rightarrow 2\ell 2q$</t>
  </si>
  <si>
    <t xml:space="preserve">zz_2l2nu</t>
  </si>
  <si>
    <t xml:space="preserve">ZZ$\rightarrow 2\ell 2\nu$</t>
  </si>
  <si>
    <t xml:space="preserve">t_s</t>
  </si>
  <si>
    <t xml:space="preserve">t (s-channel)</t>
  </si>
  <si>
    <t xml:space="preserve">t</t>
  </si>
  <si>
    <t xml:space="preserve">tbar_s</t>
  </si>
  <si>
    <t xml:space="preserve">$\sf \bar{t}$ (s-channel)</t>
  </si>
  <si>
    <t xml:space="preserve">t_t</t>
  </si>
  <si>
    <t xml:space="preserve">t (t-channel)</t>
  </si>
  <si>
    <t xml:space="preserve">tbar_t</t>
  </si>
  <si>
    <t xml:space="preserve">$\sf \bar{t}$ (t-channel)</t>
  </si>
  <si>
    <t xml:space="preserve">t_tw</t>
  </si>
  <si>
    <t xml:space="preserve">t (tW)</t>
  </si>
  <si>
    <t xml:space="preserve">tbar_tw</t>
  </si>
  <si>
    <t xml:space="preserve">$\sf \bar{t}$ (tW)</t>
  </si>
  <si>
    <t xml:space="preserve">bprime_t-channel</t>
  </si>
  <si>
    <t xml:space="preserve">#3451a1</t>
  </si>
  <si>
    <t xml:space="preserve">$\sf B’\rightarrow Xb$</t>
  </si>
  <si>
    <t xml:space="preserve">bprime_bb_semilep</t>
  </si>
  <si>
    <t xml:space="preserve">#b9516c</t>
  </si>
  <si>
    <t xml:space="preserve">$\sf B’B’\rightarrow XbXb$</t>
  </si>
  <si>
    <t xml:space="preserve">fcnc_s-channel</t>
  </si>
  <si>
    <t xml:space="preserve">#ed418d</t>
  </si>
  <si>
    <t xml:space="preserve">$\sf t\rightarrow hc$</t>
  </si>
  <si>
    <t xml:space="preserve">fcnc</t>
  </si>
  <si>
    <t xml:space="preserve">fcnc_tt_semilep</t>
  </si>
  <si>
    <t xml:space="preserve">Data</t>
  </si>
  <si>
    <t xml:space="preserve">#67c8d8</t>
  </si>
  <si>
    <t xml:space="preserve">$\sf t\bar{t}$</t>
  </si>
  <si>
    <t xml:space="preserve">#ef5356</t>
  </si>
  <si>
    <t xml:space="preserve">Z+jets</t>
  </si>
  <si>
    <t xml:space="preserve">#aab58d</t>
  </si>
  <si>
    <t xml:space="preserve">Diboson</t>
  </si>
  <si>
    <t xml:space="preserve">#f1ca2d</t>
  </si>
  <si>
    <t xml:space="preserve">muon_2016B</t>
  </si>
  <si>
    <t xml:space="preserve">Data (2016B)</t>
  </si>
  <si>
    <t xml:space="preserve">muon_2016C</t>
  </si>
  <si>
    <t xml:space="preserve">Data (2016C)</t>
  </si>
  <si>
    <t xml:space="preserve">muon_2016D</t>
  </si>
  <si>
    <t xml:space="preserve">Data (2016D)</t>
  </si>
  <si>
    <t xml:space="preserve">muon_2016E</t>
  </si>
  <si>
    <t xml:space="preserve">Data (2016E)</t>
  </si>
  <si>
    <t xml:space="preserve">muon_2016F</t>
  </si>
  <si>
    <t xml:space="preserve">Data (2016F)</t>
  </si>
  <si>
    <t xml:space="preserve">muon_2016G</t>
  </si>
  <si>
    <t xml:space="preserve">Data (2016G)</t>
  </si>
  <si>
    <t xml:space="preserve">muon_2016H</t>
  </si>
  <si>
    <t xml:space="preserve">Data (2016H)</t>
  </si>
  <si>
    <t xml:space="preserve">muon_prompt_2016B</t>
  </si>
  <si>
    <t xml:space="preserve">data_prompt</t>
  </si>
  <si>
    <t xml:space="preserve">muon_prompt_2016C</t>
  </si>
  <si>
    <t xml:space="preserve">muon_prompt_2016D</t>
  </si>
  <si>
    <t xml:space="preserve">muon_prompt_2016E</t>
  </si>
  <si>
    <t xml:space="preserve">muon_prompt_2016F</t>
  </si>
  <si>
    <t xml:space="preserve">muon_prompt_2016G</t>
  </si>
  <si>
    <t xml:space="preserve">muon_prompt_2016H</t>
  </si>
  <si>
    <t xml:space="preserve">electron_2016B</t>
  </si>
  <si>
    <t xml:space="preserve">electron_2016C</t>
  </si>
  <si>
    <t xml:space="preserve">electron_2016D</t>
  </si>
  <si>
    <t xml:space="preserve">ttjets</t>
  </si>
  <si>
    <t xml:space="preserve">Data (prompt)</t>
  </si>
  <si>
    <t xml:space="preserve">variable_name</t>
  </si>
  <si>
    <t xml:space="preserve">n_bins</t>
  </si>
  <si>
    <t xml:space="preserve">xmin</t>
  </si>
  <si>
    <t xml:space="preserve">xmax</t>
  </si>
  <si>
    <t xml:space="preserve">x_label</t>
  </si>
  <si>
    <t xml:space="preserve">y_label</t>
  </si>
  <si>
    <t xml:space="preserve">category</t>
  </si>
  <si>
    <t xml:space="preserve">condition</t>
  </si>
  <si>
    <t xml:space="preserve">n_pu</t>
  </si>
  <si>
    <t xml:space="preserve">N_{pileup}</t>
  </si>
  <si>
    <t xml:space="preserve">Entries\,/\, bin</t>
  </si>
  <si>
    <t xml:space="preserve">misc</t>
  </si>
  <si>
    <t xml:space="preserve">None</t>
  </si>
  <si>
    <t xml:space="preserve">n_pv</t>
  </si>
  <si>
    <t xml:space="preserve">N_{PV}</t>
  </si>
  <si>
    <t xml:space="preserve">n_muons</t>
  </si>
  <si>
    <t xml:space="preserve">N_{muons}</t>
  </si>
  <si>
    <t xml:space="preserve">n_electrons</t>
  </si>
  <si>
    <t xml:space="preserve">N_{electrons}</t>
  </si>
  <si>
    <t xml:space="preserve">jet_pt</t>
  </si>
  <si>
    <t xml:space="preserve">p_{T}^{jet} [GeV]</t>
  </si>
  <si>
    <t xml:space="preserve">Entries \,/\, 5 \, GeV</t>
  </si>
  <si>
    <t xml:space="preserve">jet</t>
  </si>
  <si>
    <t xml:space="preserve">n_jets &gt; 0 or n_fwdjets &gt; 0</t>
  </si>
  <si>
    <t xml:space="preserve">jet_phi</t>
  </si>
  <si>
    <t xml:space="preserve">\phi</t>
  </si>
  <si>
    <t xml:space="preserve">Entries \,/\, bin</t>
  </si>
  <si>
    <t xml:space="preserve">jet_eta</t>
  </si>
  <si>
    <t xml:space="preserve">\eta</t>
  </si>
  <si>
    <t xml:space="preserve">jet_d0</t>
  </si>
  <si>
    <t xml:space="preserve">d_{0}^{jet}</t>
  </si>
  <si>
    <t xml:space="preserve">Entries \,/\, 40 \, \mu m</t>
  </si>
  <si>
    <t xml:space="preserve">bjet_pt</t>
  </si>
  <si>
    <t xml:space="preserve">p_{T}^{b jet} [GeV]</t>
  </si>
  <si>
    <t xml:space="preserve">n_bjets &gt; 0</t>
  </si>
  <si>
    <t xml:space="preserve">bjet_phi</t>
  </si>
  <si>
    <t xml:space="preserve">bjet_eta</t>
  </si>
  <si>
    <t xml:space="preserve">bjet_d0</t>
  </si>
  <si>
    <t xml:space="preserve">d_{0}^{b jet}</t>
  </si>
  <si>
    <t xml:space="preserve">n_jets</t>
  </si>
  <si>
    <t xml:space="preserve">N_{jets}</t>
  </si>
  <si>
    <t xml:space="preserve">n_bjets</t>
  </si>
  <si>
    <t xml:space="preserve">N_{b jets}</t>
  </si>
  <si>
    <t xml:space="preserve">n_fwdjets</t>
  </si>
  <si>
    <t xml:space="preserve">N_{forward jets}</t>
  </si>
  <si>
    <t xml:space="preserve">jet_delta_eta</t>
  </si>
  <si>
    <t xml:space="preserve">|\Delta\eta(b, j)|</t>
  </si>
  <si>
    <t xml:space="preserve">n_bjets &gt; 0 and (n_jets &gt; 0 or n_fwdjets &gt; 0)</t>
  </si>
  <si>
    <t xml:space="preserve">jet_delta_phi</t>
  </si>
  <si>
    <t xml:space="preserve">|\Delta\phi(b, j)|</t>
  </si>
  <si>
    <t xml:space="preserve">jet_delta_r</t>
  </si>
  <si>
    <t xml:space="preserve">\Delta R(b, j)</t>
  </si>
  <si>
    <t xml:space="preserve">dijet_mass</t>
  </si>
  <si>
    <t xml:space="preserve">M_{jj} [GeV]</t>
  </si>
  <si>
    <t xml:space="preserve">Entries \,/\, 25 \, GeV</t>
  </si>
  <si>
    <t xml:space="preserve">dijet_phi</t>
  </si>
  <si>
    <t xml:space="preserve">\phi_{jj}</t>
  </si>
  <si>
    <t xml:space="preserve">dijet_eta</t>
  </si>
  <si>
    <t xml:space="preserve">\eta_{jj}</t>
  </si>
  <si>
    <t xml:space="preserve">dijet_pt</t>
  </si>
  <si>
    <t xml:space="preserve">p_{T}^{jj} [GeV]</t>
  </si>
  <si>
    <t xml:space="preserve">Entries \,/\, 10 \, GeV</t>
  </si>
  <si>
    <t xml:space="preserve">dijet_pt_over_m</t>
  </si>
  <si>
    <t xml:space="preserve">p_{T}^{jj}/M_{jj}</t>
  </si>
  <si>
    <t xml:space="preserve">met_mag</t>
  </si>
  <si>
    <t xml:space="preserve">MET \, [GeV]</t>
  </si>
  <si>
    <t xml:space="preserve">met_phi</t>
  </si>
  <si>
    <t xml:space="preserve">n_partons</t>
  </si>
  <si>
    <t xml:space="preserve">N_{partons}</t>
  </si>
  <si>
    <t xml:space="preserve">lepton1_pt</t>
  </si>
  <si>
    <t xml:space="preserve">p_{T}^{\mu} \, [GeV]</t>
  </si>
  <si>
    <t xml:space="preserve">lepton</t>
  </si>
  <si>
    <t xml:space="preserve">lepton1_eta</t>
  </si>
  <si>
    <t xml:space="preserve">lepton1_phi</t>
  </si>
  <si>
    <t xml:space="preserve">lepton1_iso</t>
  </si>
  <si>
    <t xml:space="preserve">Isolation \, [GeV]</t>
  </si>
  <si>
    <t xml:space="preserve">Entries \,/\, 0.4 \, GeV</t>
  </si>
  <si>
    <t xml:space="preserve">lepton2_pt</t>
  </si>
  <si>
    <t xml:space="preserve">Entries \,/\, 2 \, GeV</t>
  </si>
  <si>
    <t xml:space="preserve">lepton2_eta</t>
  </si>
  <si>
    <t xml:space="preserve">lepton2_phi</t>
  </si>
  <si>
    <t xml:space="preserve">lepton2_iso</t>
  </si>
  <si>
    <t xml:space="preserve">lepton_plus_cos_theta</t>
  </si>
  <si>
    <t xml:space="preserve">\cos (\theta_{\mu+})</t>
  </si>
  <si>
    <t xml:space="preserve">lepton_minus_cos_theta</t>
  </si>
  <si>
    <t xml:space="preserve">\cos (\theta_{\mu-})</t>
  </si>
  <si>
    <t xml:space="preserve">lepton_delta_eta</t>
  </si>
  <si>
    <t xml:space="preserve">|\Delta\eta(\mu, \mu)|</t>
  </si>
  <si>
    <t xml:space="preserve">lepton_delta_phi</t>
  </si>
  <si>
    <t xml:space="preserve">|\Delta\phi(\mu, \mu)|</t>
  </si>
  <si>
    <t xml:space="preserve">lepton_delta_r</t>
  </si>
  <si>
    <t xml:space="preserve">|\Delta R(\mu, \mu)|</t>
  </si>
  <si>
    <t xml:space="preserve">dilepton_mass</t>
  </si>
  <si>
    <t xml:space="preserve">M_{\mu \mu} \, [GeV]</t>
  </si>
  <si>
    <t xml:space="preserve">dilepton_pt</t>
  </si>
  <si>
    <t xml:space="preserve">p_{T}^{\mu \mu} \, [GeV]</t>
  </si>
  <si>
    <t xml:space="preserve">dilepton_eta</t>
  </si>
  <si>
    <t xml:space="preserve">\eta_{\mu \mu}</t>
  </si>
  <si>
    <t xml:space="preserve">dilepton_phi</t>
  </si>
  <si>
    <t xml:space="preserve">\phi_{\mu \mu}</t>
  </si>
  <si>
    <t xml:space="preserve">dilepton_pt_over_m</t>
  </si>
  <si>
    <t xml:space="preserve">p_{T}^{\mu \mu}/M_{\mu \mu}</t>
  </si>
  <si>
    <t xml:space="preserve">dilepton_b_mass</t>
  </si>
  <si>
    <t xml:space="preserve">M_{\mu \mu b} [GeV]</t>
  </si>
  <si>
    <t xml:space="preserve">lepton_jet</t>
  </si>
  <si>
    <t xml:space="preserve">dilepton_b_phi</t>
  </si>
  <si>
    <t xml:space="preserve">\phi_{\mu\mu b}</t>
  </si>
  <si>
    <t xml:space="preserve">dilepton_b_eta</t>
  </si>
  <si>
    <t xml:space="preserve">\eta_{\mu \mu b}</t>
  </si>
  <si>
    <t xml:space="preserve">dilepton_b_pt</t>
  </si>
  <si>
    <t xml:space="preserve">p_{T}^{\mu \mu b} [GeV]</t>
  </si>
  <si>
    <t xml:space="preserve">dilepton_b_delta_eta</t>
  </si>
  <si>
    <t xml:space="preserve">|\Delta\eta(\mu\mu,\, b)|</t>
  </si>
  <si>
    <t xml:space="preserve">dilepton_b_delta_phi</t>
  </si>
  <si>
    <t xml:space="preserve">|\Delta\phi(\mu\mu,\, b)|</t>
  </si>
  <si>
    <t xml:space="preserve">dilepton_b_delta_r</t>
  </si>
  <si>
    <t xml:space="preserve">|\Delta R(\mu\mu,\, b)|</t>
  </si>
  <si>
    <t xml:space="preserve">four_body_mass</t>
  </si>
  <si>
    <t xml:space="preserve">M_{\mu \mu jj} [GeV]</t>
  </si>
  <si>
    <t xml:space="preserve">four_body_delta_eta</t>
  </si>
  <si>
    <t xml:space="preserve">|\Delta\eta(\mu\mu,\, jj)|</t>
  </si>
  <si>
    <t xml:space="preserve">four_body_delta_phi</t>
  </si>
  <si>
    <t xml:space="preserve">|\Delta\phi(\mu\mu,\, jj)|</t>
  </si>
  <si>
    <t xml:space="preserve">four_body_delta_r</t>
  </si>
  <si>
    <t xml:space="preserve">|\Delta R(\mu\mu,\, jj)|</t>
  </si>
  <si>
    <t xml:space="preserve">dilepton_j_mass</t>
  </si>
  <si>
    <t xml:space="preserve">M_{\mu \mu j} [GeV]</t>
  </si>
  <si>
    <t xml:space="preserve">n_jets &gt; 0 or n_fwdjets &gt;0</t>
  </si>
  <si>
    <t xml:space="preserve">dilepton_j_phi</t>
  </si>
  <si>
    <t xml:space="preserve">\phi_{\mu\mu j}</t>
  </si>
  <si>
    <t xml:space="preserve">dilepton_j_eta</t>
  </si>
  <si>
    <t xml:space="preserve">\eta_{\mu \mu j}</t>
  </si>
  <si>
    <t xml:space="preserve">dilepton_j_pt</t>
  </si>
  <si>
    <t xml:space="preserve">p_{T}^{\mu \mu j} [GeV]</t>
  </si>
  <si>
    <t xml:space="preserve">dilepton_j_delta_eta</t>
  </si>
  <si>
    <t xml:space="preserve">|\Delta\eta(\mu\mu,\, j)|</t>
  </si>
  <si>
    <t xml:space="preserve">dilepton_j_delta_phi</t>
  </si>
  <si>
    <t xml:space="preserve">|\Delta\phi(\mu\mu,\, j)|</t>
  </si>
  <si>
    <t xml:space="preserve">dilepton_j_delta_r</t>
  </si>
  <si>
    <t xml:space="preserve">|\Delta R(\mu\mu,\, j)|</t>
  </si>
  <si>
    <t xml:space="preserve">p_{T}^{e} \, [GeV]</t>
  </si>
  <si>
    <t xml:space="preserve">|\Delta\eta(e, e)|</t>
  </si>
  <si>
    <t xml:space="preserve">|\Delta\phi(e, e)|</t>
  </si>
  <si>
    <t xml:space="preserve">|\Delta R(e, e)|</t>
  </si>
  <si>
    <t xml:space="preserve">M_{e,e} \, [GeV]</t>
  </si>
  <si>
    <t xml:space="preserve">p_{T}^{e,e} \, [GeV]</t>
  </si>
  <si>
    <t xml:space="preserve">\eta_{ee}</t>
  </si>
  <si>
    <t xml:space="preserve">\phi_{ee}</t>
  </si>
  <si>
    <t xml:space="preserve">p_{T}^{ee}/M_{ee}</t>
  </si>
  <si>
    <t xml:space="preserve">M_{ee b} [GeV]</t>
  </si>
  <si>
    <t xml:space="preserve">\phi_{ee b}</t>
  </si>
  <si>
    <t xml:space="preserve">\eta_{ee b}</t>
  </si>
  <si>
    <t xml:space="preserve">p_{T}^{ee b} [GeV]</t>
  </si>
  <si>
    <t xml:space="preserve">|\Delta\eta(ee,\, b)|</t>
  </si>
  <si>
    <t xml:space="preserve">|\Delta\phi(ee,\, b)|</t>
  </si>
  <si>
    <t xml:space="preserve">|\Delta R(ee,\, b)|</t>
  </si>
  <si>
    <t xml:space="preserve">M_{e e jj} [GeV]</t>
  </si>
  <si>
    <t xml:space="preserve">Entries \,/\, 20 \, GeV</t>
  </si>
  <si>
    <t xml:space="preserve">|\Delta\eta(ee,\, jj)|</t>
  </si>
  <si>
    <t xml:space="preserve">|\Delta\phi(ee,\, jj)|</t>
  </si>
  <si>
    <t xml:space="preserve">|\Delta R(ee,\, jj)|</t>
  </si>
  <si>
    <t xml:space="preserve">M_{eej} [GeV]</t>
  </si>
  <si>
    <t xml:space="preserve">\phi_{eej}</t>
  </si>
  <si>
    <t xml:space="preserve">\eta_{eej}</t>
  </si>
  <si>
    <t xml:space="preserve">p_{T}^{eej} [GeV]</t>
  </si>
  <si>
    <t xml:space="preserve">|\Delta\eta(ee,\, j)|</t>
  </si>
  <si>
    <t xml:space="preserve">|\Delta\phi(ee,\, j)|</t>
  </si>
  <si>
    <t xml:space="preserve">|\Delta R(ee,\, j)|</t>
  </si>
  <si>
    <t xml:space="preserve">Entries \,/\, 2.5 \, GeV</t>
  </si>
  <si>
    <t xml:space="preserve">|\Delta\eta(e, \mu)|</t>
  </si>
  <si>
    <t xml:space="preserve">|\Delta\phi(e, \mu)|</t>
  </si>
  <si>
    <t xml:space="preserve">|\Delta R(e, \mu)|</t>
  </si>
  <si>
    <t xml:space="preserve">M_{e \mu} \, [GeV]</t>
  </si>
  <si>
    <t xml:space="preserve">p_{T}^{e \mu} \, [GeV]</t>
  </si>
  <si>
    <t xml:space="preserve">\eta_{e \mu}</t>
  </si>
  <si>
    <t xml:space="preserve">\phi_{e \mu}</t>
  </si>
  <si>
    <t xml:space="preserve">p_{T}^{e \mu}/M_{e \mu}</t>
  </si>
  <si>
    <t xml:space="preserve">M_{e \mu b} [GeV]</t>
  </si>
  <si>
    <t xml:space="preserve">\phi_{e\mu b}</t>
  </si>
  <si>
    <t xml:space="preserve">\eta_{e \mu b}</t>
  </si>
  <si>
    <t xml:space="preserve">p_{T}^{e \mu b} [GeV]</t>
  </si>
  <si>
    <t xml:space="preserve">|\Delta\eta(e\mu,\, b)|</t>
  </si>
  <si>
    <t xml:space="preserve">|\Delta\phi(e\mu,\, b)|</t>
  </si>
  <si>
    <t xml:space="preserve">|\Delta R(e\mu,\, b)|</t>
  </si>
  <si>
    <t xml:space="preserve">M_{e \mu jj} [GeV]</t>
  </si>
  <si>
    <t xml:space="preserve">|\Delta\eta(e\mu,\, jj)|</t>
  </si>
  <si>
    <t xml:space="preserve">|\Delta\phi(e\mu,\, jj)|</t>
  </si>
  <si>
    <t xml:space="preserve">|\Delta R(e\mu,\, jj)|</t>
  </si>
  <si>
    <t xml:space="preserve">M_{e \mu j} [GeV]</t>
  </si>
  <si>
    <t xml:space="preserve">\phi_{e\mu j}</t>
  </si>
  <si>
    <t xml:space="preserve">\eta_{e \mu j}</t>
  </si>
  <si>
    <t xml:space="preserve">p_{T}^{e \mu j} [GeV]</t>
  </si>
  <si>
    <t xml:space="preserve">|\Delta\eta(e\mu,\, j)|</t>
  </si>
  <si>
    <t xml:space="preserve">|\Delta\phi(e\mu,\, j)|</t>
  </si>
  <si>
    <t xml:space="preserve">|\Delta R(e\mu,\, j)|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</si>
</sst>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F12" activeCellId="0" sqref="F12"/>
    </sheetView>
  </sheetViews>
  <sheetFormatPr defaultRowHeight="12.8"/>
  <cols>
    <col collapsed="false" hidden="false" max="1" min="1" style="0" width="17.9438775510204"/>
    <col collapsed="false" hidden="false" max="2" min="2" style="0" width="20.3469387755102"/>
    <col collapsed="false" hidden="false" max="3" min="3" style="0" width="16.1275510204082"/>
    <col collapsed="false" hidden="false" max="4" min="4" style="0" width="14.5"/>
    <col collapsed="false" hidden="false" max="5" min="5" style="0" width="33.0204081632653"/>
    <col collapsed="false" hidden="false" max="6" min="6" style="0" width="16.6020408163265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n">
        <v>1</v>
      </c>
      <c r="D2" s="0" t="s">
        <v>7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n">
        <v>1</v>
      </c>
      <c r="C3" s="0" t="n">
        <v>1</v>
      </c>
      <c r="D3" s="0" t="s">
        <v>7</v>
      </c>
      <c r="E3" s="0" t="s">
        <v>11</v>
      </c>
      <c r="F3" s="0" t="s">
        <v>9</v>
      </c>
    </row>
    <row r="4" customFormat="false" ht="12.8" hidden="false" customHeight="false" outlineLevel="0" collapsed="false">
      <c r="A4" s="0" t="s">
        <v>12</v>
      </c>
      <c r="B4" s="0" t="n">
        <v>1</v>
      </c>
      <c r="C4" s="0" t="n">
        <v>1</v>
      </c>
      <c r="D4" s="0" t="s">
        <v>7</v>
      </c>
      <c r="E4" s="0" t="s">
        <v>13</v>
      </c>
      <c r="F4" s="0" t="s">
        <v>9</v>
      </c>
    </row>
    <row r="5" customFormat="false" ht="12.8" hidden="false" customHeight="false" outlineLevel="0" collapsed="false">
      <c r="A5" s="0" t="s">
        <v>14</v>
      </c>
      <c r="B5" s="0" t="n">
        <v>1</v>
      </c>
      <c r="C5" s="0" t="n">
        <v>1</v>
      </c>
      <c r="D5" s="0" t="s">
        <v>7</v>
      </c>
      <c r="E5" s="0" t="s">
        <v>15</v>
      </c>
      <c r="F5" s="0" t="s">
        <v>9</v>
      </c>
    </row>
    <row r="6" customFormat="false" ht="12.8" hidden="false" customHeight="false" outlineLevel="0" collapsed="false">
      <c r="A6" s="0" t="s">
        <v>16</v>
      </c>
      <c r="B6" s="0" t="n">
        <v>1</v>
      </c>
      <c r="C6" s="0" t="n">
        <v>1</v>
      </c>
      <c r="D6" s="0" t="s">
        <v>7</v>
      </c>
      <c r="E6" s="0" t="s">
        <v>8</v>
      </c>
      <c r="F6" s="0" t="s">
        <v>9</v>
      </c>
    </row>
    <row r="7" customFormat="false" ht="12.8" hidden="false" customHeight="false" outlineLevel="0" collapsed="false">
      <c r="A7" s="0" t="s">
        <v>17</v>
      </c>
      <c r="B7" s="0" t="n">
        <v>1</v>
      </c>
      <c r="C7" s="0" t="n">
        <v>1</v>
      </c>
      <c r="D7" s="0" t="s">
        <v>7</v>
      </c>
      <c r="E7" s="0" t="s">
        <v>11</v>
      </c>
      <c r="F7" s="0" t="s">
        <v>9</v>
      </c>
    </row>
    <row r="8" customFormat="false" ht="12.8" hidden="false" customHeight="false" outlineLevel="0" collapsed="false">
      <c r="A8" s="0" t="s">
        <v>18</v>
      </c>
      <c r="B8" s="0" t="n">
        <v>1</v>
      </c>
      <c r="C8" s="0" t="n">
        <v>1</v>
      </c>
      <c r="D8" s="0" t="s">
        <v>7</v>
      </c>
      <c r="E8" s="0" t="s">
        <v>13</v>
      </c>
      <c r="F8" s="0" t="s">
        <v>9</v>
      </c>
    </row>
    <row r="9" customFormat="false" ht="12.8" hidden="false" customHeight="false" outlineLevel="0" collapsed="false">
      <c r="A9" s="0" t="s">
        <v>19</v>
      </c>
      <c r="B9" s="0" t="n">
        <v>1</v>
      </c>
      <c r="C9" s="0" t="n">
        <v>1</v>
      </c>
      <c r="D9" s="0" t="s">
        <v>7</v>
      </c>
      <c r="E9" s="0" t="s">
        <v>15</v>
      </c>
      <c r="F9" s="0" t="s">
        <v>9</v>
      </c>
    </row>
    <row r="11" customFormat="false" ht="12.8" hidden="false" customHeight="false" outlineLevel="0" collapsed="false">
      <c r="A11" s="0" t="s">
        <v>20</v>
      </c>
      <c r="B11" s="0" t="n">
        <v>25.81</v>
      </c>
      <c r="C11" s="0" t="n">
        <v>1</v>
      </c>
      <c r="D11" s="0" t="s">
        <v>21</v>
      </c>
      <c r="E11" s="0" t="s">
        <v>22</v>
      </c>
      <c r="F11" s="0" t="s">
        <v>23</v>
      </c>
    </row>
    <row r="12" customFormat="false" ht="12.8" hidden="false" customHeight="false" outlineLevel="0" collapsed="false">
      <c r="A12" s="0" t="s">
        <v>24</v>
      </c>
      <c r="B12" s="0" t="n">
        <v>107.66</v>
      </c>
      <c r="C12" s="0" t="n">
        <v>1</v>
      </c>
      <c r="D12" s="0" t="s">
        <v>21</v>
      </c>
      <c r="E12" s="0" t="s">
        <v>25</v>
      </c>
      <c r="F12" s="0" t="s">
        <v>23</v>
      </c>
    </row>
    <row r="13" customFormat="false" ht="12.8" hidden="false" customHeight="false" outlineLevel="0" collapsed="false">
      <c r="A13" s="0" t="s">
        <v>26</v>
      </c>
      <c r="B13" s="0" t="n">
        <v>3531.9</v>
      </c>
      <c r="C13" s="0" t="n">
        <v>1</v>
      </c>
      <c r="D13" s="0" t="s">
        <v>27</v>
      </c>
      <c r="E13" s="0" t="s">
        <v>28</v>
      </c>
      <c r="F13" s="0" t="s">
        <v>29</v>
      </c>
    </row>
    <row r="14" customFormat="false" ht="12.8" hidden="false" customHeight="false" outlineLevel="0" collapsed="false">
      <c r="A14" s="0" t="s">
        <v>30</v>
      </c>
      <c r="B14" s="0" t="n">
        <v>671</v>
      </c>
      <c r="C14" s="0" t="n">
        <v>1</v>
      </c>
      <c r="D14" s="0" t="s">
        <v>27</v>
      </c>
      <c r="E14" s="0" t="s">
        <v>31</v>
      </c>
      <c r="F14" s="0" t="s">
        <v>29</v>
      </c>
    </row>
    <row r="15" customFormat="false" ht="12.8" hidden="false" customHeight="false" outlineLevel="0" collapsed="false">
      <c r="A15" s="0" t="s">
        <v>32</v>
      </c>
      <c r="B15" s="0" t="n">
        <v>216.7</v>
      </c>
      <c r="C15" s="0" t="n">
        <v>1</v>
      </c>
      <c r="D15" s="0" t="s">
        <v>27</v>
      </c>
      <c r="E15" s="0" t="s">
        <v>33</v>
      </c>
      <c r="F15" s="0" t="s">
        <v>29</v>
      </c>
    </row>
    <row r="16" customFormat="false" ht="12.8" hidden="false" customHeight="false" outlineLevel="0" collapsed="false">
      <c r="A16" s="0" t="s">
        <v>34</v>
      </c>
      <c r="B16" s="0" t="n">
        <v>61.8</v>
      </c>
      <c r="C16" s="0" t="n">
        <v>1</v>
      </c>
      <c r="D16" s="0" t="s">
        <v>27</v>
      </c>
      <c r="E16" s="0" t="s">
        <v>35</v>
      </c>
      <c r="F16" s="0" t="s">
        <v>29</v>
      </c>
    </row>
    <row r="17" customFormat="false" ht="12.8" hidden="false" customHeight="false" outlineLevel="0" collapsed="false">
      <c r="A17" s="0" t="s">
        <v>36</v>
      </c>
      <c r="B17" s="0" t="n">
        <v>27.58</v>
      </c>
      <c r="C17" s="0" t="n">
        <v>1</v>
      </c>
      <c r="D17" s="0" t="s">
        <v>27</v>
      </c>
      <c r="E17" s="0" t="s">
        <v>37</v>
      </c>
      <c r="F17" s="0" t="s">
        <v>29</v>
      </c>
    </row>
    <row r="18" customFormat="false" ht="12.8" hidden="false" customHeight="false" outlineLevel="0" collapsed="false">
      <c r="A18" s="0" t="s">
        <v>38</v>
      </c>
      <c r="B18" s="0" t="n">
        <v>11050.1</v>
      </c>
      <c r="C18" s="0" t="n">
        <v>1</v>
      </c>
      <c r="D18" s="0" t="s">
        <v>27</v>
      </c>
      <c r="E18" s="0" t="s">
        <v>39</v>
      </c>
      <c r="F18" s="0" t="s">
        <v>29</v>
      </c>
    </row>
    <row r="19" customFormat="false" ht="12.8" hidden="false" customHeight="false" outlineLevel="0" collapsed="false">
      <c r="A19" s="0" t="s">
        <v>40</v>
      </c>
      <c r="B19" s="0" t="n">
        <v>859.1</v>
      </c>
      <c r="C19" s="0" t="n">
        <v>1</v>
      </c>
      <c r="D19" s="0" t="s">
        <v>27</v>
      </c>
      <c r="E19" s="0" t="s">
        <v>41</v>
      </c>
      <c r="F19" s="0" t="s">
        <v>29</v>
      </c>
    </row>
    <row r="20" customFormat="false" ht="12.8" hidden="false" customHeight="false" outlineLevel="0" collapsed="false">
      <c r="A20" s="0" t="s">
        <v>42</v>
      </c>
      <c r="B20" s="0" t="n">
        <v>371.64</v>
      </c>
      <c r="C20" s="0" t="n">
        <v>1</v>
      </c>
      <c r="D20" s="0" t="s">
        <v>27</v>
      </c>
      <c r="E20" s="0" t="s">
        <v>43</v>
      </c>
      <c r="F20" s="0" t="s">
        <v>29</v>
      </c>
    </row>
    <row r="21" customFormat="false" ht="12.8" hidden="false" customHeight="false" outlineLevel="0" collapsed="false">
      <c r="A21" s="0" t="s">
        <v>44</v>
      </c>
      <c r="B21" s="0" t="n">
        <v>102.6</v>
      </c>
      <c r="C21" s="0" t="n">
        <v>1</v>
      </c>
      <c r="D21" s="0" t="s">
        <v>27</v>
      </c>
      <c r="E21" s="0" t="s">
        <v>45</v>
      </c>
      <c r="F21" s="0" t="s">
        <v>29</v>
      </c>
    </row>
    <row r="22" customFormat="false" ht="12.8" hidden="false" customHeight="false" outlineLevel="0" collapsed="false">
      <c r="A22" s="0" t="s">
        <v>46</v>
      </c>
      <c r="B22" s="0" t="n">
        <v>36.4</v>
      </c>
      <c r="C22" s="0" t="n">
        <v>1</v>
      </c>
      <c r="D22" s="0" t="s">
        <v>27</v>
      </c>
      <c r="E22" s="0" t="s">
        <v>47</v>
      </c>
      <c r="F22" s="0" t="s">
        <v>29</v>
      </c>
    </row>
    <row r="23" customFormat="false" ht="12.8" hidden="false" customHeight="false" outlineLevel="0" collapsed="false">
      <c r="A23" s="0" t="s">
        <v>48</v>
      </c>
      <c r="B23" s="0" t="n">
        <v>57.25</v>
      </c>
      <c r="C23" s="0" t="n">
        <v>1</v>
      </c>
      <c r="D23" s="0" t="s">
        <v>49</v>
      </c>
      <c r="E23" s="0" t="s">
        <v>50</v>
      </c>
      <c r="F23" s="0" t="s">
        <v>51</v>
      </c>
    </row>
    <row r="24" customFormat="false" ht="12.8" hidden="false" customHeight="false" outlineLevel="0" collapsed="false">
      <c r="A24" s="0" t="s">
        <v>52</v>
      </c>
      <c r="B24" s="0" t="n">
        <v>5.09</v>
      </c>
      <c r="C24" s="0" t="n">
        <v>1</v>
      </c>
      <c r="D24" s="0" t="s">
        <v>53</v>
      </c>
      <c r="E24" s="0" t="s">
        <v>54</v>
      </c>
      <c r="F24" s="0" t="s">
        <v>51</v>
      </c>
    </row>
    <row r="25" customFormat="false" ht="12.8" hidden="false" customHeight="false" outlineLevel="0" collapsed="false">
      <c r="A25" s="0" t="s">
        <v>55</v>
      </c>
      <c r="B25" s="0" t="n">
        <v>1.086</v>
      </c>
      <c r="C25" s="0" t="n">
        <v>1</v>
      </c>
      <c r="D25" s="0" t="s">
        <v>53</v>
      </c>
      <c r="E25" s="0" t="s">
        <v>56</v>
      </c>
      <c r="F25" s="0" t="s">
        <v>51</v>
      </c>
    </row>
    <row r="26" customFormat="false" ht="12.8" hidden="false" customHeight="false" outlineLevel="0" collapsed="false">
      <c r="A26" s="0" t="s">
        <v>57</v>
      </c>
      <c r="B26" s="0" t="n">
        <v>2.47</v>
      </c>
      <c r="C26" s="0" t="n">
        <v>1</v>
      </c>
      <c r="D26" s="0" t="s">
        <v>58</v>
      </c>
      <c r="E26" s="0" t="s">
        <v>59</v>
      </c>
      <c r="F26" s="0" t="s">
        <v>51</v>
      </c>
    </row>
    <row r="27" customFormat="false" ht="12.8" hidden="false" customHeight="false" outlineLevel="0" collapsed="false">
      <c r="A27" s="0" t="s">
        <v>60</v>
      </c>
      <c r="B27" s="0" t="n">
        <v>0.71</v>
      </c>
      <c r="C27" s="0" t="n">
        <v>1</v>
      </c>
      <c r="D27" s="0" t="s">
        <v>58</v>
      </c>
      <c r="E27" s="0" t="s">
        <v>61</v>
      </c>
      <c r="F27" s="0" t="s">
        <v>51</v>
      </c>
    </row>
    <row r="28" customFormat="false" ht="12.8" hidden="false" customHeight="false" outlineLevel="0" collapsed="false">
      <c r="A28" s="0" t="s">
        <v>62</v>
      </c>
      <c r="B28" s="0" t="n">
        <v>3.179</v>
      </c>
      <c r="C28" s="0" t="n">
        <v>1</v>
      </c>
      <c r="D28" s="0" t="s">
        <v>58</v>
      </c>
      <c r="E28" s="0" t="s">
        <v>63</v>
      </c>
      <c r="F28" s="0" t="s">
        <v>64</v>
      </c>
    </row>
    <row r="29" customFormat="false" ht="12.8" hidden="false" customHeight="false" outlineLevel="0" collapsed="false">
      <c r="A29" s="0" t="s">
        <v>65</v>
      </c>
      <c r="B29" s="0" t="n">
        <v>1.76</v>
      </c>
      <c r="C29" s="0" t="n">
        <v>1</v>
      </c>
      <c r="D29" s="0" t="s">
        <v>58</v>
      </c>
      <c r="E29" s="0" t="s">
        <v>66</v>
      </c>
      <c r="F29" s="0" t="s">
        <v>64</v>
      </c>
    </row>
    <row r="30" customFormat="false" ht="12.8" hidden="false" customHeight="false" outlineLevel="0" collapsed="false">
      <c r="A30" s="0" t="s">
        <v>67</v>
      </c>
      <c r="B30" s="0" t="n">
        <v>56.4</v>
      </c>
      <c r="C30" s="0" t="n">
        <v>1</v>
      </c>
      <c r="D30" s="0" t="s">
        <v>58</v>
      </c>
      <c r="E30" s="0" t="s">
        <v>68</v>
      </c>
      <c r="F30" s="0" t="s">
        <v>64</v>
      </c>
    </row>
    <row r="31" customFormat="false" ht="12.8" hidden="false" customHeight="false" outlineLevel="0" collapsed="false">
      <c r="A31" s="0" t="s">
        <v>69</v>
      </c>
      <c r="B31" s="0" t="n">
        <v>30.7</v>
      </c>
      <c r="C31" s="0" t="n">
        <v>1</v>
      </c>
      <c r="D31" s="0" t="s">
        <v>58</v>
      </c>
      <c r="E31" s="0" t="s">
        <v>70</v>
      </c>
      <c r="F31" s="0" t="s">
        <v>64</v>
      </c>
    </row>
    <row r="32" customFormat="false" ht="12.8" hidden="false" customHeight="false" outlineLevel="0" collapsed="false">
      <c r="A32" s="0" t="s">
        <v>71</v>
      </c>
      <c r="B32" s="0" t="n">
        <v>11.177</v>
      </c>
      <c r="C32" s="0" t="n">
        <v>1</v>
      </c>
      <c r="D32" s="0" t="s">
        <v>58</v>
      </c>
      <c r="E32" s="0" t="s">
        <v>72</v>
      </c>
      <c r="F32" s="0" t="s">
        <v>64</v>
      </c>
    </row>
    <row r="33" customFormat="false" ht="12.8" hidden="false" customHeight="false" outlineLevel="0" collapsed="false">
      <c r="A33" s="0" t="s">
        <v>73</v>
      </c>
      <c r="B33" s="0" t="n">
        <v>11.177</v>
      </c>
      <c r="C33" s="0" t="n">
        <v>1</v>
      </c>
      <c r="D33" s="0" t="s">
        <v>58</v>
      </c>
      <c r="E33" s="0" t="s">
        <v>74</v>
      </c>
      <c r="F33" s="0" t="s">
        <v>64</v>
      </c>
    </row>
    <row r="35" customFormat="false" ht="12.8" hidden="false" customHeight="false" outlineLevel="0" collapsed="false">
      <c r="A35" s="0" t="s">
        <v>75</v>
      </c>
      <c r="B35" s="0" t="n">
        <v>0.06</v>
      </c>
      <c r="C35" s="0" t="n">
        <v>1</v>
      </c>
      <c r="D35" s="0" t="s">
        <v>76</v>
      </c>
      <c r="E35" s="0" t="s">
        <v>77</v>
      </c>
      <c r="F35" s="0" t="s">
        <v>75</v>
      </c>
    </row>
    <row r="36" customFormat="false" ht="12.8" hidden="false" customHeight="false" outlineLevel="0" collapsed="false">
      <c r="A36" s="0" t="s">
        <v>78</v>
      </c>
      <c r="B36" s="0" t="n">
        <v>0.05</v>
      </c>
      <c r="C36" s="0" t="n">
        <v>1</v>
      </c>
      <c r="D36" s="0" t="s">
        <v>79</v>
      </c>
      <c r="E36" s="0" t="s">
        <v>80</v>
      </c>
      <c r="F36" s="0" t="s">
        <v>78</v>
      </c>
    </row>
    <row r="37" customFormat="false" ht="12.8" hidden="false" customHeight="false" outlineLevel="0" collapsed="false">
      <c r="A37" s="0" t="s">
        <v>81</v>
      </c>
      <c r="B37" s="0" t="n">
        <f aca="false">B28+B29</f>
        <v>4.939</v>
      </c>
      <c r="C37" s="0" t="n">
        <v>0.004</v>
      </c>
      <c r="D37" s="0" t="s">
        <v>82</v>
      </c>
      <c r="E37" s="0" t="s">
        <v>83</v>
      </c>
      <c r="F37" s="0" t="s">
        <v>84</v>
      </c>
    </row>
    <row r="38" customFormat="false" ht="12.8" hidden="false" customHeight="false" outlineLevel="0" collapsed="false">
      <c r="A38" s="0" t="s">
        <v>85</v>
      </c>
      <c r="B38" s="0" t="n">
        <v>107.66</v>
      </c>
      <c r="C38" s="0" t="n">
        <v>0.004</v>
      </c>
      <c r="D38" s="0" t="s">
        <v>82</v>
      </c>
      <c r="E38" s="0" t="s">
        <v>83</v>
      </c>
      <c r="F38" s="0" t="s">
        <v>84</v>
      </c>
    </row>
    <row r="40" customFormat="false" ht="12.8" hidden="false" customHeight="false" outlineLevel="0" collapsed="false">
      <c r="A40" s="1" t="s">
        <v>9</v>
      </c>
      <c r="B40" s="1" t="n">
        <v>1</v>
      </c>
      <c r="C40" s="1" t="n">
        <v>1</v>
      </c>
      <c r="D40" s="1" t="s">
        <v>7</v>
      </c>
      <c r="E40" s="1" t="s">
        <v>86</v>
      </c>
      <c r="F40" s="1" t="s">
        <v>9</v>
      </c>
    </row>
    <row r="41" customFormat="false" ht="12.8" hidden="false" customHeight="false" outlineLevel="0" collapsed="false">
      <c r="A41" s="1" t="s">
        <v>23</v>
      </c>
      <c r="B41" s="1" t="n">
        <v>1</v>
      </c>
      <c r="C41" s="1" t="n">
        <v>1</v>
      </c>
      <c r="D41" s="1" t="s">
        <v>87</v>
      </c>
      <c r="E41" s="1" t="s">
        <v>88</v>
      </c>
      <c r="F41" s="1" t="s">
        <v>23</v>
      </c>
    </row>
    <row r="42" customFormat="false" ht="12.8" hidden="false" customHeight="false" outlineLevel="0" collapsed="false">
      <c r="A42" s="1" t="s">
        <v>29</v>
      </c>
      <c r="B42" s="1" t="n">
        <v>1</v>
      </c>
      <c r="C42" s="1" t="n">
        <v>1</v>
      </c>
      <c r="D42" s="1" t="s">
        <v>89</v>
      </c>
      <c r="E42" s="1" t="s">
        <v>90</v>
      </c>
      <c r="F42" s="1" t="s">
        <v>29</v>
      </c>
    </row>
    <row r="43" customFormat="false" ht="12.8" hidden="false" customHeight="false" outlineLevel="0" collapsed="false">
      <c r="A43" s="1" t="s">
        <v>51</v>
      </c>
      <c r="B43" s="1" t="n">
        <v>1</v>
      </c>
      <c r="C43" s="1" t="n">
        <v>1</v>
      </c>
      <c r="D43" s="1" t="s">
        <v>91</v>
      </c>
      <c r="E43" s="1" t="s">
        <v>92</v>
      </c>
      <c r="F43" s="1" t="s">
        <v>51</v>
      </c>
    </row>
    <row r="44" customFormat="false" ht="12.8" hidden="false" customHeight="false" outlineLevel="0" collapsed="false">
      <c r="A44" s="1" t="s">
        <v>64</v>
      </c>
      <c r="B44" s="1" t="n">
        <v>1</v>
      </c>
      <c r="C44" s="1" t="n">
        <v>1</v>
      </c>
      <c r="D44" s="1" t="s">
        <v>93</v>
      </c>
      <c r="E44" s="1" t="s">
        <v>64</v>
      </c>
      <c r="F44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23" activeCellId="0" sqref="C23"/>
    </sheetView>
  </sheetViews>
  <sheetFormatPr defaultRowHeight="12.8"/>
  <cols>
    <col collapsed="false" hidden="false" max="1" min="1" style="0" width="20.5357142857143"/>
    <col collapsed="false" hidden="false" max="2" min="2" style="0" width="20.3469387755102"/>
    <col collapsed="false" hidden="false" max="3" min="3" style="0" width="16.1275510204082"/>
    <col collapsed="false" hidden="false" max="4" min="4" style="0" width="14.5"/>
    <col collapsed="false" hidden="false" max="5" min="5" style="0" width="33.0204081632653"/>
    <col collapsed="false" hidden="false" max="6" min="6" style="0" width="35.8112244897959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94</v>
      </c>
      <c r="B2" s="0" t="n">
        <v>1</v>
      </c>
      <c r="C2" s="0" t="n">
        <v>1</v>
      </c>
      <c r="D2" s="0" t="s">
        <v>7</v>
      </c>
      <c r="E2" s="0" t="s">
        <v>95</v>
      </c>
      <c r="F2" s="0" t="s">
        <v>9</v>
      </c>
    </row>
    <row r="3" customFormat="false" ht="12.8" hidden="false" customHeight="false" outlineLevel="0" collapsed="false">
      <c r="A3" s="0" t="s">
        <v>96</v>
      </c>
      <c r="B3" s="0" t="n">
        <v>1</v>
      </c>
      <c r="C3" s="0" t="n">
        <v>1</v>
      </c>
      <c r="D3" s="0" t="s">
        <v>7</v>
      </c>
      <c r="E3" s="0" t="s">
        <v>97</v>
      </c>
      <c r="F3" s="0" t="s">
        <v>9</v>
      </c>
    </row>
    <row r="4" customFormat="false" ht="12.8" hidden="false" customHeight="false" outlineLevel="0" collapsed="false">
      <c r="A4" s="0" t="s">
        <v>98</v>
      </c>
      <c r="B4" s="0" t="n">
        <v>1</v>
      </c>
      <c r="C4" s="0" t="n">
        <v>1</v>
      </c>
      <c r="D4" s="0" t="s">
        <v>7</v>
      </c>
      <c r="E4" s="0" t="s">
        <v>99</v>
      </c>
      <c r="F4" s="0" t="s">
        <v>9</v>
      </c>
    </row>
    <row r="5" customFormat="false" ht="12.8" hidden="false" customHeight="false" outlineLevel="0" collapsed="false">
      <c r="A5" s="0" t="s">
        <v>100</v>
      </c>
      <c r="B5" s="0" t="n">
        <v>1</v>
      </c>
      <c r="C5" s="0" t="n">
        <v>1</v>
      </c>
      <c r="D5" s="0" t="s">
        <v>7</v>
      </c>
      <c r="E5" s="0" t="s">
        <v>101</v>
      </c>
      <c r="F5" s="0" t="s">
        <v>9</v>
      </c>
    </row>
    <row r="6" customFormat="false" ht="12.8" hidden="false" customHeight="false" outlineLevel="0" collapsed="false">
      <c r="A6" s="0" t="s">
        <v>102</v>
      </c>
      <c r="B6" s="0" t="n">
        <v>1</v>
      </c>
      <c r="C6" s="0" t="n">
        <v>1</v>
      </c>
      <c r="D6" s="0" t="s">
        <v>7</v>
      </c>
      <c r="E6" s="0" t="s">
        <v>103</v>
      </c>
      <c r="F6" s="0" t="s">
        <v>9</v>
      </c>
    </row>
    <row r="7" customFormat="false" ht="12.8" hidden="false" customHeight="false" outlineLevel="0" collapsed="false">
      <c r="A7" s="0" t="s">
        <v>104</v>
      </c>
      <c r="B7" s="0" t="n">
        <v>1</v>
      </c>
      <c r="C7" s="0" t="n">
        <v>1</v>
      </c>
      <c r="D7" s="0" t="s">
        <v>7</v>
      </c>
      <c r="E7" s="0" t="s">
        <v>105</v>
      </c>
      <c r="F7" s="0" t="s">
        <v>9</v>
      </c>
    </row>
    <row r="8" customFormat="false" ht="12.8" hidden="false" customHeight="false" outlineLevel="0" collapsed="false">
      <c r="A8" s="0" t="s">
        <v>106</v>
      </c>
      <c r="B8" s="0" t="n">
        <v>1</v>
      </c>
      <c r="C8" s="0" t="n">
        <v>1</v>
      </c>
      <c r="D8" s="0" t="s">
        <v>7</v>
      </c>
      <c r="E8" s="0" t="s">
        <v>107</v>
      </c>
      <c r="F8" s="0" t="s">
        <v>9</v>
      </c>
    </row>
    <row r="9" customFormat="false" ht="12.8" hidden="false" customHeight="false" outlineLevel="0" collapsed="false">
      <c r="A9" s="0" t="s">
        <v>108</v>
      </c>
      <c r="B9" s="0" t="n">
        <v>1</v>
      </c>
      <c r="C9" s="0" t="n">
        <v>1</v>
      </c>
      <c r="D9" s="0" t="s">
        <v>7</v>
      </c>
      <c r="E9" s="0" t="s">
        <v>95</v>
      </c>
      <c r="F9" s="0" t="s">
        <v>109</v>
      </c>
    </row>
    <row r="10" customFormat="false" ht="12.8" hidden="false" customHeight="false" outlineLevel="0" collapsed="false">
      <c r="A10" s="0" t="s">
        <v>110</v>
      </c>
      <c r="B10" s="0" t="n">
        <v>1</v>
      </c>
      <c r="C10" s="0" t="n">
        <v>1</v>
      </c>
      <c r="D10" s="0" t="s">
        <v>7</v>
      </c>
      <c r="E10" s="0" t="s">
        <v>97</v>
      </c>
      <c r="F10" s="0" t="s">
        <v>109</v>
      </c>
    </row>
    <row r="11" customFormat="false" ht="12.8" hidden="false" customHeight="false" outlineLevel="0" collapsed="false">
      <c r="A11" s="0" t="s">
        <v>111</v>
      </c>
      <c r="B11" s="0" t="n">
        <v>1</v>
      </c>
      <c r="C11" s="0" t="n">
        <v>1</v>
      </c>
      <c r="D11" s="0" t="s">
        <v>7</v>
      </c>
      <c r="E11" s="0" t="s">
        <v>99</v>
      </c>
      <c r="F11" s="0" t="s">
        <v>109</v>
      </c>
    </row>
    <row r="12" customFormat="false" ht="12.8" hidden="false" customHeight="false" outlineLevel="0" collapsed="false">
      <c r="A12" s="0" t="s">
        <v>112</v>
      </c>
      <c r="B12" s="0" t="n">
        <v>1</v>
      </c>
      <c r="C12" s="0" t="n">
        <v>1</v>
      </c>
      <c r="D12" s="0" t="s">
        <v>7</v>
      </c>
      <c r="E12" s="0" t="s">
        <v>101</v>
      </c>
      <c r="F12" s="0" t="s">
        <v>109</v>
      </c>
    </row>
    <row r="13" customFormat="false" ht="12.8" hidden="false" customHeight="false" outlineLevel="0" collapsed="false">
      <c r="A13" s="0" t="s">
        <v>113</v>
      </c>
      <c r="B13" s="0" t="n">
        <v>1</v>
      </c>
      <c r="C13" s="0" t="n">
        <v>1</v>
      </c>
      <c r="D13" s="0" t="s">
        <v>7</v>
      </c>
      <c r="E13" s="0" t="s">
        <v>103</v>
      </c>
      <c r="F13" s="0" t="s">
        <v>109</v>
      </c>
    </row>
    <row r="14" customFormat="false" ht="12.8" hidden="false" customHeight="false" outlineLevel="0" collapsed="false">
      <c r="A14" s="0" t="s">
        <v>114</v>
      </c>
      <c r="B14" s="0" t="n">
        <v>1</v>
      </c>
      <c r="C14" s="0" t="n">
        <v>1</v>
      </c>
      <c r="D14" s="0" t="s">
        <v>7</v>
      </c>
      <c r="E14" s="0" t="s">
        <v>105</v>
      </c>
      <c r="F14" s="0" t="s">
        <v>109</v>
      </c>
    </row>
    <row r="15" customFormat="false" ht="12.8" hidden="false" customHeight="false" outlineLevel="0" collapsed="false">
      <c r="A15" s="0" t="s">
        <v>115</v>
      </c>
      <c r="B15" s="0" t="n">
        <v>1</v>
      </c>
      <c r="C15" s="0" t="n">
        <v>1</v>
      </c>
      <c r="D15" s="0" t="s">
        <v>7</v>
      </c>
      <c r="E15" s="0" t="s">
        <v>107</v>
      </c>
      <c r="F15" s="0" t="s">
        <v>109</v>
      </c>
    </row>
    <row r="17" customFormat="false" ht="12.8" hidden="false" customHeight="false" outlineLevel="0" collapsed="false">
      <c r="A17" s="0" t="s">
        <v>116</v>
      </c>
      <c r="B17" s="0" t="n">
        <v>1</v>
      </c>
      <c r="C17" s="0" t="n">
        <v>1</v>
      </c>
      <c r="D17" s="0" t="s">
        <v>7</v>
      </c>
      <c r="E17" s="0" t="s">
        <v>95</v>
      </c>
      <c r="F17" s="0" t="s">
        <v>9</v>
      </c>
    </row>
    <row r="18" customFormat="false" ht="12.8" hidden="false" customHeight="false" outlineLevel="0" collapsed="false">
      <c r="A18" s="0" t="s">
        <v>117</v>
      </c>
      <c r="B18" s="0" t="n">
        <v>1</v>
      </c>
      <c r="C18" s="0" t="n">
        <v>1</v>
      </c>
      <c r="D18" s="0" t="s">
        <v>7</v>
      </c>
      <c r="E18" s="0" t="s">
        <v>97</v>
      </c>
      <c r="F18" s="0" t="s">
        <v>9</v>
      </c>
    </row>
    <row r="19" customFormat="false" ht="12.8" hidden="false" customHeight="false" outlineLevel="0" collapsed="false">
      <c r="A19" s="0" t="s">
        <v>118</v>
      </c>
      <c r="B19" s="0" t="n">
        <v>1</v>
      </c>
      <c r="C19" s="0" t="n">
        <v>1</v>
      </c>
      <c r="D19" s="0" t="s">
        <v>7</v>
      </c>
      <c r="E19" s="0" t="s">
        <v>99</v>
      </c>
      <c r="F19" s="0" t="s">
        <v>9</v>
      </c>
    </row>
    <row r="21" customFormat="false" ht="12.8" hidden="false" customHeight="false" outlineLevel="0" collapsed="false">
      <c r="A21" s="0" t="s">
        <v>119</v>
      </c>
      <c r="B21" s="0" t="n">
        <v>831.76</v>
      </c>
      <c r="C21" s="0" t="n">
        <v>1</v>
      </c>
      <c r="D21" s="0" t="s">
        <v>21</v>
      </c>
      <c r="E21" s="0" t="s">
        <v>88</v>
      </c>
      <c r="F21" s="0" t="s">
        <v>23</v>
      </c>
    </row>
    <row r="22" customFormat="false" ht="12.8" hidden="false" customHeight="false" outlineLevel="0" collapsed="false">
      <c r="A22" s="0" t="s">
        <v>20</v>
      </c>
      <c r="B22" s="0" t="n">
        <f aca="false">832</f>
        <v>832</v>
      </c>
      <c r="C22" s="0" t="n">
        <f aca="false">0.32*0.32*1.8</f>
        <v>0.18432</v>
      </c>
      <c r="D22" s="0" t="s">
        <v>21</v>
      </c>
      <c r="E22" s="0" t="s">
        <v>22</v>
      </c>
      <c r="F22" s="0" t="s">
        <v>23</v>
      </c>
    </row>
    <row r="23" customFormat="false" ht="12.8" hidden="false" customHeight="false" outlineLevel="0" collapsed="false">
      <c r="A23" s="0" t="s">
        <v>24</v>
      </c>
      <c r="B23" s="0" t="n">
        <v>832</v>
      </c>
      <c r="C23" s="0" t="n">
        <f aca="false">0.32*0.68</f>
        <v>0.2176</v>
      </c>
      <c r="D23" s="0" t="s">
        <v>21</v>
      </c>
      <c r="E23" s="0" t="s">
        <v>25</v>
      </c>
      <c r="F23" s="0" t="s">
        <v>23</v>
      </c>
    </row>
    <row r="24" customFormat="false" ht="12.8" hidden="false" customHeight="false" outlineLevel="0" collapsed="false">
      <c r="A24" s="0" t="s">
        <v>26</v>
      </c>
      <c r="B24" s="0" t="n">
        <f aca="false">1.18*5765.4</f>
        <v>6803.172</v>
      </c>
      <c r="C24" s="0" t="n">
        <v>1</v>
      </c>
      <c r="D24" s="0" t="s">
        <v>27</v>
      </c>
      <c r="E24" s="0" t="s">
        <v>28</v>
      </c>
      <c r="F24" s="0" t="s">
        <v>29</v>
      </c>
    </row>
    <row r="25" customFormat="false" ht="12.8" hidden="false" customHeight="false" outlineLevel="0" collapsed="false">
      <c r="A25" s="0" t="s">
        <v>38</v>
      </c>
      <c r="B25" s="0" t="n">
        <f aca="false">1.18*18610</f>
        <v>21959.8</v>
      </c>
      <c r="C25" s="0" t="n">
        <v>1</v>
      </c>
      <c r="D25" s="0" t="s">
        <v>27</v>
      </c>
      <c r="E25" s="0" t="s">
        <v>39</v>
      </c>
      <c r="F25" s="0" t="s">
        <v>29</v>
      </c>
    </row>
    <row r="26" customFormat="false" ht="12.8" hidden="false" customHeight="false" outlineLevel="0" collapsed="false">
      <c r="A26" s="0" t="s">
        <v>30</v>
      </c>
      <c r="B26" s="0" t="n">
        <f aca="false">1.18*1016</f>
        <v>1198.88</v>
      </c>
      <c r="C26" s="0" t="n">
        <v>1</v>
      </c>
      <c r="D26" s="0" t="s">
        <v>27</v>
      </c>
      <c r="E26" s="0" t="s">
        <v>31</v>
      </c>
      <c r="F26" s="0" t="s">
        <v>29</v>
      </c>
    </row>
    <row r="27" customFormat="false" ht="12.8" hidden="false" customHeight="false" outlineLevel="0" collapsed="false">
      <c r="A27" s="0" t="s">
        <v>32</v>
      </c>
      <c r="B27" s="0" t="n">
        <f aca="false">1.18*331</f>
        <v>390.58</v>
      </c>
      <c r="C27" s="0" t="n">
        <v>1</v>
      </c>
      <c r="D27" s="0" t="s">
        <v>27</v>
      </c>
      <c r="E27" s="0" t="s">
        <v>33</v>
      </c>
      <c r="F27" s="0" t="s">
        <v>29</v>
      </c>
    </row>
    <row r="28" customFormat="false" ht="12.8" hidden="false" customHeight="false" outlineLevel="0" collapsed="false">
      <c r="A28" s="0" t="s">
        <v>34</v>
      </c>
      <c r="B28" s="0" t="n">
        <v>113.28</v>
      </c>
      <c r="C28" s="0" t="n">
        <v>1</v>
      </c>
      <c r="D28" s="0" t="s">
        <v>27</v>
      </c>
      <c r="E28" s="0" t="s">
        <v>35</v>
      </c>
      <c r="F28" s="0" t="s">
        <v>29</v>
      </c>
    </row>
    <row r="29" customFormat="false" ht="12.8" hidden="false" customHeight="false" outlineLevel="0" collapsed="false">
      <c r="A29" s="0" t="s">
        <v>36</v>
      </c>
      <c r="B29" s="0" t="n">
        <v>60.18</v>
      </c>
      <c r="C29" s="0" t="n">
        <v>1</v>
      </c>
      <c r="D29" s="0" t="s">
        <v>27</v>
      </c>
      <c r="E29" s="0" t="s">
        <v>37</v>
      </c>
      <c r="F29" s="0" t="s">
        <v>29</v>
      </c>
    </row>
    <row r="30" customFormat="false" ht="12.8" hidden="false" customHeight="false" outlineLevel="0" collapsed="false">
      <c r="A30" s="0" t="s">
        <v>40</v>
      </c>
      <c r="B30" s="0" t="n">
        <f aca="false">1.25*725</f>
        <v>906.25</v>
      </c>
      <c r="C30" s="0" t="n">
        <v>1</v>
      </c>
      <c r="D30" s="0" t="s">
        <v>27</v>
      </c>
      <c r="E30" s="0" t="s">
        <v>41</v>
      </c>
      <c r="F30" s="0" t="s">
        <v>29</v>
      </c>
    </row>
    <row r="31" customFormat="false" ht="12.8" hidden="false" customHeight="false" outlineLevel="0" collapsed="false">
      <c r="A31" s="0" t="s">
        <v>42</v>
      </c>
      <c r="B31" s="0" t="n">
        <f aca="false">1.25*395</f>
        <v>493.75</v>
      </c>
      <c r="C31" s="0" t="n">
        <v>1</v>
      </c>
      <c r="D31" s="0" t="s">
        <v>27</v>
      </c>
      <c r="E31" s="0" t="s">
        <v>43</v>
      </c>
      <c r="F31" s="0" t="s">
        <v>29</v>
      </c>
    </row>
    <row r="32" customFormat="false" ht="12.8" hidden="false" customHeight="false" outlineLevel="0" collapsed="false">
      <c r="A32" s="0" t="s">
        <v>44</v>
      </c>
      <c r="B32" s="0" t="n">
        <f aca="false">1.25*97</f>
        <v>121.25</v>
      </c>
      <c r="C32" s="0" t="n">
        <v>1</v>
      </c>
      <c r="D32" s="0" t="s">
        <v>27</v>
      </c>
      <c r="E32" s="0" t="s">
        <v>45</v>
      </c>
      <c r="F32" s="0" t="s">
        <v>29</v>
      </c>
    </row>
    <row r="33" customFormat="false" ht="12.8" hidden="false" customHeight="false" outlineLevel="0" collapsed="false">
      <c r="A33" s="0" t="s">
        <v>46</v>
      </c>
      <c r="B33" s="0" t="n">
        <f aca="false">1.25*36.4</f>
        <v>45.5</v>
      </c>
      <c r="C33" s="0" t="n">
        <v>1</v>
      </c>
      <c r="D33" s="0" t="s">
        <v>27</v>
      </c>
      <c r="E33" s="0" t="s">
        <v>47</v>
      </c>
      <c r="F33" s="0" t="s">
        <v>29</v>
      </c>
    </row>
    <row r="34" customFormat="false" ht="12.8" hidden="false" customHeight="false" outlineLevel="0" collapsed="false">
      <c r="A34" s="0" t="s">
        <v>48</v>
      </c>
      <c r="B34" s="0" t="n">
        <v>57.25</v>
      </c>
      <c r="C34" s="0" t="n">
        <f aca="false">0.32*0.32</f>
        <v>0.1024</v>
      </c>
      <c r="D34" s="0" t="s">
        <v>49</v>
      </c>
      <c r="E34" s="0" t="s">
        <v>50</v>
      </c>
      <c r="F34" s="0" t="s">
        <v>51</v>
      </c>
    </row>
    <row r="35" customFormat="false" ht="12.8" hidden="false" customHeight="false" outlineLevel="0" collapsed="false">
      <c r="A35" s="0" t="s">
        <v>52</v>
      </c>
      <c r="B35" s="0" t="n">
        <v>5.595</v>
      </c>
      <c r="C35" s="0" t="n">
        <v>1</v>
      </c>
      <c r="D35" s="0" t="s">
        <v>53</v>
      </c>
      <c r="E35" s="0" t="s">
        <v>54</v>
      </c>
      <c r="F35" s="0" t="s">
        <v>51</v>
      </c>
    </row>
    <row r="36" customFormat="false" ht="12.8" hidden="false" customHeight="false" outlineLevel="0" collapsed="false">
      <c r="A36" s="0" t="s">
        <v>55</v>
      </c>
      <c r="B36" s="0" t="n">
        <v>4.4</v>
      </c>
      <c r="C36" s="0" t="n">
        <v>1</v>
      </c>
      <c r="D36" s="0" t="s">
        <v>53</v>
      </c>
      <c r="E36" s="0" t="s">
        <v>56</v>
      </c>
      <c r="F36" s="0" t="s">
        <v>51</v>
      </c>
    </row>
    <row r="37" customFormat="false" ht="12.8" hidden="false" customHeight="false" outlineLevel="0" collapsed="false">
      <c r="A37" s="0" t="s">
        <v>57</v>
      </c>
      <c r="B37" s="0" t="n">
        <v>3.22</v>
      </c>
      <c r="C37" s="0" t="n">
        <v>1</v>
      </c>
      <c r="D37" s="0" t="s">
        <v>58</v>
      </c>
      <c r="E37" s="0" t="s">
        <v>59</v>
      </c>
      <c r="F37" s="0" t="s">
        <v>51</v>
      </c>
    </row>
    <row r="38" customFormat="false" ht="12.8" hidden="false" customHeight="false" outlineLevel="0" collapsed="false">
      <c r="A38" s="0" t="s">
        <v>60</v>
      </c>
      <c r="B38" s="0" t="n">
        <v>0.564</v>
      </c>
      <c r="C38" s="0" t="n">
        <v>1</v>
      </c>
      <c r="D38" s="0" t="s">
        <v>58</v>
      </c>
      <c r="E38" s="0" t="s">
        <v>61</v>
      </c>
      <c r="F38" s="0" t="s">
        <v>51</v>
      </c>
    </row>
    <row r="39" customFormat="false" ht="12.8" hidden="false" customHeight="false" outlineLevel="0" collapsed="false">
      <c r="A39" s="0" t="s">
        <v>62</v>
      </c>
      <c r="B39" s="0" t="n">
        <v>10.306</v>
      </c>
      <c r="C39" s="0" t="n">
        <v>1</v>
      </c>
      <c r="D39" s="0" t="s">
        <v>58</v>
      </c>
      <c r="E39" s="0" t="s">
        <v>63</v>
      </c>
      <c r="F39" s="0" t="s">
        <v>64</v>
      </c>
    </row>
    <row r="40" customFormat="false" ht="12.8" hidden="false" customHeight="false" outlineLevel="0" collapsed="false">
      <c r="A40" s="0" t="s">
        <v>65</v>
      </c>
      <c r="B40" s="0" t="n">
        <v>1.76</v>
      </c>
      <c r="C40" s="0" t="n">
        <v>1</v>
      </c>
      <c r="D40" s="0" t="s">
        <v>58</v>
      </c>
      <c r="E40" s="0" t="s">
        <v>66</v>
      </c>
      <c r="F40" s="0" t="s">
        <v>64</v>
      </c>
    </row>
    <row r="41" customFormat="false" ht="12.8" hidden="false" customHeight="false" outlineLevel="0" collapsed="false">
      <c r="A41" s="0" t="s">
        <v>67</v>
      </c>
      <c r="B41" s="0" t="n">
        <v>136</v>
      </c>
      <c r="C41" s="0" t="n">
        <v>1</v>
      </c>
      <c r="D41" s="0" t="s">
        <v>58</v>
      </c>
      <c r="E41" s="0" t="s">
        <v>68</v>
      </c>
      <c r="F41" s="0" t="s">
        <v>64</v>
      </c>
    </row>
    <row r="42" customFormat="false" ht="12.8" hidden="false" customHeight="false" outlineLevel="0" collapsed="false">
      <c r="A42" s="0" t="s">
        <v>69</v>
      </c>
      <c r="B42" s="0" t="n">
        <v>81</v>
      </c>
      <c r="C42" s="0" t="n">
        <v>1</v>
      </c>
      <c r="D42" s="0" t="s">
        <v>58</v>
      </c>
      <c r="E42" s="0" t="s">
        <v>70</v>
      </c>
      <c r="F42" s="0" t="s">
        <v>64</v>
      </c>
    </row>
    <row r="43" customFormat="false" ht="12.8" hidden="false" customHeight="false" outlineLevel="0" collapsed="false">
      <c r="A43" s="0" t="s">
        <v>71</v>
      </c>
      <c r="B43" s="0" t="n">
        <v>35.6</v>
      </c>
      <c r="C43" s="0" t="n">
        <v>1</v>
      </c>
      <c r="D43" s="0" t="s">
        <v>58</v>
      </c>
      <c r="E43" s="0" t="s">
        <v>72</v>
      </c>
      <c r="F43" s="0" t="s">
        <v>64</v>
      </c>
    </row>
    <row r="44" customFormat="false" ht="12.8" hidden="false" customHeight="false" outlineLevel="0" collapsed="false">
      <c r="A44" s="0" t="s">
        <v>73</v>
      </c>
      <c r="B44" s="0" t="n">
        <v>35.6</v>
      </c>
      <c r="C44" s="0" t="n">
        <v>1</v>
      </c>
      <c r="D44" s="0" t="s">
        <v>58</v>
      </c>
      <c r="E44" s="0" t="s">
        <v>74</v>
      </c>
      <c r="F44" s="0" t="s">
        <v>64</v>
      </c>
    </row>
    <row r="46" customFormat="false" ht="12.8" hidden="false" customHeight="false" outlineLevel="0" collapsed="false">
      <c r="A46" s="0" t="s">
        <v>75</v>
      </c>
      <c r="B46" s="0" t="n">
        <v>0.13</v>
      </c>
      <c r="C46" s="0" t="n">
        <v>1</v>
      </c>
      <c r="D46" s="0" t="s">
        <v>76</v>
      </c>
      <c r="E46" s="0" t="s">
        <v>77</v>
      </c>
      <c r="F46" s="0" t="s">
        <v>75</v>
      </c>
    </row>
    <row r="47" customFormat="false" ht="12.8" hidden="false" customHeight="false" outlineLevel="0" collapsed="false">
      <c r="A47" s="0" t="s">
        <v>78</v>
      </c>
      <c r="B47" s="0" t="n">
        <v>0.34</v>
      </c>
      <c r="C47" s="0" t="n">
        <v>1</v>
      </c>
      <c r="D47" s="0" t="s">
        <v>79</v>
      </c>
      <c r="E47" s="0" t="s">
        <v>80</v>
      </c>
      <c r="F47" s="0" t="s">
        <v>78</v>
      </c>
    </row>
    <row r="48" customFormat="false" ht="12.8" hidden="false" customHeight="false" outlineLevel="0" collapsed="false">
      <c r="A48" s="0" t="s">
        <v>81</v>
      </c>
      <c r="B48" s="0" t="n">
        <v>4.939</v>
      </c>
      <c r="C48" s="0" t="n">
        <v>0.004</v>
      </c>
      <c r="D48" s="0" t="s">
        <v>82</v>
      </c>
      <c r="E48" s="0" t="s">
        <v>83</v>
      </c>
      <c r="F48" s="0" t="s">
        <v>84</v>
      </c>
    </row>
    <row r="49" customFormat="false" ht="12.8" hidden="false" customHeight="false" outlineLevel="0" collapsed="false">
      <c r="A49" s="0" t="s">
        <v>85</v>
      </c>
      <c r="B49" s="0" t="n">
        <v>107.66</v>
      </c>
      <c r="C49" s="0" t="n">
        <v>0.004</v>
      </c>
      <c r="D49" s="0" t="s">
        <v>82</v>
      </c>
      <c r="E49" s="0" t="s">
        <v>83</v>
      </c>
      <c r="F49" s="0" t="s">
        <v>84</v>
      </c>
    </row>
    <row r="51" customFormat="false" ht="12.8" hidden="false" customHeight="false" outlineLevel="0" collapsed="false">
      <c r="A51" s="1" t="s">
        <v>9</v>
      </c>
      <c r="B51" s="1" t="n">
        <v>1</v>
      </c>
      <c r="C51" s="1" t="n">
        <v>1</v>
      </c>
      <c r="D51" s="1" t="s">
        <v>7</v>
      </c>
      <c r="E51" s="1" t="s">
        <v>86</v>
      </c>
      <c r="F51" s="1" t="s">
        <v>9</v>
      </c>
    </row>
    <row r="52" customFormat="false" ht="12.8" hidden="false" customHeight="false" outlineLevel="0" collapsed="false">
      <c r="A52" s="1" t="s">
        <v>109</v>
      </c>
      <c r="B52" s="1" t="n">
        <v>1</v>
      </c>
      <c r="C52" s="1" t="n">
        <v>1</v>
      </c>
      <c r="D52" s="1" t="s">
        <v>21</v>
      </c>
      <c r="E52" s="1" t="s">
        <v>120</v>
      </c>
      <c r="F52" s="1" t="s">
        <v>109</v>
      </c>
    </row>
    <row r="53" customFormat="false" ht="12.8" hidden="false" customHeight="false" outlineLevel="0" collapsed="false">
      <c r="A53" s="1" t="s">
        <v>23</v>
      </c>
      <c r="B53" s="1" t="n">
        <v>1</v>
      </c>
      <c r="C53" s="1" t="n">
        <v>1</v>
      </c>
      <c r="D53" s="1" t="s">
        <v>87</v>
      </c>
      <c r="E53" s="1" t="s">
        <v>88</v>
      </c>
      <c r="F53" s="1" t="s">
        <v>23</v>
      </c>
    </row>
    <row r="54" customFormat="false" ht="12.8" hidden="false" customHeight="false" outlineLevel="0" collapsed="false">
      <c r="A54" s="1" t="s">
        <v>29</v>
      </c>
      <c r="B54" s="1" t="n">
        <v>1</v>
      </c>
      <c r="C54" s="1" t="n">
        <v>1</v>
      </c>
      <c r="D54" s="1" t="s">
        <v>89</v>
      </c>
      <c r="E54" s="1" t="s">
        <v>90</v>
      </c>
      <c r="F54" s="1" t="s">
        <v>29</v>
      </c>
    </row>
    <row r="55" customFormat="false" ht="12.8" hidden="false" customHeight="false" outlineLevel="0" collapsed="false">
      <c r="A55" s="1" t="s">
        <v>51</v>
      </c>
      <c r="B55" s="1" t="n">
        <v>1</v>
      </c>
      <c r="C55" s="1" t="n">
        <v>1</v>
      </c>
      <c r="D55" s="1" t="s">
        <v>91</v>
      </c>
      <c r="E55" s="1" t="s">
        <v>92</v>
      </c>
      <c r="F55" s="1" t="s">
        <v>51</v>
      </c>
    </row>
    <row r="56" customFormat="false" ht="12.8" hidden="false" customHeight="false" outlineLevel="0" collapsed="false">
      <c r="A56" s="1" t="s">
        <v>64</v>
      </c>
      <c r="B56" s="1" t="n">
        <v>1</v>
      </c>
      <c r="C56" s="1" t="n">
        <v>1</v>
      </c>
      <c r="D56" s="1" t="s">
        <v>93</v>
      </c>
      <c r="E56" s="1" t="s">
        <v>64</v>
      </c>
      <c r="F56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6" activeCellId="0" sqref="D6"/>
    </sheetView>
  </sheetViews>
  <sheetFormatPr defaultRowHeight="12.8"/>
  <cols>
    <col collapsed="false" hidden="false" max="1" min="1" style="0" width="22.9387755102041"/>
    <col collapsed="false" hidden="false" max="2" min="2" style="0" width="11.5204081632653"/>
    <col collapsed="false" hidden="false" max="3" min="3" style="0" width="15.5510204081633"/>
    <col collapsed="false" hidden="false" max="4" min="4" style="0" width="13.6326530612245"/>
    <col collapsed="false" hidden="false" max="5" min="5" style="0" width="27.5459183673469"/>
    <col collapsed="false" hidden="false" max="6" min="6" style="0" width="20.3469387755102"/>
    <col collapsed="false" hidden="false" max="7" min="7" style="0" width="11.5204081632653"/>
    <col collapsed="false" hidden="false" max="8" min="8" style="0" width="53.1785714285714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121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</row>
    <row r="3" customFormat="false" ht="12.8" hidden="false" customHeight="false" outlineLevel="0" collapsed="false">
      <c r="A3" s="0" t="s">
        <v>129</v>
      </c>
      <c r="B3" s="0" t="n">
        <v>50</v>
      </c>
      <c r="C3" s="0" t="n">
        <v>0.5</v>
      </c>
      <c r="D3" s="0" t="n">
        <v>50.5</v>
      </c>
      <c r="E3" s="0" t="s">
        <v>130</v>
      </c>
      <c r="F3" s="0" t="s">
        <v>131</v>
      </c>
      <c r="G3" s="0" t="s">
        <v>132</v>
      </c>
      <c r="H3" s="0" t="s">
        <v>133</v>
      </c>
    </row>
    <row r="4" customFormat="false" ht="12.8" hidden="false" customHeight="false" outlineLevel="0" collapsed="false">
      <c r="A4" s="0" t="s">
        <v>134</v>
      </c>
      <c r="B4" s="0" t="n">
        <v>50</v>
      </c>
      <c r="C4" s="0" t="n">
        <v>0.5</v>
      </c>
      <c r="D4" s="0" t="n">
        <v>50.5</v>
      </c>
      <c r="E4" s="0" t="s">
        <v>135</v>
      </c>
      <c r="F4" s="0" t="s">
        <v>131</v>
      </c>
      <c r="G4" s="0" t="s">
        <v>132</v>
      </c>
      <c r="H4" s="0" t="s">
        <v>133</v>
      </c>
    </row>
    <row r="5" customFormat="false" ht="12.8" hidden="false" customHeight="false" outlineLevel="0" collapsed="false">
      <c r="A5" s="0" t="s">
        <v>136</v>
      </c>
      <c r="B5" s="0" t="n">
        <v>5</v>
      </c>
      <c r="C5" s="0" t="n">
        <v>-0.5</v>
      </c>
      <c r="D5" s="0" t="n">
        <v>4.5</v>
      </c>
      <c r="E5" s="0" t="s">
        <v>137</v>
      </c>
      <c r="F5" s="0" t="s">
        <v>131</v>
      </c>
      <c r="G5" s="0" t="s">
        <v>132</v>
      </c>
      <c r="H5" s="0" t="s">
        <v>133</v>
      </c>
    </row>
    <row r="6" customFormat="false" ht="12.8" hidden="false" customHeight="false" outlineLevel="0" collapsed="false">
      <c r="A6" s="0" t="s">
        <v>138</v>
      </c>
      <c r="B6" s="0" t="n">
        <v>3</v>
      </c>
      <c r="C6" s="0" t="n">
        <v>-0.5</v>
      </c>
      <c r="D6" s="0" t="n">
        <v>2.5</v>
      </c>
      <c r="E6" s="0" t="s">
        <v>139</v>
      </c>
      <c r="F6" s="0" t="s">
        <v>131</v>
      </c>
      <c r="G6" s="0" t="s">
        <v>132</v>
      </c>
      <c r="H6" s="0" t="s">
        <v>133</v>
      </c>
    </row>
    <row r="8" customFormat="false" ht="12.8" hidden="false" customHeight="false" outlineLevel="0" collapsed="false">
      <c r="A8" s="0" t="s">
        <v>140</v>
      </c>
      <c r="B8" s="0" t="n">
        <v>25</v>
      </c>
      <c r="C8" s="0" t="n">
        <v>25</v>
      </c>
      <c r="D8" s="0" t="n">
        <v>150</v>
      </c>
      <c r="E8" s="0" t="s">
        <v>141</v>
      </c>
      <c r="F8" s="0" t="s">
        <v>142</v>
      </c>
      <c r="G8" s="0" t="s">
        <v>143</v>
      </c>
      <c r="H8" s="0" t="s">
        <v>144</v>
      </c>
    </row>
    <row r="9" customFormat="false" ht="12.8" hidden="false" customHeight="false" outlineLevel="0" collapsed="false">
      <c r="A9" s="0" t="s">
        <v>145</v>
      </c>
      <c r="B9" s="0" t="n">
        <v>30</v>
      </c>
      <c r="C9" s="0" t="n">
        <f aca="false">-PI()</f>
        <v>-3.14159265358979</v>
      </c>
      <c r="D9" s="0" t="n">
        <f aca="false">PI()</f>
        <v>3.14159265358979</v>
      </c>
      <c r="E9" s="0" t="s">
        <v>146</v>
      </c>
      <c r="F9" s="0" t="s">
        <v>147</v>
      </c>
      <c r="G9" s="0" t="s">
        <v>143</v>
      </c>
      <c r="H9" s="0" t="s">
        <v>144</v>
      </c>
    </row>
    <row r="10" customFormat="false" ht="12.8" hidden="false" customHeight="false" outlineLevel="0" collapsed="false">
      <c r="A10" s="0" t="s">
        <v>148</v>
      </c>
      <c r="B10" s="0" t="n">
        <v>30</v>
      </c>
      <c r="C10" s="0" t="n">
        <v>-4.7</v>
      </c>
      <c r="D10" s="0" t="n">
        <v>4.7</v>
      </c>
      <c r="E10" s="0" t="s">
        <v>149</v>
      </c>
      <c r="F10" s="0" t="s">
        <v>147</v>
      </c>
      <c r="G10" s="0" t="s">
        <v>143</v>
      </c>
      <c r="H10" s="0" t="s">
        <v>144</v>
      </c>
    </row>
    <row r="11" customFormat="false" ht="12.8" hidden="false" customHeight="false" outlineLevel="0" collapsed="false">
      <c r="A11" s="0" t="s">
        <v>150</v>
      </c>
      <c r="B11" s="0" t="n">
        <v>50</v>
      </c>
      <c r="C11" s="0" t="n">
        <v>-0.2</v>
      </c>
      <c r="D11" s="0" t="n">
        <v>0.2</v>
      </c>
      <c r="E11" s="0" t="s">
        <v>151</v>
      </c>
      <c r="F11" s="0" t="s">
        <v>152</v>
      </c>
      <c r="G11" s="0" t="s">
        <v>143</v>
      </c>
      <c r="H11" s="0" t="s">
        <v>144</v>
      </c>
    </row>
    <row r="12" customFormat="false" ht="12.8" hidden="false" customHeight="false" outlineLevel="0" collapsed="false">
      <c r="A12" s="0" t="s">
        <v>153</v>
      </c>
      <c r="B12" s="0" t="n">
        <v>25</v>
      </c>
      <c r="C12" s="0" t="n">
        <v>25</v>
      </c>
      <c r="D12" s="0" t="n">
        <v>150</v>
      </c>
      <c r="E12" s="0" t="s">
        <v>154</v>
      </c>
      <c r="F12" s="0" t="s">
        <v>142</v>
      </c>
      <c r="G12" s="0" t="s">
        <v>143</v>
      </c>
      <c r="H12" s="0" t="s">
        <v>155</v>
      </c>
    </row>
    <row r="13" customFormat="false" ht="12.8" hidden="false" customHeight="false" outlineLevel="0" collapsed="false">
      <c r="A13" s="0" t="s">
        <v>156</v>
      </c>
      <c r="B13" s="0" t="n">
        <v>30</v>
      </c>
      <c r="C13" s="0" t="n">
        <f aca="false">-PI()</f>
        <v>-3.14159265358979</v>
      </c>
      <c r="D13" s="0" t="n">
        <f aca="false">PI()</f>
        <v>3.14159265358979</v>
      </c>
      <c r="E13" s="0" t="s">
        <v>146</v>
      </c>
      <c r="F13" s="0" t="s">
        <v>147</v>
      </c>
      <c r="G13" s="0" t="s">
        <v>143</v>
      </c>
      <c r="H13" s="0" t="s">
        <v>155</v>
      </c>
    </row>
    <row r="14" customFormat="false" ht="12.8" hidden="false" customHeight="false" outlineLevel="0" collapsed="false">
      <c r="A14" s="0" t="s">
        <v>157</v>
      </c>
      <c r="B14" s="0" t="n">
        <v>24</v>
      </c>
      <c r="C14" s="0" t="n">
        <v>-2.4</v>
      </c>
      <c r="D14" s="0" t="n">
        <v>2.4</v>
      </c>
      <c r="E14" s="0" t="s">
        <v>149</v>
      </c>
      <c r="F14" s="0" t="s">
        <v>147</v>
      </c>
      <c r="G14" s="0" t="s">
        <v>143</v>
      </c>
      <c r="H14" s="0" t="s">
        <v>155</v>
      </c>
    </row>
    <row r="15" customFormat="false" ht="12.8" hidden="false" customHeight="false" outlineLevel="0" collapsed="false">
      <c r="A15" s="0" t="s">
        <v>158</v>
      </c>
      <c r="B15" s="0" t="n">
        <v>50</v>
      </c>
      <c r="C15" s="0" t="n">
        <v>-0.2</v>
      </c>
      <c r="D15" s="0" t="n">
        <v>0.2</v>
      </c>
      <c r="E15" s="0" t="s">
        <v>159</v>
      </c>
      <c r="F15" s="0" t="s">
        <v>152</v>
      </c>
      <c r="G15" s="0" t="s">
        <v>143</v>
      </c>
      <c r="H15" s="0" t="s">
        <v>155</v>
      </c>
    </row>
    <row r="16" customFormat="false" ht="12.8" hidden="false" customHeight="false" outlineLevel="0" collapsed="false">
      <c r="A16" s="0" t="s">
        <v>160</v>
      </c>
      <c r="B16" s="0" t="n">
        <v>8</v>
      </c>
      <c r="C16" s="0" t="n">
        <v>-0.5</v>
      </c>
      <c r="D16" s="0" t="n">
        <v>7.5</v>
      </c>
      <c r="E16" s="0" t="s">
        <v>161</v>
      </c>
      <c r="F16" s="0" t="s">
        <v>147</v>
      </c>
      <c r="G16" s="0" t="s">
        <v>143</v>
      </c>
      <c r="H16" s="0" t="s">
        <v>133</v>
      </c>
    </row>
    <row r="17" customFormat="false" ht="12.8" hidden="false" customHeight="false" outlineLevel="0" collapsed="false">
      <c r="A17" s="0" t="s">
        <v>162</v>
      </c>
      <c r="B17" s="0" t="n">
        <v>4</v>
      </c>
      <c r="C17" s="0" t="n">
        <v>-0.5</v>
      </c>
      <c r="D17" s="0" t="n">
        <v>3.5</v>
      </c>
      <c r="E17" s="0" t="s">
        <v>163</v>
      </c>
      <c r="F17" s="0" t="s">
        <v>147</v>
      </c>
      <c r="G17" s="0" t="s">
        <v>143</v>
      </c>
      <c r="H17" s="0" t="s">
        <v>133</v>
      </c>
    </row>
    <row r="18" customFormat="false" ht="12.8" hidden="false" customHeight="false" outlineLevel="0" collapsed="false">
      <c r="A18" s="0" t="s">
        <v>164</v>
      </c>
      <c r="B18" s="0" t="n">
        <v>4</v>
      </c>
      <c r="C18" s="0" t="n">
        <v>-0.5</v>
      </c>
      <c r="D18" s="0" t="n">
        <v>3.5</v>
      </c>
      <c r="E18" s="0" t="s">
        <v>165</v>
      </c>
      <c r="F18" s="0" t="s">
        <v>147</v>
      </c>
      <c r="G18" s="0" t="s">
        <v>143</v>
      </c>
      <c r="H18" s="0" t="s">
        <v>133</v>
      </c>
    </row>
    <row r="19" customFormat="false" ht="12.8" hidden="false" customHeight="false" outlineLevel="0" collapsed="false">
      <c r="A19" s="0" t="s">
        <v>166</v>
      </c>
      <c r="B19" s="0" t="n">
        <v>30</v>
      </c>
      <c r="C19" s="0" t="n">
        <v>0</v>
      </c>
      <c r="D19" s="0" t="n">
        <v>3</v>
      </c>
      <c r="E19" s="0" t="s">
        <v>167</v>
      </c>
      <c r="F19" s="0" t="s">
        <v>147</v>
      </c>
      <c r="G19" s="0" t="s">
        <v>143</v>
      </c>
      <c r="H19" s="0" t="s">
        <v>168</v>
      </c>
    </row>
    <row r="20" customFormat="false" ht="12.8" hidden="false" customHeight="false" outlineLevel="0" collapsed="false">
      <c r="A20" s="0" t="s">
        <v>169</v>
      </c>
      <c r="B20" s="0" t="n">
        <v>30</v>
      </c>
      <c r="C20" s="0" t="n">
        <v>0</v>
      </c>
      <c r="D20" s="0" t="n">
        <f aca="false">PI()</f>
        <v>3.14159265358979</v>
      </c>
      <c r="E20" s="0" t="s">
        <v>170</v>
      </c>
      <c r="F20" s="0" t="s">
        <v>147</v>
      </c>
      <c r="G20" s="0" t="s">
        <v>143</v>
      </c>
      <c r="H20" s="0" t="s">
        <v>168</v>
      </c>
    </row>
    <row r="21" customFormat="false" ht="12.8" hidden="false" customHeight="false" outlineLevel="0" collapsed="false">
      <c r="A21" s="0" t="s">
        <v>171</v>
      </c>
      <c r="B21" s="0" t="n">
        <v>30</v>
      </c>
      <c r="C21" s="0" t="n">
        <v>0</v>
      </c>
      <c r="D21" s="0" t="n">
        <v>5</v>
      </c>
      <c r="E21" s="0" t="s">
        <v>172</v>
      </c>
      <c r="F21" s="0" t="s">
        <v>147</v>
      </c>
      <c r="G21" s="0" t="s">
        <v>143</v>
      </c>
      <c r="H21" s="0" t="s">
        <v>168</v>
      </c>
    </row>
    <row r="22" customFormat="false" ht="12.8" hidden="false" customHeight="false" outlineLevel="0" collapsed="false">
      <c r="A22" s="0" t="s">
        <v>173</v>
      </c>
      <c r="B22" s="0" t="n">
        <v>40</v>
      </c>
      <c r="C22" s="0" t="n">
        <v>0</v>
      </c>
      <c r="D22" s="0" t="n">
        <v>1000</v>
      </c>
      <c r="E22" s="0" t="s">
        <v>174</v>
      </c>
      <c r="F22" s="0" t="s">
        <v>175</v>
      </c>
      <c r="G22" s="0" t="s">
        <v>143</v>
      </c>
      <c r="H22" s="0" t="s">
        <v>168</v>
      </c>
    </row>
    <row r="23" customFormat="false" ht="12.8" hidden="false" customHeight="false" outlineLevel="0" collapsed="false">
      <c r="A23" s="0" t="s">
        <v>176</v>
      </c>
      <c r="B23" s="0" t="n">
        <v>30</v>
      </c>
      <c r="C23" s="0" t="n">
        <f aca="false">-PI()</f>
        <v>-3.14159265358979</v>
      </c>
      <c r="D23" s="0" t="n">
        <f aca="false">PI()</f>
        <v>3.14159265358979</v>
      </c>
      <c r="E23" s="0" t="s">
        <v>177</v>
      </c>
      <c r="F23" s="0" t="s">
        <v>147</v>
      </c>
      <c r="G23" s="0" t="s">
        <v>143</v>
      </c>
      <c r="H23" s="0" t="s">
        <v>168</v>
      </c>
    </row>
    <row r="24" customFormat="false" ht="12.8" hidden="false" customHeight="false" outlineLevel="0" collapsed="false">
      <c r="A24" s="0" t="s">
        <v>178</v>
      </c>
      <c r="B24" s="0" t="n">
        <v>25</v>
      </c>
      <c r="C24" s="0" t="n">
        <v>-5</v>
      </c>
      <c r="D24" s="0" t="n">
        <v>5</v>
      </c>
      <c r="E24" s="0" t="s">
        <v>179</v>
      </c>
      <c r="F24" s="0" t="s">
        <v>147</v>
      </c>
      <c r="G24" s="0" t="s">
        <v>143</v>
      </c>
      <c r="H24" s="0" t="s">
        <v>168</v>
      </c>
    </row>
    <row r="25" customFormat="false" ht="12.8" hidden="false" customHeight="false" outlineLevel="0" collapsed="false">
      <c r="A25" s="0" t="s">
        <v>180</v>
      </c>
      <c r="B25" s="0" t="n">
        <v>40</v>
      </c>
      <c r="C25" s="0" t="n">
        <v>0</v>
      </c>
      <c r="D25" s="0" t="n">
        <v>250</v>
      </c>
      <c r="E25" s="0" t="s">
        <v>181</v>
      </c>
      <c r="F25" s="0" t="s">
        <v>182</v>
      </c>
      <c r="G25" s="0" t="s">
        <v>143</v>
      </c>
      <c r="H25" s="0" t="s">
        <v>168</v>
      </c>
    </row>
    <row r="26" customFormat="false" ht="12.8" hidden="false" customHeight="false" outlineLevel="0" collapsed="false">
      <c r="A26" s="0" t="s">
        <v>183</v>
      </c>
      <c r="B26" s="0" t="n">
        <v>25</v>
      </c>
      <c r="C26" s="0" t="n">
        <v>0</v>
      </c>
      <c r="D26" s="0" t="n">
        <v>5</v>
      </c>
      <c r="E26" s="0" t="s">
        <v>184</v>
      </c>
      <c r="F26" s="0" t="s">
        <v>147</v>
      </c>
      <c r="G26" s="0" t="s">
        <v>143</v>
      </c>
      <c r="H26" s="0" t="s">
        <v>168</v>
      </c>
    </row>
    <row r="28" customFormat="false" ht="12.8" hidden="false" customHeight="false" outlineLevel="0" collapsed="false">
      <c r="A28" s="0" t="s">
        <v>185</v>
      </c>
      <c r="B28" s="0" t="n">
        <v>30</v>
      </c>
      <c r="C28" s="0" t="n">
        <v>0</v>
      </c>
      <c r="D28" s="0" t="n">
        <v>150</v>
      </c>
      <c r="E28" s="0" t="s">
        <v>186</v>
      </c>
      <c r="F28" s="0" t="s">
        <v>142</v>
      </c>
      <c r="G28" s="0" t="s">
        <v>132</v>
      </c>
      <c r="H28" s="0" t="s">
        <v>133</v>
      </c>
    </row>
    <row r="29" customFormat="false" ht="12.8" hidden="false" customHeight="false" outlineLevel="0" collapsed="false">
      <c r="A29" s="0" t="s">
        <v>187</v>
      </c>
      <c r="B29" s="0" t="n">
        <v>30</v>
      </c>
      <c r="C29" s="0" t="n">
        <f aca="false">-PI()</f>
        <v>-3.14159265358979</v>
      </c>
      <c r="D29" s="0" t="n">
        <f aca="false">PI()</f>
        <v>3.14159265358979</v>
      </c>
      <c r="E29" s="0" t="s">
        <v>146</v>
      </c>
      <c r="F29" s="0" t="s">
        <v>147</v>
      </c>
      <c r="G29" s="0" t="s">
        <v>132</v>
      </c>
      <c r="H29" s="0" t="s">
        <v>133</v>
      </c>
    </row>
    <row r="31" customFormat="false" ht="12.8" hidden="false" customHeight="false" outlineLevel="0" collapsed="false">
      <c r="A31" s="0" t="s">
        <v>188</v>
      </c>
      <c r="B31" s="0" t="n">
        <v>5</v>
      </c>
      <c r="C31" s="0" t="n">
        <v>-0.5</v>
      </c>
      <c r="D31" s="0" t="n">
        <v>4.5</v>
      </c>
      <c r="E31" s="0" t="s">
        <v>189</v>
      </c>
      <c r="F31" s="0" t="s">
        <v>147</v>
      </c>
      <c r="G31" s="0" t="s">
        <v>132</v>
      </c>
      <c r="H31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22.9387755102041"/>
    <col collapsed="false" hidden="false" max="3" min="2" style="0" width="11.5204081632653"/>
    <col collapsed="false" hidden="false" max="4" min="4" style="0" width="13.6326530612245"/>
    <col collapsed="false" hidden="false" max="5" min="5" style="0" width="27.5459183673469"/>
    <col collapsed="false" hidden="false" max="6" min="6" style="0" width="20.3469387755102"/>
    <col collapsed="false" hidden="false" max="7" min="7" style="0" width="11.5204081632653"/>
    <col collapsed="false" hidden="false" max="8" min="8" style="0" width="53.1785714285714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121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</row>
    <row r="3" customFormat="false" ht="12.8" hidden="false" customHeight="false" outlineLevel="0" collapsed="false">
      <c r="A3" s="0" t="s">
        <v>190</v>
      </c>
      <c r="B3" s="0" t="n">
        <v>26</v>
      </c>
      <c r="C3" s="0" t="n">
        <v>20</v>
      </c>
      <c r="D3" s="0" t="n">
        <v>150</v>
      </c>
      <c r="E3" s="0" t="s">
        <v>191</v>
      </c>
      <c r="F3" s="0" t="s">
        <v>142</v>
      </c>
      <c r="G3" s="0" t="s">
        <v>192</v>
      </c>
      <c r="H3" s="0" t="s">
        <v>133</v>
      </c>
    </row>
    <row r="4" customFormat="false" ht="12.8" hidden="false" customHeight="false" outlineLevel="0" collapsed="false">
      <c r="A4" s="0" t="s">
        <v>193</v>
      </c>
      <c r="B4" s="0" t="n">
        <v>24</v>
      </c>
      <c r="C4" s="0" t="n">
        <v>-2.4</v>
      </c>
      <c r="D4" s="0" t="n">
        <v>2.4</v>
      </c>
      <c r="E4" s="0" t="s">
        <v>149</v>
      </c>
      <c r="F4" s="0" t="s">
        <v>147</v>
      </c>
      <c r="G4" s="0" t="s">
        <v>192</v>
      </c>
      <c r="H4" s="0" t="s">
        <v>133</v>
      </c>
    </row>
    <row r="5" customFormat="false" ht="12.8" hidden="false" customHeight="false" outlineLevel="0" collapsed="false">
      <c r="A5" s="0" t="s">
        <v>194</v>
      </c>
      <c r="B5" s="0" t="n">
        <v>30</v>
      </c>
      <c r="C5" s="0" t="n">
        <f aca="false">-PI()</f>
        <v>-3.14159265358979</v>
      </c>
      <c r="D5" s="0" t="n">
        <f aca="false">PI()</f>
        <v>3.14159265358979</v>
      </c>
      <c r="E5" s="0" t="s">
        <v>146</v>
      </c>
      <c r="F5" s="0" t="s">
        <v>147</v>
      </c>
      <c r="G5" s="0" t="s">
        <v>192</v>
      </c>
      <c r="H5" s="0" t="s">
        <v>133</v>
      </c>
    </row>
    <row r="6" customFormat="false" ht="12.8" hidden="false" customHeight="false" outlineLevel="0" collapsed="false">
      <c r="A6" s="0" t="s">
        <v>195</v>
      </c>
      <c r="B6" s="0" t="n">
        <v>25</v>
      </c>
      <c r="C6" s="0" t="n">
        <v>0</v>
      </c>
      <c r="D6" s="0" t="n">
        <v>6</v>
      </c>
      <c r="E6" s="0" t="s">
        <v>196</v>
      </c>
      <c r="F6" s="0" t="s">
        <v>197</v>
      </c>
      <c r="G6" s="0" t="s">
        <v>192</v>
      </c>
      <c r="H6" s="0" t="s">
        <v>133</v>
      </c>
    </row>
    <row r="7" customFormat="false" ht="12.8" hidden="false" customHeight="false" outlineLevel="0" collapsed="false">
      <c r="A7" s="0" t="s">
        <v>198</v>
      </c>
      <c r="B7" s="0" t="n">
        <v>35</v>
      </c>
      <c r="C7" s="0" t="n">
        <v>20</v>
      </c>
      <c r="D7" s="0" t="n">
        <v>90</v>
      </c>
      <c r="E7" s="0" t="s">
        <v>191</v>
      </c>
      <c r="F7" s="0" t="s">
        <v>199</v>
      </c>
      <c r="G7" s="0" t="s">
        <v>192</v>
      </c>
      <c r="H7" s="0" t="s">
        <v>133</v>
      </c>
    </row>
    <row r="8" customFormat="false" ht="12.8" hidden="false" customHeight="false" outlineLevel="0" collapsed="false">
      <c r="A8" s="0" t="s">
        <v>200</v>
      </c>
      <c r="B8" s="0" t="n">
        <v>24</v>
      </c>
      <c r="C8" s="0" t="n">
        <v>-2.4</v>
      </c>
      <c r="D8" s="0" t="n">
        <v>2.4</v>
      </c>
      <c r="E8" s="0" t="s">
        <v>149</v>
      </c>
      <c r="F8" s="0" t="s">
        <v>147</v>
      </c>
      <c r="G8" s="0" t="s">
        <v>192</v>
      </c>
      <c r="H8" s="0" t="s">
        <v>133</v>
      </c>
    </row>
    <row r="9" customFormat="false" ht="12.8" hidden="false" customHeight="false" outlineLevel="0" collapsed="false">
      <c r="A9" s="0" t="s">
        <v>201</v>
      </c>
      <c r="B9" s="0" t="n">
        <v>30</v>
      </c>
      <c r="C9" s="0" t="n">
        <f aca="false">-PI()</f>
        <v>-3.14159265358979</v>
      </c>
      <c r="D9" s="0" t="n">
        <f aca="false">PI()</f>
        <v>3.14159265358979</v>
      </c>
      <c r="E9" s="0" t="s">
        <v>146</v>
      </c>
      <c r="F9" s="0" t="s">
        <v>147</v>
      </c>
      <c r="G9" s="0" t="s">
        <v>192</v>
      </c>
      <c r="H9" s="0" t="s">
        <v>133</v>
      </c>
    </row>
    <row r="10" customFormat="false" ht="12.8" hidden="false" customHeight="false" outlineLevel="0" collapsed="false">
      <c r="A10" s="0" t="s">
        <v>202</v>
      </c>
      <c r="B10" s="0" t="n">
        <v>25</v>
      </c>
      <c r="C10" s="0" t="n">
        <v>0</v>
      </c>
      <c r="D10" s="0" t="n">
        <v>6</v>
      </c>
      <c r="E10" s="0" t="s">
        <v>196</v>
      </c>
      <c r="F10" s="0" t="s">
        <v>197</v>
      </c>
      <c r="G10" s="0" t="s">
        <v>192</v>
      </c>
      <c r="H10" s="0" t="s">
        <v>133</v>
      </c>
    </row>
    <row r="11" customFormat="false" ht="12.8" hidden="false" customHeight="false" outlineLevel="0" collapsed="false">
      <c r="A11" s="0" t="s">
        <v>203</v>
      </c>
      <c r="B11" s="0" t="n">
        <v>25</v>
      </c>
      <c r="C11" s="0" t="n">
        <v>-1</v>
      </c>
      <c r="D11" s="0" t="n">
        <v>1</v>
      </c>
      <c r="E11" s="0" t="s">
        <v>204</v>
      </c>
      <c r="F11" s="0" t="s">
        <v>147</v>
      </c>
      <c r="G11" s="0" t="s">
        <v>192</v>
      </c>
      <c r="H11" s="0" t="s">
        <v>155</v>
      </c>
    </row>
    <row r="12" customFormat="false" ht="12.8" hidden="false" customHeight="false" outlineLevel="0" collapsed="false">
      <c r="A12" s="0" t="s">
        <v>205</v>
      </c>
      <c r="B12" s="0" t="n">
        <v>25</v>
      </c>
      <c r="C12" s="0" t="n">
        <v>-1</v>
      </c>
      <c r="D12" s="0" t="n">
        <v>1</v>
      </c>
      <c r="E12" s="0" t="s">
        <v>206</v>
      </c>
      <c r="F12" s="0" t="s">
        <v>147</v>
      </c>
      <c r="G12" s="0" t="s">
        <v>192</v>
      </c>
      <c r="H12" s="0" t="s">
        <v>155</v>
      </c>
    </row>
    <row r="13" customFormat="false" ht="12.8" hidden="false" customHeight="false" outlineLevel="0" collapsed="false">
      <c r="A13" s="0" t="s">
        <v>207</v>
      </c>
      <c r="B13" s="0" t="n">
        <v>30</v>
      </c>
      <c r="C13" s="0" t="n">
        <v>0</v>
      </c>
      <c r="D13" s="0" t="n">
        <v>3</v>
      </c>
      <c r="E13" s="0" t="s">
        <v>208</v>
      </c>
      <c r="F13" s="0" t="s">
        <v>147</v>
      </c>
      <c r="G13" s="0" t="s">
        <v>192</v>
      </c>
      <c r="H13" s="0" t="s">
        <v>133</v>
      </c>
    </row>
    <row r="14" customFormat="false" ht="12.8" hidden="false" customHeight="false" outlineLevel="0" collapsed="false">
      <c r="A14" s="0" t="s">
        <v>209</v>
      </c>
      <c r="B14" s="0" t="n">
        <v>30</v>
      </c>
      <c r="C14" s="0" t="n">
        <v>0</v>
      </c>
      <c r="D14" s="0" t="n">
        <f aca="false">PI()</f>
        <v>3.14159265358979</v>
      </c>
      <c r="E14" s="0" t="s">
        <v>210</v>
      </c>
      <c r="F14" s="0" t="s">
        <v>147</v>
      </c>
      <c r="G14" s="0" t="s">
        <v>192</v>
      </c>
      <c r="H14" s="0" t="s">
        <v>133</v>
      </c>
    </row>
    <row r="15" customFormat="false" ht="12.8" hidden="false" customHeight="false" outlineLevel="0" collapsed="false">
      <c r="A15" s="0" t="s">
        <v>211</v>
      </c>
      <c r="B15" s="0" t="n">
        <v>30</v>
      </c>
      <c r="C15" s="0" t="n">
        <v>0</v>
      </c>
      <c r="D15" s="0" t="n">
        <v>5</v>
      </c>
      <c r="E15" s="0" t="s">
        <v>212</v>
      </c>
      <c r="F15" s="0" t="s">
        <v>147</v>
      </c>
      <c r="G15" s="0" t="s">
        <v>192</v>
      </c>
      <c r="H15" s="0" t="s">
        <v>133</v>
      </c>
    </row>
    <row r="16" customFormat="false" ht="12.8" hidden="false" customHeight="false" outlineLevel="0" collapsed="false">
      <c r="A16" s="0" t="s">
        <v>213</v>
      </c>
      <c r="B16" s="0" t="n">
        <v>29</v>
      </c>
      <c r="C16" s="0" t="n">
        <v>12</v>
      </c>
      <c r="D16" s="0" t="n">
        <v>70</v>
      </c>
      <c r="E16" s="0" t="s">
        <v>214</v>
      </c>
      <c r="F16" s="0" t="s">
        <v>199</v>
      </c>
      <c r="G16" s="0" t="s">
        <v>192</v>
      </c>
      <c r="H16" s="0" t="s">
        <v>133</v>
      </c>
    </row>
    <row r="17" customFormat="false" ht="12.8" hidden="false" customHeight="false" outlineLevel="0" collapsed="false">
      <c r="A17" s="0" t="s">
        <v>215</v>
      </c>
      <c r="B17" s="0" t="n">
        <v>30</v>
      </c>
      <c r="C17" s="0" t="n">
        <v>0</v>
      </c>
      <c r="D17" s="0" t="n">
        <v>250</v>
      </c>
      <c r="E17" s="0" t="s">
        <v>216</v>
      </c>
      <c r="F17" s="0" t="s">
        <v>182</v>
      </c>
      <c r="G17" s="0" t="s">
        <v>192</v>
      </c>
      <c r="H17" s="0" t="s">
        <v>133</v>
      </c>
    </row>
    <row r="18" customFormat="false" ht="12.8" hidden="false" customHeight="false" outlineLevel="0" collapsed="false">
      <c r="A18" s="0" t="s">
        <v>217</v>
      </c>
      <c r="B18" s="0" t="n">
        <v>30</v>
      </c>
      <c r="C18" s="0" t="n">
        <v>-6</v>
      </c>
      <c r="D18" s="0" t="n">
        <v>6</v>
      </c>
      <c r="E18" s="0" t="s">
        <v>218</v>
      </c>
      <c r="F18" s="0" t="s">
        <v>147</v>
      </c>
      <c r="G18" s="0" t="s">
        <v>192</v>
      </c>
      <c r="H18" s="0" t="s">
        <v>133</v>
      </c>
    </row>
    <row r="19" customFormat="false" ht="12.8" hidden="false" customHeight="false" outlineLevel="0" collapsed="false">
      <c r="A19" s="0" t="s">
        <v>219</v>
      </c>
      <c r="B19" s="0" t="n">
        <v>30</v>
      </c>
      <c r="C19" s="0" t="n">
        <f aca="false">-PI()</f>
        <v>-3.14159265358979</v>
      </c>
      <c r="D19" s="0" t="n">
        <f aca="false">PI()</f>
        <v>3.14159265358979</v>
      </c>
      <c r="E19" s="0" t="s">
        <v>220</v>
      </c>
      <c r="F19" s="0" t="s">
        <v>147</v>
      </c>
      <c r="G19" s="0" t="s">
        <v>192</v>
      </c>
      <c r="H19" s="0" t="s">
        <v>133</v>
      </c>
    </row>
    <row r="20" customFormat="false" ht="12.8" hidden="false" customHeight="false" outlineLevel="0" collapsed="false">
      <c r="A20" s="0" t="s">
        <v>221</v>
      </c>
      <c r="B20" s="0" t="n">
        <v>30</v>
      </c>
      <c r="C20" s="0" t="n">
        <v>0</v>
      </c>
      <c r="D20" s="0" t="n">
        <v>5</v>
      </c>
      <c r="E20" s="0" t="s">
        <v>222</v>
      </c>
      <c r="F20" s="0" t="s">
        <v>147</v>
      </c>
      <c r="G20" s="0" t="s">
        <v>192</v>
      </c>
      <c r="H20" s="0" t="s">
        <v>133</v>
      </c>
    </row>
    <row r="22" customFormat="false" ht="12.8" hidden="false" customHeight="false" outlineLevel="0" collapsed="false">
      <c r="A22" s="0" t="s">
        <v>223</v>
      </c>
      <c r="B22" s="0" t="n">
        <v>45</v>
      </c>
      <c r="C22" s="0" t="n">
        <v>50</v>
      </c>
      <c r="D22" s="0" t="n">
        <v>500</v>
      </c>
      <c r="E22" s="0" t="s">
        <v>224</v>
      </c>
      <c r="F22" s="0" t="s">
        <v>182</v>
      </c>
      <c r="G22" s="0" t="s">
        <v>225</v>
      </c>
      <c r="H22" s="0" t="s">
        <v>155</v>
      </c>
    </row>
    <row r="23" customFormat="false" ht="12.8" hidden="false" customHeight="false" outlineLevel="0" collapsed="false">
      <c r="A23" s="0" t="s">
        <v>226</v>
      </c>
      <c r="B23" s="0" t="n">
        <v>30</v>
      </c>
      <c r="C23" s="0" t="n">
        <f aca="false">-PI()</f>
        <v>-3.14159265358979</v>
      </c>
      <c r="D23" s="0" t="n">
        <f aca="false">PI()</f>
        <v>3.14159265358979</v>
      </c>
      <c r="E23" s="0" t="s">
        <v>227</v>
      </c>
      <c r="F23" s="0" t="s">
        <v>147</v>
      </c>
      <c r="G23" s="0" t="s">
        <v>225</v>
      </c>
      <c r="H23" s="0" t="s">
        <v>155</v>
      </c>
    </row>
    <row r="24" customFormat="false" ht="12.8" hidden="false" customHeight="false" outlineLevel="0" collapsed="false">
      <c r="A24" s="0" t="s">
        <v>228</v>
      </c>
      <c r="B24" s="0" t="n">
        <v>24</v>
      </c>
      <c r="C24" s="0" t="n">
        <v>-2.4</v>
      </c>
      <c r="D24" s="0" t="n">
        <v>2.4</v>
      </c>
      <c r="E24" s="0" t="s">
        <v>229</v>
      </c>
      <c r="F24" s="0" t="s">
        <v>147</v>
      </c>
      <c r="G24" s="0" t="s">
        <v>225</v>
      </c>
      <c r="H24" s="0" t="s">
        <v>155</v>
      </c>
    </row>
    <row r="25" customFormat="false" ht="12.8" hidden="false" customHeight="false" outlineLevel="0" collapsed="false">
      <c r="A25" s="0" t="s">
        <v>230</v>
      </c>
      <c r="B25" s="0" t="n">
        <v>29</v>
      </c>
      <c r="C25" s="0" t="n">
        <v>10</v>
      </c>
      <c r="D25" s="0" t="n">
        <v>300</v>
      </c>
      <c r="E25" s="0" t="s">
        <v>231</v>
      </c>
      <c r="F25" s="0" t="s">
        <v>182</v>
      </c>
      <c r="G25" s="0" t="s">
        <v>225</v>
      </c>
      <c r="H25" s="0" t="s">
        <v>155</v>
      </c>
    </row>
    <row r="26" customFormat="false" ht="12.8" hidden="false" customHeight="false" outlineLevel="0" collapsed="false">
      <c r="A26" s="0" t="s">
        <v>232</v>
      </c>
      <c r="B26" s="0" t="n">
        <v>30</v>
      </c>
      <c r="C26" s="0" t="n">
        <v>0</v>
      </c>
      <c r="D26" s="0" t="n">
        <v>3</v>
      </c>
      <c r="E26" s="0" t="s">
        <v>233</v>
      </c>
      <c r="F26" s="0" t="s">
        <v>147</v>
      </c>
      <c r="G26" s="0" t="s">
        <v>225</v>
      </c>
      <c r="H26" s="0" t="s">
        <v>155</v>
      </c>
    </row>
    <row r="27" customFormat="false" ht="12.8" hidden="false" customHeight="false" outlineLevel="0" collapsed="false">
      <c r="A27" s="0" t="s">
        <v>234</v>
      </c>
      <c r="B27" s="0" t="n">
        <v>30</v>
      </c>
      <c r="C27" s="0" t="n">
        <v>0</v>
      </c>
      <c r="D27" s="0" t="n">
        <f aca="false">PI()</f>
        <v>3.14159265358979</v>
      </c>
      <c r="E27" s="0" t="s">
        <v>235</v>
      </c>
      <c r="F27" s="0" t="s">
        <v>147</v>
      </c>
      <c r="G27" s="0" t="s">
        <v>225</v>
      </c>
      <c r="H27" s="0" t="s">
        <v>155</v>
      </c>
    </row>
    <row r="28" customFormat="false" ht="12.8" hidden="false" customHeight="false" outlineLevel="0" collapsed="false">
      <c r="A28" s="0" t="s">
        <v>236</v>
      </c>
      <c r="B28" s="0" t="n">
        <v>30</v>
      </c>
      <c r="C28" s="0" t="n">
        <v>0</v>
      </c>
      <c r="D28" s="0" t="n">
        <v>7</v>
      </c>
      <c r="E28" s="0" t="s">
        <v>237</v>
      </c>
      <c r="F28" s="0" t="s">
        <v>147</v>
      </c>
      <c r="G28" s="0" t="s">
        <v>225</v>
      </c>
      <c r="H28" s="0" t="s">
        <v>155</v>
      </c>
    </row>
    <row r="30" customFormat="false" ht="12.8" hidden="false" customHeight="false" outlineLevel="0" collapsed="false">
      <c r="A30" s="0" t="s">
        <v>238</v>
      </c>
      <c r="B30" s="0" t="n">
        <v>36</v>
      </c>
      <c r="C30" s="0" t="n">
        <v>100</v>
      </c>
      <c r="D30" s="0" t="n">
        <v>1000</v>
      </c>
      <c r="E30" s="0" t="s">
        <v>239</v>
      </c>
      <c r="F30" s="0" t="s">
        <v>175</v>
      </c>
      <c r="G30" s="0" t="s">
        <v>225</v>
      </c>
      <c r="H30" s="0" t="s">
        <v>168</v>
      </c>
    </row>
    <row r="31" customFormat="false" ht="12.8" hidden="false" customHeight="false" outlineLevel="0" collapsed="false">
      <c r="A31" s="0" t="s">
        <v>240</v>
      </c>
      <c r="B31" s="0" t="n">
        <v>30</v>
      </c>
      <c r="C31" s="0" t="n">
        <v>0</v>
      </c>
      <c r="D31" s="0" t="n">
        <v>3</v>
      </c>
      <c r="E31" s="0" t="s">
        <v>241</v>
      </c>
      <c r="F31" s="0" t="s">
        <v>147</v>
      </c>
      <c r="G31" s="0" t="s">
        <v>225</v>
      </c>
      <c r="H31" s="0" t="s">
        <v>168</v>
      </c>
    </row>
    <row r="32" customFormat="false" ht="12.8" hidden="false" customHeight="false" outlineLevel="0" collapsed="false">
      <c r="A32" s="0" t="s">
        <v>242</v>
      </c>
      <c r="B32" s="0" t="n">
        <v>30</v>
      </c>
      <c r="C32" s="0" t="n">
        <v>0</v>
      </c>
      <c r="D32" s="0" t="n">
        <f aca="false">PI()</f>
        <v>3.14159265358979</v>
      </c>
      <c r="E32" s="0" t="s">
        <v>243</v>
      </c>
      <c r="F32" s="0" t="s">
        <v>147</v>
      </c>
      <c r="G32" s="0" t="s">
        <v>225</v>
      </c>
      <c r="H32" s="0" t="s">
        <v>168</v>
      </c>
    </row>
    <row r="33" customFormat="false" ht="12.8" hidden="false" customHeight="false" outlineLevel="0" collapsed="false">
      <c r="A33" s="0" t="s">
        <v>244</v>
      </c>
      <c r="B33" s="0" t="n">
        <v>30</v>
      </c>
      <c r="C33" s="0" t="n">
        <v>0</v>
      </c>
      <c r="D33" s="0" t="n">
        <v>7</v>
      </c>
      <c r="E33" s="0" t="s">
        <v>245</v>
      </c>
      <c r="F33" s="0" t="s">
        <v>147</v>
      </c>
      <c r="G33" s="0" t="s">
        <v>225</v>
      </c>
      <c r="H33" s="0" t="s">
        <v>168</v>
      </c>
    </row>
    <row r="35" customFormat="false" ht="12.8" hidden="false" customHeight="false" outlineLevel="0" collapsed="false">
      <c r="A35" s="0" t="s">
        <v>246</v>
      </c>
      <c r="B35" s="0" t="n">
        <v>25</v>
      </c>
      <c r="C35" s="0" t="n">
        <v>50</v>
      </c>
      <c r="D35" s="0" t="n">
        <v>550</v>
      </c>
      <c r="E35" s="0" t="s">
        <v>247</v>
      </c>
      <c r="F35" s="0" t="s">
        <v>182</v>
      </c>
      <c r="G35" s="0" t="s">
        <v>225</v>
      </c>
      <c r="H35" s="0" t="s">
        <v>248</v>
      </c>
    </row>
    <row r="36" customFormat="false" ht="12.8" hidden="false" customHeight="false" outlineLevel="0" collapsed="false">
      <c r="A36" s="0" t="s">
        <v>249</v>
      </c>
      <c r="B36" s="0" t="n">
        <v>30</v>
      </c>
      <c r="C36" s="0" t="n">
        <f aca="false">-PI()</f>
        <v>-3.14159265358979</v>
      </c>
      <c r="D36" s="0" t="n">
        <f aca="false">PI()</f>
        <v>3.14159265358979</v>
      </c>
      <c r="E36" s="0" t="s">
        <v>250</v>
      </c>
      <c r="F36" s="0" t="s">
        <v>147</v>
      </c>
      <c r="G36" s="0" t="s">
        <v>225</v>
      </c>
      <c r="H36" s="0" t="s">
        <v>248</v>
      </c>
    </row>
    <row r="37" customFormat="false" ht="12.8" hidden="false" customHeight="false" outlineLevel="0" collapsed="false">
      <c r="A37" s="0" t="s">
        <v>251</v>
      </c>
      <c r="B37" s="0" t="n">
        <v>24</v>
      </c>
      <c r="C37" s="0" t="n">
        <v>-2.4</v>
      </c>
      <c r="D37" s="0" t="n">
        <v>2.4</v>
      </c>
      <c r="E37" s="0" t="s">
        <v>252</v>
      </c>
      <c r="F37" s="0" t="s">
        <v>147</v>
      </c>
      <c r="G37" s="0" t="s">
        <v>225</v>
      </c>
      <c r="H37" s="0" t="s">
        <v>248</v>
      </c>
    </row>
    <row r="38" customFormat="false" ht="12.8" hidden="false" customHeight="false" outlineLevel="0" collapsed="false">
      <c r="A38" s="0" t="s">
        <v>253</v>
      </c>
      <c r="B38" s="0" t="n">
        <v>29</v>
      </c>
      <c r="C38" s="0" t="n">
        <v>10</v>
      </c>
      <c r="D38" s="0" t="n">
        <v>300</v>
      </c>
      <c r="E38" s="0" t="s">
        <v>254</v>
      </c>
      <c r="F38" s="0" t="s">
        <v>182</v>
      </c>
      <c r="G38" s="0" t="s">
        <v>225</v>
      </c>
      <c r="H38" s="0" t="s">
        <v>248</v>
      </c>
    </row>
    <row r="39" customFormat="false" ht="12.8" hidden="false" customHeight="false" outlineLevel="0" collapsed="false">
      <c r="A39" s="0" t="s">
        <v>255</v>
      </c>
      <c r="B39" s="0" t="n">
        <v>30</v>
      </c>
      <c r="C39" s="0" t="n">
        <v>0</v>
      </c>
      <c r="D39" s="0" t="n">
        <v>3</v>
      </c>
      <c r="E39" s="0" t="s">
        <v>256</v>
      </c>
      <c r="F39" s="0" t="s">
        <v>147</v>
      </c>
      <c r="G39" s="0" t="s">
        <v>225</v>
      </c>
      <c r="H39" s="0" t="s">
        <v>248</v>
      </c>
    </row>
    <row r="40" customFormat="false" ht="12.8" hidden="false" customHeight="false" outlineLevel="0" collapsed="false">
      <c r="A40" s="0" t="s">
        <v>257</v>
      </c>
      <c r="B40" s="0" t="n">
        <v>30</v>
      </c>
      <c r="C40" s="0" t="n">
        <v>0</v>
      </c>
      <c r="D40" s="0" t="n">
        <f aca="false">PI()</f>
        <v>3.14159265358979</v>
      </c>
      <c r="E40" s="0" t="s">
        <v>258</v>
      </c>
      <c r="F40" s="0" t="s">
        <v>147</v>
      </c>
      <c r="G40" s="0" t="s">
        <v>225</v>
      </c>
      <c r="H40" s="0" t="s">
        <v>248</v>
      </c>
    </row>
    <row r="41" customFormat="false" ht="12.8" hidden="false" customHeight="false" outlineLevel="0" collapsed="false">
      <c r="A41" s="0" t="s">
        <v>259</v>
      </c>
      <c r="B41" s="0" t="n">
        <v>30</v>
      </c>
      <c r="C41" s="0" t="n">
        <v>0</v>
      </c>
      <c r="D41" s="0" t="n">
        <v>7</v>
      </c>
      <c r="E41" s="0" t="s">
        <v>260</v>
      </c>
      <c r="F41" s="0" t="s">
        <v>147</v>
      </c>
      <c r="G41" s="0" t="s">
        <v>225</v>
      </c>
      <c r="H41" s="0" t="s">
        <v>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2.8"/>
  <cols>
    <col collapsed="false" hidden="false" max="1" min="1" style="0" width="22.9387755102041"/>
    <col collapsed="false" hidden="false" max="3" min="2" style="0" width="11.5204081632653"/>
    <col collapsed="false" hidden="false" max="4" min="4" style="0" width="13.6326530612245"/>
    <col collapsed="false" hidden="false" max="5" min="5" style="0" width="27.5459183673469"/>
    <col collapsed="false" hidden="false" max="6" min="6" style="0" width="20.3469387755102"/>
    <col collapsed="false" hidden="false" max="7" min="7" style="0" width="11.5204081632653"/>
    <col collapsed="false" hidden="false" max="8" min="8" style="0" width="53.1785714285714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121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</row>
    <row r="3" customFormat="false" ht="12.8" hidden="false" customHeight="false" outlineLevel="0" collapsed="false">
      <c r="A3" s="0" t="s">
        <v>190</v>
      </c>
      <c r="B3" s="0" t="n">
        <v>26</v>
      </c>
      <c r="C3" s="0" t="n">
        <v>20</v>
      </c>
      <c r="D3" s="0" t="n">
        <v>150</v>
      </c>
      <c r="E3" s="0" t="s">
        <v>261</v>
      </c>
      <c r="F3" s="0" t="s">
        <v>142</v>
      </c>
      <c r="G3" s="0" t="s">
        <v>192</v>
      </c>
      <c r="H3" s="0" t="s">
        <v>133</v>
      </c>
    </row>
    <row r="4" customFormat="false" ht="12.8" hidden="false" customHeight="false" outlineLevel="0" collapsed="false">
      <c r="A4" s="0" t="s">
        <v>193</v>
      </c>
      <c r="B4" s="0" t="n">
        <v>24</v>
      </c>
      <c r="C4" s="0" t="n">
        <v>-2.4</v>
      </c>
      <c r="D4" s="0" t="n">
        <v>2.4</v>
      </c>
      <c r="E4" s="0" t="s">
        <v>149</v>
      </c>
      <c r="F4" s="0" t="s">
        <v>147</v>
      </c>
      <c r="G4" s="0" t="s">
        <v>192</v>
      </c>
      <c r="H4" s="0" t="s">
        <v>133</v>
      </c>
    </row>
    <row r="5" customFormat="false" ht="12.8" hidden="false" customHeight="false" outlineLevel="0" collapsed="false">
      <c r="A5" s="0" t="s">
        <v>194</v>
      </c>
      <c r="B5" s="0" t="n">
        <v>30</v>
      </c>
      <c r="C5" s="0" t="n">
        <f aca="false">-PI()</f>
        <v>-3.14159265358979</v>
      </c>
      <c r="D5" s="0" t="n">
        <f aca="false">PI()</f>
        <v>3.14159265358979</v>
      </c>
      <c r="E5" s="0" t="s">
        <v>146</v>
      </c>
      <c r="F5" s="0" t="s">
        <v>147</v>
      </c>
      <c r="G5" s="0" t="s">
        <v>192</v>
      </c>
      <c r="H5" s="0" t="s">
        <v>133</v>
      </c>
    </row>
    <row r="6" customFormat="false" ht="12.8" hidden="false" customHeight="false" outlineLevel="0" collapsed="false">
      <c r="A6" s="0" t="s">
        <v>195</v>
      </c>
      <c r="B6" s="0" t="n">
        <v>25</v>
      </c>
      <c r="C6" s="0" t="n">
        <v>0</v>
      </c>
      <c r="D6" s="0" t="n">
        <v>6</v>
      </c>
      <c r="E6" s="0" t="s">
        <v>196</v>
      </c>
      <c r="F6" s="0" t="s">
        <v>197</v>
      </c>
      <c r="G6" s="0" t="s">
        <v>192</v>
      </c>
      <c r="H6" s="0" t="s">
        <v>133</v>
      </c>
    </row>
    <row r="7" customFormat="false" ht="12.8" hidden="false" customHeight="false" outlineLevel="0" collapsed="false">
      <c r="A7" s="0" t="s">
        <v>198</v>
      </c>
      <c r="B7" s="0" t="n">
        <v>26</v>
      </c>
      <c r="C7" s="0" t="n">
        <v>20</v>
      </c>
      <c r="D7" s="0" t="n">
        <v>100</v>
      </c>
      <c r="E7" s="0" t="s">
        <v>261</v>
      </c>
      <c r="F7" s="0" t="s">
        <v>142</v>
      </c>
      <c r="G7" s="0" t="s">
        <v>192</v>
      </c>
      <c r="H7" s="0" t="s">
        <v>133</v>
      </c>
    </row>
    <row r="8" customFormat="false" ht="12.8" hidden="false" customHeight="false" outlineLevel="0" collapsed="false">
      <c r="A8" s="0" t="s">
        <v>200</v>
      </c>
      <c r="B8" s="0" t="n">
        <v>24</v>
      </c>
      <c r="C8" s="0" t="n">
        <v>-2.4</v>
      </c>
      <c r="D8" s="0" t="n">
        <v>2.4</v>
      </c>
      <c r="E8" s="0" t="s">
        <v>149</v>
      </c>
      <c r="F8" s="0" t="s">
        <v>147</v>
      </c>
      <c r="G8" s="0" t="s">
        <v>192</v>
      </c>
      <c r="H8" s="0" t="s">
        <v>133</v>
      </c>
    </row>
    <row r="9" customFormat="false" ht="12.8" hidden="false" customHeight="false" outlineLevel="0" collapsed="false">
      <c r="A9" s="0" t="s">
        <v>201</v>
      </c>
      <c r="B9" s="0" t="n">
        <v>30</v>
      </c>
      <c r="C9" s="0" t="n">
        <f aca="false">-PI()</f>
        <v>-3.14159265358979</v>
      </c>
      <c r="D9" s="0" t="n">
        <f aca="false">PI()</f>
        <v>3.14159265358979</v>
      </c>
      <c r="E9" s="0" t="s">
        <v>146</v>
      </c>
      <c r="F9" s="0" t="s">
        <v>147</v>
      </c>
      <c r="G9" s="0" t="s">
        <v>192</v>
      </c>
      <c r="H9" s="0" t="s">
        <v>133</v>
      </c>
    </row>
    <row r="10" customFormat="false" ht="12.8" hidden="false" customHeight="false" outlineLevel="0" collapsed="false">
      <c r="A10" s="0" t="s">
        <v>202</v>
      </c>
      <c r="B10" s="0" t="n">
        <v>25</v>
      </c>
      <c r="C10" s="0" t="n">
        <v>0</v>
      </c>
      <c r="D10" s="0" t="n">
        <v>6</v>
      </c>
      <c r="E10" s="0" t="s">
        <v>196</v>
      </c>
      <c r="F10" s="0" t="s">
        <v>197</v>
      </c>
      <c r="G10" s="0" t="s">
        <v>192</v>
      </c>
      <c r="H10" s="0" t="s">
        <v>133</v>
      </c>
    </row>
    <row r="11" customFormat="false" ht="12.8" hidden="false" customHeight="false" outlineLevel="0" collapsed="false">
      <c r="A11" s="0" t="s">
        <v>207</v>
      </c>
      <c r="B11" s="0" t="n">
        <v>30</v>
      </c>
      <c r="C11" s="0" t="n">
        <v>0</v>
      </c>
      <c r="D11" s="0" t="n">
        <v>3</v>
      </c>
      <c r="E11" s="0" t="s">
        <v>262</v>
      </c>
      <c r="F11" s="0" t="s">
        <v>147</v>
      </c>
      <c r="G11" s="0" t="s">
        <v>192</v>
      </c>
      <c r="H11" s="0" t="s">
        <v>133</v>
      </c>
    </row>
    <row r="12" customFormat="false" ht="12.8" hidden="false" customHeight="false" outlineLevel="0" collapsed="false">
      <c r="A12" s="0" t="s">
        <v>209</v>
      </c>
      <c r="B12" s="0" t="n">
        <v>30</v>
      </c>
      <c r="C12" s="0" t="n">
        <v>0</v>
      </c>
      <c r="D12" s="2" t="n">
        <f aca="false">PI()</f>
        <v>3.14159265358979</v>
      </c>
      <c r="E12" s="0" t="s">
        <v>263</v>
      </c>
      <c r="F12" s="0" t="s">
        <v>147</v>
      </c>
      <c r="G12" s="0" t="s">
        <v>192</v>
      </c>
      <c r="H12" s="0" t="s">
        <v>133</v>
      </c>
    </row>
    <row r="13" customFormat="false" ht="12.8" hidden="false" customHeight="false" outlineLevel="0" collapsed="false">
      <c r="A13" s="0" t="s">
        <v>211</v>
      </c>
      <c r="B13" s="0" t="n">
        <v>30</v>
      </c>
      <c r="C13" s="0" t="n">
        <v>0</v>
      </c>
      <c r="D13" s="0" t="n">
        <v>5</v>
      </c>
      <c r="E13" s="0" t="s">
        <v>264</v>
      </c>
      <c r="F13" s="0" t="s">
        <v>147</v>
      </c>
      <c r="G13" s="0" t="s">
        <v>192</v>
      </c>
      <c r="H13" s="0" t="s">
        <v>133</v>
      </c>
    </row>
    <row r="14" customFormat="false" ht="12.8" hidden="false" customHeight="false" outlineLevel="0" collapsed="false">
      <c r="A14" s="0" t="s">
        <v>213</v>
      </c>
      <c r="B14" s="0" t="n">
        <v>29</v>
      </c>
      <c r="C14" s="0" t="n">
        <v>12</v>
      </c>
      <c r="D14" s="0" t="n">
        <v>70</v>
      </c>
      <c r="E14" s="0" t="s">
        <v>265</v>
      </c>
      <c r="F14" s="0" t="s">
        <v>199</v>
      </c>
      <c r="G14" s="0" t="s">
        <v>192</v>
      </c>
      <c r="H14" s="0" t="s">
        <v>133</v>
      </c>
    </row>
    <row r="15" customFormat="false" ht="12.8" hidden="false" customHeight="false" outlineLevel="0" collapsed="false">
      <c r="A15" s="0" t="s">
        <v>215</v>
      </c>
      <c r="B15" s="0" t="n">
        <v>30</v>
      </c>
      <c r="C15" s="0" t="n">
        <v>0</v>
      </c>
      <c r="D15" s="0" t="n">
        <v>250</v>
      </c>
      <c r="E15" s="0" t="s">
        <v>266</v>
      </c>
      <c r="F15" s="0" t="s">
        <v>182</v>
      </c>
      <c r="G15" s="0" t="s">
        <v>192</v>
      </c>
      <c r="H15" s="0" t="s">
        <v>133</v>
      </c>
    </row>
    <row r="16" customFormat="false" ht="12.8" hidden="false" customHeight="false" outlineLevel="0" collapsed="false">
      <c r="A16" s="0" t="s">
        <v>217</v>
      </c>
      <c r="B16" s="0" t="n">
        <v>30</v>
      </c>
      <c r="C16" s="0" t="n">
        <v>-6</v>
      </c>
      <c r="D16" s="0" t="n">
        <v>6</v>
      </c>
      <c r="E16" s="0" t="s">
        <v>267</v>
      </c>
      <c r="F16" s="0" t="s">
        <v>147</v>
      </c>
      <c r="G16" s="0" t="s">
        <v>192</v>
      </c>
      <c r="H16" s="0" t="s">
        <v>133</v>
      </c>
    </row>
    <row r="17" customFormat="false" ht="12.8" hidden="false" customHeight="false" outlineLevel="0" collapsed="false">
      <c r="A17" s="0" t="s">
        <v>219</v>
      </c>
      <c r="B17" s="0" t="n">
        <v>30</v>
      </c>
      <c r="C17" s="0" t="n">
        <f aca="false">-PI()</f>
        <v>-3.14159265358979</v>
      </c>
      <c r="D17" s="0" t="n">
        <f aca="false">PI()</f>
        <v>3.14159265358979</v>
      </c>
      <c r="E17" s="0" t="s">
        <v>268</v>
      </c>
      <c r="F17" s="0" t="s">
        <v>147</v>
      </c>
      <c r="G17" s="0" t="s">
        <v>192</v>
      </c>
      <c r="H17" s="0" t="s">
        <v>133</v>
      </c>
    </row>
    <row r="18" customFormat="false" ht="12.8" hidden="false" customHeight="false" outlineLevel="0" collapsed="false">
      <c r="A18" s="0" t="s">
        <v>221</v>
      </c>
      <c r="B18" s="0" t="n">
        <v>30</v>
      </c>
      <c r="C18" s="0" t="n">
        <v>0</v>
      </c>
      <c r="D18" s="0" t="n">
        <v>5</v>
      </c>
      <c r="E18" s="0" t="s">
        <v>269</v>
      </c>
      <c r="F18" s="0" t="s">
        <v>147</v>
      </c>
      <c r="G18" s="0" t="s">
        <v>192</v>
      </c>
      <c r="H18" s="0" t="s">
        <v>133</v>
      </c>
    </row>
    <row r="20" customFormat="false" ht="12.8" hidden="false" customHeight="false" outlineLevel="0" collapsed="false">
      <c r="A20" s="0" t="s">
        <v>223</v>
      </c>
      <c r="B20" s="0" t="n">
        <v>45</v>
      </c>
      <c r="C20" s="0" t="n">
        <v>50</v>
      </c>
      <c r="D20" s="0" t="n">
        <v>500</v>
      </c>
      <c r="E20" s="0" t="s">
        <v>270</v>
      </c>
      <c r="F20" s="0" t="s">
        <v>182</v>
      </c>
      <c r="G20" s="0" t="s">
        <v>225</v>
      </c>
      <c r="H20" s="0" t="s">
        <v>155</v>
      </c>
    </row>
    <row r="21" customFormat="false" ht="12.8" hidden="false" customHeight="false" outlineLevel="0" collapsed="false">
      <c r="A21" s="0" t="s">
        <v>226</v>
      </c>
      <c r="B21" s="0" t="n">
        <v>30</v>
      </c>
      <c r="C21" s="0" t="n">
        <f aca="false">-PI()</f>
        <v>-3.14159265358979</v>
      </c>
      <c r="D21" s="0" t="n">
        <f aca="false">PI()</f>
        <v>3.14159265358979</v>
      </c>
      <c r="E21" s="0" t="s">
        <v>271</v>
      </c>
      <c r="F21" s="0" t="s">
        <v>147</v>
      </c>
      <c r="G21" s="0" t="s">
        <v>225</v>
      </c>
      <c r="H21" s="0" t="s">
        <v>155</v>
      </c>
    </row>
    <row r="22" customFormat="false" ht="12.8" hidden="false" customHeight="false" outlineLevel="0" collapsed="false">
      <c r="A22" s="0" t="s">
        <v>228</v>
      </c>
      <c r="B22" s="0" t="n">
        <v>24</v>
      </c>
      <c r="C22" s="0" t="n">
        <v>-2.4</v>
      </c>
      <c r="D22" s="0" t="n">
        <v>2.4</v>
      </c>
      <c r="E22" s="0" t="s">
        <v>272</v>
      </c>
      <c r="F22" s="0" t="s">
        <v>147</v>
      </c>
      <c r="G22" s="0" t="s">
        <v>225</v>
      </c>
      <c r="H22" s="0" t="s">
        <v>155</v>
      </c>
    </row>
    <row r="23" customFormat="false" ht="12.8" hidden="false" customHeight="false" outlineLevel="0" collapsed="false">
      <c r="A23" s="0" t="s">
        <v>230</v>
      </c>
      <c r="B23" s="0" t="n">
        <v>29</v>
      </c>
      <c r="C23" s="0" t="n">
        <v>10</v>
      </c>
      <c r="D23" s="0" t="n">
        <v>300</v>
      </c>
      <c r="E23" s="0" t="s">
        <v>273</v>
      </c>
      <c r="F23" s="0" t="s">
        <v>182</v>
      </c>
      <c r="G23" s="0" t="s">
        <v>225</v>
      </c>
      <c r="H23" s="0" t="s">
        <v>155</v>
      </c>
    </row>
    <row r="24" customFormat="false" ht="12.8" hidden="false" customHeight="false" outlineLevel="0" collapsed="false">
      <c r="A24" s="0" t="s">
        <v>232</v>
      </c>
      <c r="B24" s="0" t="n">
        <v>30</v>
      </c>
      <c r="C24" s="0" t="n">
        <v>0</v>
      </c>
      <c r="D24" s="0" t="n">
        <v>3</v>
      </c>
      <c r="E24" s="0" t="s">
        <v>274</v>
      </c>
      <c r="F24" s="0" t="s">
        <v>147</v>
      </c>
      <c r="G24" s="0" t="s">
        <v>225</v>
      </c>
      <c r="H24" s="0" t="s">
        <v>155</v>
      </c>
    </row>
    <row r="25" customFormat="false" ht="12.8" hidden="false" customHeight="false" outlineLevel="0" collapsed="false">
      <c r="A25" s="0" t="s">
        <v>234</v>
      </c>
      <c r="B25" s="0" t="n">
        <v>30</v>
      </c>
      <c r="C25" s="0" t="n">
        <v>0</v>
      </c>
      <c r="D25" s="0" t="n">
        <f aca="false">PI()</f>
        <v>3.14159265358979</v>
      </c>
      <c r="E25" s="0" t="s">
        <v>275</v>
      </c>
      <c r="F25" s="0" t="s">
        <v>147</v>
      </c>
      <c r="G25" s="0" t="s">
        <v>225</v>
      </c>
      <c r="H25" s="0" t="s">
        <v>155</v>
      </c>
    </row>
    <row r="26" customFormat="false" ht="12.8" hidden="false" customHeight="false" outlineLevel="0" collapsed="false">
      <c r="A26" s="0" t="s">
        <v>236</v>
      </c>
      <c r="B26" s="0" t="n">
        <v>30</v>
      </c>
      <c r="C26" s="0" t="n">
        <v>0</v>
      </c>
      <c r="D26" s="0" t="n">
        <v>7</v>
      </c>
      <c r="E26" s="0" t="s">
        <v>276</v>
      </c>
      <c r="F26" s="0" t="s">
        <v>147</v>
      </c>
      <c r="G26" s="0" t="s">
        <v>225</v>
      </c>
      <c r="H26" s="0" t="s">
        <v>155</v>
      </c>
    </row>
    <row r="28" customFormat="false" ht="12.8" hidden="false" customHeight="false" outlineLevel="0" collapsed="false">
      <c r="A28" s="0" t="s">
        <v>238</v>
      </c>
      <c r="B28" s="0" t="n">
        <v>45</v>
      </c>
      <c r="C28" s="0" t="n">
        <v>100</v>
      </c>
      <c r="D28" s="0" t="n">
        <v>1000</v>
      </c>
      <c r="E28" s="0" t="s">
        <v>277</v>
      </c>
      <c r="F28" s="0" t="s">
        <v>278</v>
      </c>
      <c r="G28" s="0" t="s">
        <v>225</v>
      </c>
      <c r="H28" s="0" t="s">
        <v>168</v>
      </c>
    </row>
    <row r="29" customFormat="false" ht="12.8" hidden="false" customHeight="false" outlineLevel="0" collapsed="false">
      <c r="A29" s="0" t="s">
        <v>240</v>
      </c>
      <c r="B29" s="0" t="n">
        <v>30</v>
      </c>
      <c r="C29" s="0" t="n">
        <v>0</v>
      </c>
      <c r="D29" s="0" t="n">
        <v>3</v>
      </c>
      <c r="E29" s="0" t="s">
        <v>279</v>
      </c>
      <c r="F29" s="0" t="s">
        <v>147</v>
      </c>
      <c r="G29" s="0" t="s">
        <v>225</v>
      </c>
      <c r="H29" s="0" t="s">
        <v>168</v>
      </c>
    </row>
    <row r="30" customFormat="false" ht="12.8" hidden="false" customHeight="false" outlineLevel="0" collapsed="false">
      <c r="A30" s="0" t="s">
        <v>242</v>
      </c>
      <c r="B30" s="0" t="n">
        <v>30</v>
      </c>
      <c r="C30" s="0" t="n">
        <v>0</v>
      </c>
      <c r="D30" s="0" t="n">
        <f aca="false">PI()</f>
        <v>3.14159265358979</v>
      </c>
      <c r="E30" s="0" t="s">
        <v>280</v>
      </c>
      <c r="F30" s="0" t="s">
        <v>147</v>
      </c>
      <c r="G30" s="0" t="s">
        <v>225</v>
      </c>
      <c r="H30" s="0" t="s">
        <v>168</v>
      </c>
    </row>
    <row r="31" customFormat="false" ht="12.8" hidden="false" customHeight="false" outlineLevel="0" collapsed="false">
      <c r="A31" s="0" t="s">
        <v>244</v>
      </c>
      <c r="B31" s="0" t="n">
        <v>30</v>
      </c>
      <c r="C31" s="0" t="n">
        <v>0</v>
      </c>
      <c r="D31" s="0" t="n">
        <v>7</v>
      </c>
      <c r="E31" s="0" t="s">
        <v>281</v>
      </c>
      <c r="F31" s="0" t="s">
        <v>147</v>
      </c>
      <c r="G31" s="0" t="s">
        <v>225</v>
      </c>
      <c r="H31" s="0" t="s">
        <v>168</v>
      </c>
    </row>
    <row r="33" customFormat="false" ht="12.8" hidden="false" customHeight="false" outlineLevel="0" collapsed="false">
      <c r="A33" s="0" t="s">
        <v>246</v>
      </c>
      <c r="B33" s="0" t="n">
        <v>25</v>
      </c>
      <c r="C33" s="0" t="n">
        <v>50</v>
      </c>
      <c r="D33" s="0" t="n">
        <v>550</v>
      </c>
      <c r="E33" s="0" t="s">
        <v>282</v>
      </c>
      <c r="F33" s="0" t="s">
        <v>182</v>
      </c>
      <c r="G33" s="0" t="s">
        <v>225</v>
      </c>
      <c r="H33" s="0" t="s">
        <v>248</v>
      </c>
    </row>
    <row r="34" customFormat="false" ht="12.8" hidden="false" customHeight="false" outlineLevel="0" collapsed="false">
      <c r="A34" s="0" t="s">
        <v>249</v>
      </c>
      <c r="B34" s="0" t="n">
        <v>30</v>
      </c>
      <c r="C34" s="0" t="n">
        <f aca="false">-PI()</f>
        <v>-3.14159265358979</v>
      </c>
      <c r="D34" s="0" t="n">
        <f aca="false">PI()</f>
        <v>3.14159265358979</v>
      </c>
      <c r="E34" s="0" t="s">
        <v>283</v>
      </c>
      <c r="F34" s="0" t="s">
        <v>147</v>
      </c>
      <c r="G34" s="0" t="s">
        <v>225</v>
      </c>
      <c r="H34" s="0" t="s">
        <v>248</v>
      </c>
    </row>
    <row r="35" customFormat="false" ht="12.8" hidden="false" customHeight="false" outlineLevel="0" collapsed="false">
      <c r="A35" s="0" t="s">
        <v>251</v>
      </c>
      <c r="B35" s="0" t="n">
        <v>24</v>
      </c>
      <c r="C35" s="0" t="n">
        <v>-2.4</v>
      </c>
      <c r="D35" s="0" t="n">
        <v>2.4</v>
      </c>
      <c r="E35" s="0" t="s">
        <v>284</v>
      </c>
      <c r="F35" s="0" t="s">
        <v>147</v>
      </c>
      <c r="G35" s="0" t="s">
        <v>225</v>
      </c>
      <c r="H35" s="0" t="s">
        <v>248</v>
      </c>
    </row>
    <row r="36" customFormat="false" ht="12.8" hidden="false" customHeight="false" outlineLevel="0" collapsed="false">
      <c r="A36" s="0" t="s">
        <v>253</v>
      </c>
      <c r="B36" s="0" t="n">
        <v>29</v>
      </c>
      <c r="C36" s="0" t="n">
        <v>10</v>
      </c>
      <c r="D36" s="0" t="n">
        <v>300</v>
      </c>
      <c r="E36" s="0" t="s">
        <v>285</v>
      </c>
      <c r="F36" s="0" t="s">
        <v>182</v>
      </c>
      <c r="G36" s="0" t="s">
        <v>225</v>
      </c>
      <c r="H36" s="0" t="s">
        <v>248</v>
      </c>
    </row>
    <row r="37" customFormat="false" ht="12.8" hidden="false" customHeight="false" outlineLevel="0" collapsed="false">
      <c r="A37" s="0" t="s">
        <v>255</v>
      </c>
      <c r="B37" s="0" t="n">
        <v>30</v>
      </c>
      <c r="C37" s="0" t="n">
        <v>0</v>
      </c>
      <c r="D37" s="0" t="n">
        <v>3</v>
      </c>
      <c r="E37" s="0" t="s">
        <v>286</v>
      </c>
      <c r="F37" s="0" t="s">
        <v>147</v>
      </c>
      <c r="G37" s="0" t="s">
        <v>225</v>
      </c>
      <c r="H37" s="0" t="s">
        <v>248</v>
      </c>
    </row>
    <row r="38" customFormat="false" ht="12.8" hidden="false" customHeight="false" outlineLevel="0" collapsed="false">
      <c r="A38" s="0" t="s">
        <v>257</v>
      </c>
      <c r="B38" s="0" t="n">
        <v>30</v>
      </c>
      <c r="C38" s="0" t="n">
        <v>0</v>
      </c>
      <c r="D38" s="0" t="n">
        <f aca="false">PI()</f>
        <v>3.14159265358979</v>
      </c>
      <c r="E38" s="0" t="s">
        <v>287</v>
      </c>
      <c r="F38" s="0" t="s">
        <v>147</v>
      </c>
      <c r="G38" s="0" t="s">
        <v>225</v>
      </c>
      <c r="H38" s="0" t="s">
        <v>248</v>
      </c>
    </row>
    <row r="39" customFormat="false" ht="12.8" hidden="false" customHeight="false" outlineLevel="0" collapsed="false">
      <c r="A39" s="0" t="s">
        <v>259</v>
      </c>
      <c r="B39" s="0" t="n">
        <v>30</v>
      </c>
      <c r="C39" s="0" t="n">
        <v>0</v>
      </c>
      <c r="D39" s="0" t="n">
        <v>7</v>
      </c>
      <c r="E39" s="0" t="s">
        <v>288</v>
      </c>
      <c r="F39" s="0" t="s">
        <v>147</v>
      </c>
      <c r="G39" s="0" t="s">
        <v>225</v>
      </c>
      <c r="H39" s="0" t="s">
        <v>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2.8"/>
  <cols>
    <col collapsed="false" hidden="false" max="1" min="1" style="0" width="22.9387755102041"/>
    <col collapsed="false" hidden="false" max="3" min="2" style="0" width="11.5204081632653"/>
    <col collapsed="false" hidden="false" max="4" min="4" style="0" width="13.6326530612245"/>
    <col collapsed="false" hidden="false" max="5" min="5" style="0" width="27.5459183673469"/>
    <col collapsed="false" hidden="false" max="6" min="6" style="0" width="20.3469387755102"/>
    <col collapsed="false" hidden="false" max="7" min="7" style="0" width="11.5204081632653"/>
    <col collapsed="false" hidden="false" max="8" min="8" style="0" width="53.1785714285714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121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</row>
    <row r="3" customFormat="false" ht="12.8" hidden="false" customHeight="false" outlineLevel="0" collapsed="false">
      <c r="A3" s="0" t="s">
        <v>190</v>
      </c>
      <c r="B3" s="0" t="n">
        <v>26</v>
      </c>
      <c r="C3" s="0" t="n">
        <v>20</v>
      </c>
      <c r="D3" s="0" t="n">
        <v>150</v>
      </c>
      <c r="E3" s="0" t="s">
        <v>191</v>
      </c>
      <c r="F3" s="0" t="s">
        <v>142</v>
      </c>
      <c r="G3" s="0" t="s">
        <v>192</v>
      </c>
      <c r="H3" s="0" t="s">
        <v>133</v>
      </c>
    </row>
    <row r="4" customFormat="false" ht="12.8" hidden="false" customHeight="false" outlineLevel="0" collapsed="false">
      <c r="A4" s="0" t="s">
        <v>193</v>
      </c>
      <c r="B4" s="0" t="n">
        <v>24</v>
      </c>
      <c r="C4" s="0" t="n">
        <v>-2.4</v>
      </c>
      <c r="D4" s="0" t="n">
        <v>2.4</v>
      </c>
      <c r="E4" s="0" t="s">
        <v>149</v>
      </c>
      <c r="F4" s="0" t="s">
        <v>147</v>
      </c>
      <c r="G4" s="0" t="s">
        <v>192</v>
      </c>
      <c r="H4" s="0" t="s">
        <v>133</v>
      </c>
    </row>
    <row r="5" customFormat="false" ht="12.8" hidden="false" customHeight="false" outlineLevel="0" collapsed="false">
      <c r="A5" s="0" t="s">
        <v>194</v>
      </c>
      <c r="B5" s="0" t="n">
        <v>30</v>
      </c>
      <c r="C5" s="0" t="n">
        <f aca="false">-PI()</f>
        <v>-3.14159265358979</v>
      </c>
      <c r="D5" s="0" t="n">
        <f aca="false">PI()</f>
        <v>3.14159265358979</v>
      </c>
      <c r="E5" s="0" t="s">
        <v>146</v>
      </c>
      <c r="F5" s="0" t="s">
        <v>147</v>
      </c>
      <c r="G5" s="0" t="s">
        <v>192</v>
      </c>
      <c r="H5" s="0" t="s">
        <v>133</v>
      </c>
    </row>
    <row r="6" customFormat="false" ht="12.8" hidden="false" customHeight="false" outlineLevel="0" collapsed="false">
      <c r="A6" s="0" t="s">
        <v>195</v>
      </c>
      <c r="B6" s="0" t="n">
        <v>25</v>
      </c>
      <c r="C6" s="0" t="n">
        <v>0</v>
      </c>
      <c r="D6" s="0" t="n">
        <v>6</v>
      </c>
      <c r="E6" s="0" t="s">
        <v>196</v>
      </c>
      <c r="F6" s="0" t="s">
        <v>197</v>
      </c>
      <c r="G6" s="0" t="s">
        <v>192</v>
      </c>
      <c r="H6" s="0" t="s">
        <v>133</v>
      </c>
    </row>
    <row r="7" customFormat="false" ht="12.8" hidden="false" customHeight="false" outlineLevel="0" collapsed="false">
      <c r="A7" s="0" t="s">
        <v>198</v>
      </c>
      <c r="B7" s="0" t="n">
        <v>36</v>
      </c>
      <c r="C7" s="0" t="n">
        <v>10</v>
      </c>
      <c r="D7" s="0" t="n">
        <v>100</v>
      </c>
      <c r="E7" s="0" t="s">
        <v>261</v>
      </c>
      <c r="F7" s="0" t="s">
        <v>289</v>
      </c>
      <c r="G7" s="0" t="s">
        <v>192</v>
      </c>
      <c r="H7" s="0" t="s">
        <v>133</v>
      </c>
    </row>
    <row r="8" customFormat="false" ht="12.8" hidden="false" customHeight="false" outlineLevel="0" collapsed="false">
      <c r="A8" s="0" t="s">
        <v>200</v>
      </c>
      <c r="B8" s="0" t="n">
        <v>24</v>
      </c>
      <c r="C8" s="0" t="n">
        <v>-2.4</v>
      </c>
      <c r="D8" s="0" t="n">
        <v>2.4</v>
      </c>
      <c r="E8" s="0" t="s">
        <v>149</v>
      </c>
      <c r="F8" s="0" t="s">
        <v>147</v>
      </c>
      <c r="G8" s="0" t="s">
        <v>192</v>
      </c>
      <c r="H8" s="0" t="s">
        <v>133</v>
      </c>
    </row>
    <row r="9" customFormat="false" ht="12.8" hidden="false" customHeight="false" outlineLevel="0" collapsed="false">
      <c r="A9" s="0" t="s">
        <v>201</v>
      </c>
      <c r="B9" s="0" t="n">
        <v>30</v>
      </c>
      <c r="C9" s="0" t="n">
        <f aca="false">-PI()</f>
        <v>-3.14159265358979</v>
      </c>
      <c r="D9" s="0" t="n">
        <f aca="false">PI()</f>
        <v>3.14159265358979</v>
      </c>
      <c r="E9" s="0" t="s">
        <v>146</v>
      </c>
      <c r="F9" s="0" t="s">
        <v>147</v>
      </c>
      <c r="G9" s="0" t="s">
        <v>192</v>
      </c>
      <c r="H9" s="0" t="s">
        <v>133</v>
      </c>
    </row>
    <row r="10" customFormat="false" ht="12.8" hidden="false" customHeight="false" outlineLevel="0" collapsed="false">
      <c r="A10" s="0" t="s">
        <v>202</v>
      </c>
      <c r="B10" s="0" t="n">
        <v>25</v>
      </c>
      <c r="C10" s="0" t="n">
        <v>0</v>
      </c>
      <c r="D10" s="0" t="n">
        <v>6</v>
      </c>
      <c r="E10" s="0" t="s">
        <v>196</v>
      </c>
      <c r="F10" s="0" t="s">
        <v>197</v>
      </c>
      <c r="G10" s="0" t="s">
        <v>192</v>
      </c>
      <c r="H10" s="0" t="s">
        <v>133</v>
      </c>
    </row>
    <row r="11" customFormat="false" ht="12.8" hidden="false" customHeight="false" outlineLevel="0" collapsed="false">
      <c r="A11" s="0" t="s">
        <v>203</v>
      </c>
      <c r="B11" s="0" t="n">
        <v>25</v>
      </c>
      <c r="C11" s="0" t="n">
        <v>-1</v>
      </c>
      <c r="D11" s="0" t="n">
        <v>1</v>
      </c>
      <c r="E11" s="0" t="s">
        <v>204</v>
      </c>
      <c r="F11" s="0" t="s">
        <v>147</v>
      </c>
      <c r="G11" s="0" t="s">
        <v>192</v>
      </c>
      <c r="H11" s="0" t="s">
        <v>155</v>
      </c>
    </row>
    <row r="12" customFormat="false" ht="12.8" hidden="false" customHeight="false" outlineLevel="0" collapsed="false">
      <c r="A12" s="0" t="s">
        <v>205</v>
      </c>
      <c r="B12" s="0" t="n">
        <v>25</v>
      </c>
      <c r="C12" s="0" t="n">
        <v>-1</v>
      </c>
      <c r="D12" s="0" t="n">
        <v>1</v>
      </c>
      <c r="E12" s="0" t="s">
        <v>206</v>
      </c>
      <c r="F12" s="0" t="s">
        <v>147</v>
      </c>
      <c r="G12" s="0" t="s">
        <v>192</v>
      </c>
      <c r="H12" s="0" t="s">
        <v>155</v>
      </c>
    </row>
    <row r="13" customFormat="false" ht="12.8" hidden="false" customHeight="false" outlineLevel="0" collapsed="false">
      <c r="A13" s="0" t="s">
        <v>207</v>
      </c>
      <c r="B13" s="0" t="n">
        <v>30</v>
      </c>
      <c r="C13" s="0" t="n">
        <v>0</v>
      </c>
      <c r="D13" s="0" t="n">
        <v>3</v>
      </c>
      <c r="E13" s="0" t="s">
        <v>290</v>
      </c>
      <c r="F13" s="0" t="s">
        <v>147</v>
      </c>
      <c r="G13" s="0" t="s">
        <v>192</v>
      </c>
      <c r="H13" s="0" t="s">
        <v>133</v>
      </c>
    </row>
    <row r="14" customFormat="false" ht="12.8" hidden="false" customHeight="false" outlineLevel="0" collapsed="false">
      <c r="A14" s="0" t="s">
        <v>209</v>
      </c>
      <c r="B14" s="0" t="n">
        <v>30</v>
      </c>
      <c r="C14" s="0" t="n">
        <v>0</v>
      </c>
      <c r="D14" s="0" t="n">
        <f aca="false">PI()</f>
        <v>3.14159265358979</v>
      </c>
      <c r="E14" s="0" t="s">
        <v>291</v>
      </c>
      <c r="F14" s="0" t="s">
        <v>147</v>
      </c>
      <c r="G14" s="0" t="s">
        <v>192</v>
      </c>
      <c r="H14" s="0" t="s">
        <v>133</v>
      </c>
    </row>
    <row r="15" customFormat="false" ht="12.8" hidden="false" customHeight="false" outlineLevel="0" collapsed="false">
      <c r="A15" s="0" t="s">
        <v>211</v>
      </c>
      <c r="B15" s="0" t="n">
        <v>30</v>
      </c>
      <c r="C15" s="0" t="n">
        <v>0</v>
      </c>
      <c r="D15" s="0" t="n">
        <v>5</v>
      </c>
      <c r="E15" s="0" t="s">
        <v>292</v>
      </c>
      <c r="F15" s="0" t="s">
        <v>147</v>
      </c>
      <c r="G15" s="0" t="s">
        <v>192</v>
      </c>
      <c r="H15" s="0" t="s">
        <v>133</v>
      </c>
    </row>
    <row r="16" customFormat="false" ht="12.8" hidden="false" customHeight="false" outlineLevel="0" collapsed="false">
      <c r="A16" s="0" t="s">
        <v>213</v>
      </c>
      <c r="B16" s="0" t="n">
        <v>29</v>
      </c>
      <c r="C16" s="0" t="n">
        <v>12</v>
      </c>
      <c r="D16" s="0" t="n">
        <v>70</v>
      </c>
      <c r="E16" s="0" t="s">
        <v>293</v>
      </c>
      <c r="F16" s="0" t="s">
        <v>199</v>
      </c>
      <c r="G16" s="0" t="s">
        <v>192</v>
      </c>
      <c r="H16" s="0" t="s">
        <v>133</v>
      </c>
    </row>
    <row r="17" customFormat="false" ht="12.8" hidden="false" customHeight="false" outlineLevel="0" collapsed="false">
      <c r="A17" s="0" t="s">
        <v>215</v>
      </c>
      <c r="B17" s="0" t="n">
        <v>30</v>
      </c>
      <c r="C17" s="0" t="n">
        <v>0</v>
      </c>
      <c r="D17" s="0" t="n">
        <v>250</v>
      </c>
      <c r="E17" s="0" t="s">
        <v>294</v>
      </c>
      <c r="F17" s="0" t="s">
        <v>182</v>
      </c>
      <c r="G17" s="0" t="s">
        <v>192</v>
      </c>
      <c r="H17" s="0" t="s">
        <v>133</v>
      </c>
    </row>
    <row r="18" customFormat="false" ht="12.8" hidden="false" customHeight="false" outlineLevel="0" collapsed="false">
      <c r="A18" s="0" t="s">
        <v>217</v>
      </c>
      <c r="B18" s="0" t="n">
        <v>30</v>
      </c>
      <c r="C18" s="0" t="n">
        <v>-6</v>
      </c>
      <c r="D18" s="0" t="n">
        <v>6</v>
      </c>
      <c r="E18" s="0" t="s">
        <v>295</v>
      </c>
      <c r="F18" s="0" t="s">
        <v>147</v>
      </c>
      <c r="G18" s="0" t="s">
        <v>192</v>
      </c>
      <c r="H18" s="0" t="s">
        <v>133</v>
      </c>
    </row>
    <row r="19" customFormat="false" ht="12.8" hidden="false" customHeight="false" outlineLevel="0" collapsed="false">
      <c r="A19" s="0" t="s">
        <v>219</v>
      </c>
      <c r="B19" s="0" t="n">
        <v>30</v>
      </c>
      <c r="C19" s="0" t="n">
        <f aca="false">-PI()</f>
        <v>-3.14159265358979</v>
      </c>
      <c r="D19" s="0" t="n">
        <f aca="false">PI()</f>
        <v>3.14159265358979</v>
      </c>
      <c r="E19" s="0" t="s">
        <v>296</v>
      </c>
      <c r="F19" s="0" t="s">
        <v>147</v>
      </c>
      <c r="G19" s="0" t="s">
        <v>192</v>
      </c>
      <c r="H19" s="0" t="s">
        <v>133</v>
      </c>
    </row>
    <row r="20" customFormat="false" ht="12.8" hidden="false" customHeight="false" outlineLevel="0" collapsed="false">
      <c r="A20" s="0" t="s">
        <v>221</v>
      </c>
      <c r="B20" s="0" t="n">
        <v>30</v>
      </c>
      <c r="C20" s="0" t="n">
        <v>0</v>
      </c>
      <c r="D20" s="0" t="n">
        <v>5</v>
      </c>
      <c r="E20" s="0" t="s">
        <v>297</v>
      </c>
      <c r="F20" s="0" t="s">
        <v>147</v>
      </c>
      <c r="G20" s="0" t="s">
        <v>192</v>
      </c>
      <c r="H20" s="0" t="s">
        <v>133</v>
      </c>
    </row>
    <row r="22" customFormat="false" ht="12.8" hidden="false" customHeight="false" outlineLevel="0" collapsed="false">
      <c r="A22" s="0" t="s">
        <v>223</v>
      </c>
      <c r="B22" s="0" t="n">
        <v>45</v>
      </c>
      <c r="C22" s="0" t="n">
        <v>50</v>
      </c>
      <c r="D22" s="0" t="n">
        <v>500</v>
      </c>
      <c r="E22" s="0" t="s">
        <v>298</v>
      </c>
      <c r="F22" s="0" t="s">
        <v>182</v>
      </c>
      <c r="G22" s="0" t="s">
        <v>225</v>
      </c>
      <c r="H22" s="0" t="s">
        <v>155</v>
      </c>
    </row>
    <row r="23" customFormat="false" ht="12.8" hidden="false" customHeight="false" outlineLevel="0" collapsed="false">
      <c r="A23" s="0" t="s">
        <v>226</v>
      </c>
      <c r="B23" s="0" t="n">
        <v>30</v>
      </c>
      <c r="C23" s="0" t="n">
        <f aca="false">-PI()</f>
        <v>-3.14159265358979</v>
      </c>
      <c r="D23" s="0" t="n">
        <f aca="false">PI()</f>
        <v>3.14159265358979</v>
      </c>
      <c r="E23" s="0" t="s">
        <v>299</v>
      </c>
      <c r="F23" s="0" t="s">
        <v>147</v>
      </c>
      <c r="G23" s="0" t="s">
        <v>225</v>
      </c>
      <c r="H23" s="0" t="s">
        <v>155</v>
      </c>
    </row>
    <row r="24" customFormat="false" ht="12.8" hidden="false" customHeight="false" outlineLevel="0" collapsed="false">
      <c r="A24" s="0" t="s">
        <v>228</v>
      </c>
      <c r="B24" s="0" t="n">
        <v>24</v>
      </c>
      <c r="C24" s="0" t="n">
        <v>-2.4</v>
      </c>
      <c r="D24" s="0" t="n">
        <v>2.4</v>
      </c>
      <c r="E24" s="0" t="s">
        <v>300</v>
      </c>
      <c r="F24" s="0" t="s">
        <v>147</v>
      </c>
      <c r="G24" s="0" t="s">
        <v>225</v>
      </c>
      <c r="H24" s="0" t="s">
        <v>155</v>
      </c>
    </row>
    <row r="25" customFormat="false" ht="12.8" hidden="false" customHeight="false" outlineLevel="0" collapsed="false">
      <c r="A25" s="0" t="s">
        <v>230</v>
      </c>
      <c r="B25" s="0" t="n">
        <v>29</v>
      </c>
      <c r="C25" s="0" t="n">
        <v>10</v>
      </c>
      <c r="D25" s="0" t="n">
        <v>300</v>
      </c>
      <c r="E25" s="0" t="s">
        <v>301</v>
      </c>
      <c r="F25" s="0" t="s">
        <v>182</v>
      </c>
      <c r="G25" s="0" t="s">
        <v>225</v>
      </c>
      <c r="H25" s="0" t="s">
        <v>155</v>
      </c>
    </row>
    <row r="26" customFormat="false" ht="12.8" hidden="false" customHeight="false" outlineLevel="0" collapsed="false">
      <c r="A26" s="0" t="s">
        <v>232</v>
      </c>
      <c r="B26" s="0" t="n">
        <v>30</v>
      </c>
      <c r="C26" s="0" t="n">
        <v>0</v>
      </c>
      <c r="D26" s="0" t="n">
        <v>3</v>
      </c>
      <c r="E26" s="0" t="s">
        <v>302</v>
      </c>
      <c r="F26" s="0" t="s">
        <v>147</v>
      </c>
      <c r="G26" s="0" t="s">
        <v>225</v>
      </c>
      <c r="H26" s="0" t="s">
        <v>155</v>
      </c>
    </row>
    <row r="27" customFormat="false" ht="12.8" hidden="false" customHeight="false" outlineLevel="0" collapsed="false">
      <c r="A27" s="0" t="s">
        <v>234</v>
      </c>
      <c r="B27" s="0" t="n">
        <v>30</v>
      </c>
      <c r="C27" s="0" t="n">
        <v>0</v>
      </c>
      <c r="D27" s="0" t="n">
        <f aca="false">PI()</f>
        <v>3.14159265358979</v>
      </c>
      <c r="E27" s="0" t="s">
        <v>303</v>
      </c>
      <c r="F27" s="0" t="s">
        <v>147</v>
      </c>
      <c r="G27" s="0" t="s">
        <v>225</v>
      </c>
      <c r="H27" s="0" t="s">
        <v>155</v>
      </c>
    </row>
    <row r="28" customFormat="false" ht="12.8" hidden="false" customHeight="false" outlineLevel="0" collapsed="false">
      <c r="A28" s="0" t="s">
        <v>236</v>
      </c>
      <c r="B28" s="0" t="n">
        <v>30</v>
      </c>
      <c r="C28" s="0" t="n">
        <v>0</v>
      </c>
      <c r="D28" s="0" t="n">
        <v>7</v>
      </c>
      <c r="E28" s="0" t="s">
        <v>304</v>
      </c>
      <c r="F28" s="0" t="s">
        <v>147</v>
      </c>
      <c r="G28" s="0" t="s">
        <v>225</v>
      </c>
      <c r="H28" s="0" t="s">
        <v>155</v>
      </c>
    </row>
    <row r="30" customFormat="false" ht="12.8" hidden="false" customHeight="false" outlineLevel="0" collapsed="false">
      <c r="A30" s="0" t="s">
        <v>238</v>
      </c>
      <c r="B30" s="0" t="n">
        <v>45</v>
      </c>
      <c r="C30" s="0" t="n">
        <v>100</v>
      </c>
      <c r="D30" s="0" t="n">
        <v>1000</v>
      </c>
      <c r="E30" s="0" t="s">
        <v>305</v>
      </c>
      <c r="F30" s="0" t="s">
        <v>278</v>
      </c>
      <c r="G30" s="0" t="s">
        <v>225</v>
      </c>
      <c r="H30" s="0" t="s">
        <v>168</v>
      </c>
    </row>
    <row r="31" customFormat="false" ht="12.8" hidden="false" customHeight="false" outlineLevel="0" collapsed="false">
      <c r="A31" s="0" t="s">
        <v>240</v>
      </c>
      <c r="B31" s="0" t="n">
        <v>30</v>
      </c>
      <c r="C31" s="0" t="n">
        <v>0</v>
      </c>
      <c r="D31" s="0" t="n">
        <v>3</v>
      </c>
      <c r="E31" s="0" t="s">
        <v>306</v>
      </c>
      <c r="F31" s="0" t="s">
        <v>147</v>
      </c>
      <c r="G31" s="0" t="s">
        <v>225</v>
      </c>
      <c r="H31" s="0" t="s">
        <v>168</v>
      </c>
    </row>
    <row r="32" customFormat="false" ht="12.8" hidden="false" customHeight="false" outlineLevel="0" collapsed="false">
      <c r="A32" s="0" t="s">
        <v>242</v>
      </c>
      <c r="B32" s="0" t="n">
        <v>30</v>
      </c>
      <c r="C32" s="0" t="n">
        <v>0</v>
      </c>
      <c r="D32" s="0" t="n">
        <f aca="false">PI()</f>
        <v>3.14159265358979</v>
      </c>
      <c r="E32" s="0" t="s">
        <v>307</v>
      </c>
      <c r="F32" s="0" t="s">
        <v>147</v>
      </c>
      <c r="G32" s="0" t="s">
        <v>225</v>
      </c>
      <c r="H32" s="0" t="s">
        <v>168</v>
      </c>
    </row>
    <row r="33" customFormat="false" ht="12.8" hidden="false" customHeight="false" outlineLevel="0" collapsed="false">
      <c r="A33" s="0" t="s">
        <v>244</v>
      </c>
      <c r="B33" s="0" t="n">
        <v>30</v>
      </c>
      <c r="C33" s="0" t="n">
        <v>0</v>
      </c>
      <c r="D33" s="0" t="n">
        <v>7</v>
      </c>
      <c r="E33" s="0" t="s">
        <v>308</v>
      </c>
      <c r="F33" s="0" t="s">
        <v>147</v>
      </c>
      <c r="G33" s="0" t="s">
        <v>225</v>
      </c>
      <c r="H33" s="0" t="s">
        <v>168</v>
      </c>
    </row>
    <row r="35" customFormat="false" ht="12.8" hidden="false" customHeight="false" outlineLevel="0" collapsed="false">
      <c r="A35" s="0" t="s">
        <v>246</v>
      </c>
      <c r="B35" s="0" t="n">
        <v>25</v>
      </c>
      <c r="C35" s="0" t="n">
        <v>50</v>
      </c>
      <c r="D35" s="0" t="n">
        <v>550</v>
      </c>
      <c r="E35" s="0" t="s">
        <v>309</v>
      </c>
      <c r="F35" s="0" t="s">
        <v>182</v>
      </c>
      <c r="G35" s="0" t="s">
        <v>225</v>
      </c>
      <c r="H35" s="0" t="s">
        <v>248</v>
      </c>
    </row>
    <row r="36" customFormat="false" ht="12.8" hidden="false" customHeight="false" outlineLevel="0" collapsed="false">
      <c r="A36" s="0" t="s">
        <v>249</v>
      </c>
      <c r="B36" s="0" t="n">
        <v>30</v>
      </c>
      <c r="C36" s="0" t="n">
        <f aca="false">-PI()</f>
        <v>-3.14159265358979</v>
      </c>
      <c r="D36" s="0" t="n">
        <f aca="false">PI()</f>
        <v>3.14159265358979</v>
      </c>
      <c r="E36" s="0" t="s">
        <v>310</v>
      </c>
      <c r="F36" s="0" t="s">
        <v>147</v>
      </c>
      <c r="G36" s="0" t="s">
        <v>225</v>
      </c>
      <c r="H36" s="0" t="s">
        <v>248</v>
      </c>
    </row>
    <row r="37" customFormat="false" ht="12.8" hidden="false" customHeight="false" outlineLevel="0" collapsed="false">
      <c r="A37" s="0" t="s">
        <v>251</v>
      </c>
      <c r="B37" s="0" t="n">
        <v>24</v>
      </c>
      <c r="C37" s="0" t="n">
        <v>-2.4</v>
      </c>
      <c r="D37" s="0" t="n">
        <v>2.4</v>
      </c>
      <c r="E37" s="0" t="s">
        <v>311</v>
      </c>
      <c r="F37" s="0" t="s">
        <v>147</v>
      </c>
      <c r="G37" s="0" t="s">
        <v>225</v>
      </c>
      <c r="H37" s="0" t="s">
        <v>248</v>
      </c>
    </row>
    <row r="38" customFormat="false" ht="12.8" hidden="false" customHeight="false" outlineLevel="0" collapsed="false">
      <c r="A38" s="0" t="s">
        <v>253</v>
      </c>
      <c r="B38" s="0" t="n">
        <v>29</v>
      </c>
      <c r="C38" s="0" t="n">
        <v>10</v>
      </c>
      <c r="D38" s="0" t="n">
        <v>300</v>
      </c>
      <c r="E38" s="0" t="s">
        <v>312</v>
      </c>
      <c r="F38" s="0" t="s">
        <v>182</v>
      </c>
      <c r="G38" s="0" t="s">
        <v>225</v>
      </c>
      <c r="H38" s="0" t="s">
        <v>248</v>
      </c>
    </row>
    <row r="39" customFormat="false" ht="12.8" hidden="false" customHeight="false" outlineLevel="0" collapsed="false">
      <c r="A39" s="0" t="s">
        <v>255</v>
      </c>
      <c r="B39" s="0" t="n">
        <v>30</v>
      </c>
      <c r="C39" s="0" t="n">
        <v>0</v>
      </c>
      <c r="D39" s="0" t="n">
        <v>3</v>
      </c>
      <c r="E39" s="0" t="s">
        <v>313</v>
      </c>
      <c r="F39" s="0" t="s">
        <v>147</v>
      </c>
      <c r="G39" s="0" t="s">
        <v>225</v>
      </c>
      <c r="H39" s="0" t="s">
        <v>248</v>
      </c>
    </row>
    <row r="40" customFormat="false" ht="12.8" hidden="false" customHeight="false" outlineLevel="0" collapsed="false">
      <c r="A40" s="0" t="s">
        <v>257</v>
      </c>
      <c r="B40" s="0" t="n">
        <v>30</v>
      </c>
      <c r="C40" s="0" t="n">
        <v>0</v>
      </c>
      <c r="D40" s="0" t="n">
        <f aca="false">PI()</f>
        <v>3.14159265358979</v>
      </c>
      <c r="E40" s="0" t="s">
        <v>314</v>
      </c>
      <c r="F40" s="0" t="s">
        <v>147</v>
      </c>
      <c r="G40" s="0" t="s">
        <v>225</v>
      </c>
      <c r="H40" s="0" t="s">
        <v>248</v>
      </c>
    </row>
    <row r="41" customFormat="false" ht="12.8" hidden="false" customHeight="false" outlineLevel="0" collapsed="false">
      <c r="A41" s="0" t="s">
        <v>259</v>
      </c>
      <c r="B41" s="0" t="n">
        <v>30</v>
      </c>
      <c r="C41" s="0" t="n">
        <v>0</v>
      </c>
      <c r="D41" s="0" t="n">
        <v>7</v>
      </c>
      <c r="E41" s="0" t="s">
        <v>315</v>
      </c>
      <c r="F41" s="0" t="s">
        <v>147</v>
      </c>
      <c r="G41" s="0" t="s">
        <v>225</v>
      </c>
      <c r="H41" s="0" t="s">
        <v>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29773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2017-02-22T23:13:27Z</dcterms:modified>
  <cp:revision>233</cp:revision>
  <dc:subject/>
  <dc:title/>
</cp:coreProperties>
</file>