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7680C641-569E-4BD6-9DD3-3A5D9ACE110E}" xr6:coauthVersionLast="45" xr6:coauthVersionMax="46" xr10:uidLastSave="{00000000-0000-0000-0000-000000000000}"/>
  <bookViews>
    <workbookView xWindow="28680" yWindow="-120" windowWidth="29040" windowHeight="15840" tabRatio="636"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 i="17" l="1"/>
  <c r="H20" i="17"/>
  <c r="I20" i="17"/>
  <c r="J20" i="17"/>
  <c r="K20" i="17"/>
  <c r="L20" i="17"/>
  <c r="M20" i="17"/>
  <c r="N20" i="17"/>
  <c r="O20" i="17"/>
  <c r="F20" i="17"/>
  <c r="AU304" i="1" l="1"/>
  <c r="BA304" i="1" s="1"/>
  <c r="BG304" i="1" s="1"/>
  <c r="BM304" i="1" s="1"/>
  <c r="AI304" i="1"/>
  <c r="AO304" i="1" s="1"/>
  <c r="AE304" i="1"/>
  <c r="AK304" i="1" s="1"/>
  <c r="AQ304" i="1" s="1"/>
  <c r="AW304" i="1" s="1"/>
  <c r="BC304" i="1" s="1"/>
  <c r="BI304" i="1" s="1"/>
  <c r="BO304" i="1" s="1"/>
  <c r="W304" i="1"/>
  <c r="AC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P304" i="1"/>
  <c r="V304" i="1" s="1"/>
  <c r="AB304" i="1" s="1"/>
  <c r="AH304" i="1" s="1"/>
  <c r="AN304" i="1" s="1"/>
  <c r="AT304" i="1" s="1"/>
  <c r="AZ304" i="1" s="1"/>
  <c r="BF304" i="1" s="1"/>
  <c r="BL304" i="1" s="1"/>
  <c r="O304" i="1"/>
  <c r="U304" i="1" s="1"/>
  <c r="AA304" i="1" s="1"/>
  <c r="AG304" i="1" s="1"/>
  <c r="AM304" i="1" s="1"/>
  <c r="AS304" i="1" s="1"/>
  <c r="AY304" i="1" s="1"/>
  <c r="BE304" i="1" s="1"/>
  <c r="BK304" i="1" s="1"/>
  <c r="N304" i="1"/>
  <c r="BG303" i="1"/>
  <c r="BM303" i="1" s="1"/>
  <c r="AA303" i="1"/>
  <c r="AG303" i="1" s="1"/>
  <c r="AM303" i="1" s="1"/>
  <c r="AS303" i="1" s="1"/>
  <c r="AY303" i="1" s="1"/>
  <c r="BE303" i="1" s="1"/>
  <c r="BK303" i="1" s="1"/>
  <c r="Y303" i="1"/>
  <c r="AE303" i="1" s="1"/>
  <c r="AK303" i="1" s="1"/>
  <c r="AQ303" i="1" s="1"/>
  <c r="AW303" i="1" s="1"/>
  <c r="BC303" i="1" s="1"/>
  <c r="BI303" i="1" s="1"/>
  <c r="BO303" i="1" s="1"/>
  <c r="U303" i="1"/>
  <c r="S303" i="1"/>
  <c r="R303" i="1"/>
  <c r="X303" i="1" s="1"/>
  <c r="AD303" i="1" s="1"/>
  <c r="AJ303" i="1" s="1"/>
  <c r="AP303" i="1" s="1"/>
  <c r="AV303" i="1" s="1"/>
  <c r="BB303" i="1" s="1"/>
  <c r="BH303" i="1" s="1"/>
  <c r="BN303" i="1" s="1"/>
  <c r="Q303" i="1"/>
  <c r="W303" i="1" s="1"/>
  <c r="AC303" i="1" s="1"/>
  <c r="AI303" i="1" s="1"/>
  <c r="AO303" i="1" s="1"/>
  <c r="AU303" i="1" s="1"/>
  <c r="BA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BO302" i="1"/>
  <c r="AW302" i="1"/>
  <c r="BC302" i="1" s="1"/>
  <c r="BI302" i="1" s="1"/>
  <c r="AE302" i="1"/>
  <c r="AK302" i="1" s="1"/>
  <c r="AQ302" i="1" s="1"/>
  <c r="Y302" i="1"/>
  <c r="X302" i="1"/>
  <c r="AD302" i="1" s="1"/>
  <c r="AJ302" i="1" s="1"/>
  <c r="AP302" i="1" s="1"/>
  <c r="AV302" i="1" s="1"/>
  <c r="BB302" i="1" s="1"/>
  <c r="BH302" i="1" s="1"/>
  <c r="BN302" i="1" s="1"/>
  <c r="T302" i="1"/>
  <c r="Z302" i="1" s="1"/>
  <c r="AF302" i="1" s="1"/>
  <c r="AL302" i="1" s="1"/>
  <c r="AR302" i="1" s="1"/>
  <c r="AX302" i="1" s="1"/>
  <c r="BD302" i="1" s="1"/>
  <c r="BJ302" i="1" s="1"/>
  <c r="S302" i="1"/>
  <c r="R302" i="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W301" i="1"/>
  <c r="BC301" i="1" s="1"/>
  <c r="BI301" i="1" s="1"/>
  <c r="BO301" i="1" s="1"/>
  <c r="AO301" i="1"/>
  <c r="AU301" i="1" s="1"/>
  <c r="BA301" i="1" s="1"/>
  <c r="BG301" i="1" s="1"/>
  <c r="BM301" i="1" s="1"/>
  <c r="AE301" i="1"/>
  <c r="AK301" i="1" s="1"/>
  <c r="AQ301" i="1" s="1"/>
  <c r="AC301" i="1"/>
  <c r="AI301" i="1" s="1"/>
  <c r="Y301" i="1"/>
  <c r="V301" i="1"/>
  <c r="AB301" i="1" s="1"/>
  <c r="AH301" i="1" s="1"/>
  <c r="AN301" i="1" s="1"/>
  <c r="AT301" i="1" s="1"/>
  <c r="AZ301" i="1" s="1"/>
  <c r="BF301" i="1" s="1"/>
  <c r="BL301" i="1" s="1"/>
  <c r="S301" i="1"/>
  <c r="R301" i="1"/>
  <c r="X301" i="1" s="1"/>
  <c r="AD301" i="1" s="1"/>
  <c r="AJ301" i="1" s="1"/>
  <c r="AP301" i="1" s="1"/>
  <c r="AV301" i="1" s="1"/>
  <c r="BB301" i="1" s="1"/>
  <c r="BH301" i="1" s="1"/>
  <c r="BN301" i="1" s="1"/>
  <c r="Q301" i="1"/>
  <c r="W301" i="1" s="1"/>
  <c r="P301" i="1"/>
  <c r="O301" i="1"/>
  <c r="U301" i="1" s="1"/>
  <c r="AA301" i="1" s="1"/>
  <c r="AG301" i="1" s="1"/>
  <c r="AM301" i="1" s="1"/>
  <c r="AS301" i="1" s="1"/>
  <c r="AY301" i="1" s="1"/>
  <c r="BE301" i="1" s="1"/>
  <c r="BK301" i="1" s="1"/>
  <c r="N301" i="1"/>
  <c r="T301" i="1" s="1"/>
  <c r="Z301" i="1" s="1"/>
  <c r="AF301" i="1" s="1"/>
  <c r="AL301" i="1" s="1"/>
  <c r="AR301" i="1" s="1"/>
  <c r="AX301" i="1" s="1"/>
  <c r="BD301" i="1" s="1"/>
  <c r="BJ301" i="1" s="1"/>
  <c r="AE300" i="1"/>
  <c r="AK300" i="1" s="1"/>
  <c r="AQ300" i="1" s="1"/>
  <c r="AW300" i="1" s="1"/>
  <c r="BC300" i="1" s="1"/>
  <c r="BI300" i="1" s="1"/>
  <c r="BO300" i="1" s="1"/>
  <c r="X300" i="1"/>
  <c r="AD300" i="1" s="1"/>
  <c r="AJ300" i="1" s="1"/>
  <c r="AP300" i="1" s="1"/>
  <c r="AV300" i="1" s="1"/>
  <c r="BB300" i="1" s="1"/>
  <c r="BH300" i="1" s="1"/>
  <c r="BN300" i="1" s="1"/>
  <c r="S300" i="1"/>
  <c r="Y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Y299" i="1"/>
  <c r="BE299" i="1" s="1"/>
  <c r="BK299" i="1" s="1"/>
  <c r="AK299" i="1"/>
  <c r="AQ299" i="1" s="1"/>
  <c r="AW299" i="1" s="1"/>
  <c r="BC299" i="1" s="1"/>
  <c r="BI299" i="1" s="1"/>
  <c r="BO299" i="1" s="1"/>
  <c r="AG299" i="1"/>
  <c r="AM299" i="1" s="1"/>
  <c r="AS299" i="1" s="1"/>
  <c r="Y299" i="1"/>
  <c r="AE299" i="1" s="1"/>
  <c r="V299" i="1"/>
  <c r="AB299" i="1" s="1"/>
  <c r="AH299" i="1" s="1"/>
  <c r="AN299" i="1" s="1"/>
  <c r="AT299" i="1" s="1"/>
  <c r="AZ299" i="1" s="1"/>
  <c r="BF299" i="1" s="1"/>
  <c r="BL299" i="1" s="1"/>
  <c r="U299" i="1"/>
  <c r="AA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O299" i="1"/>
  <c r="N299" i="1"/>
  <c r="T299" i="1" s="1"/>
  <c r="Z299" i="1" s="1"/>
  <c r="AF299" i="1" s="1"/>
  <c r="AL299" i="1" s="1"/>
  <c r="AR299" i="1" s="1"/>
  <c r="AX299" i="1" s="1"/>
  <c r="BD299" i="1" s="1"/>
  <c r="BJ299" i="1" s="1"/>
  <c r="BD298" i="1"/>
  <c r="BJ298" i="1" s="1"/>
  <c r="AQ298" i="1"/>
  <c r="AW298" i="1" s="1"/>
  <c r="BC298" i="1" s="1"/>
  <c r="BI298" i="1" s="1"/>
  <c r="BO298" i="1" s="1"/>
  <c r="AE298" i="1"/>
  <c r="AK298" i="1" s="1"/>
  <c r="AA298" i="1"/>
  <c r="AG298" i="1" s="1"/>
  <c r="AM298" i="1" s="1"/>
  <c r="AS298" i="1" s="1"/>
  <c r="AY298" i="1" s="1"/>
  <c r="BE298" i="1" s="1"/>
  <c r="BK298" i="1" s="1"/>
  <c r="X298" i="1"/>
  <c r="AD298" i="1" s="1"/>
  <c r="AJ298" i="1" s="1"/>
  <c r="AP298" i="1" s="1"/>
  <c r="AV298" i="1" s="1"/>
  <c r="BB298" i="1" s="1"/>
  <c r="BH298" i="1" s="1"/>
  <c r="BN298" i="1" s="1"/>
  <c r="W298" i="1"/>
  <c r="AC298" i="1" s="1"/>
  <c r="AI298" i="1" s="1"/>
  <c r="AO298" i="1" s="1"/>
  <c r="AU298" i="1" s="1"/>
  <c r="BA298" i="1" s="1"/>
  <c r="BG298" i="1" s="1"/>
  <c r="BM298" i="1" s="1"/>
  <c r="T298" i="1"/>
  <c r="Z298" i="1" s="1"/>
  <c r="AF298" i="1" s="1"/>
  <c r="AL298" i="1" s="1"/>
  <c r="AR298" i="1" s="1"/>
  <c r="AX298" i="1" s="1"/>
  <c r="S298" i="1"/>
  <c r="Y298" i="1" s="1"/>
  <c r="R298" i="1"/>
  <c r="Q298" i="1"/>
  <c r="P298" i="1"/>
  <c r="V298" i="1" s="1"/>
  <c r="AB298" i="1" s="1"/>
  <c r="AH298" i="1" s="1"/>
  <c r="AN298" i="1" s="1"/>
  <c r="AT298" i="1" s="1"/>
  <c r="AZ298" i="1" s="1"/>
  <c r="BF298" i="1" s="1"/>
  <c r="BL298" i="1" s="1"/>
  <c r="O298" i="1"/>
  <c r="U298" i="1" s="1"/>
  <c r="N298" i="1"/>
  <c r="Y297" i="1"/>
  <c r="AE297" i="1" s="1"/>
  <c r="AK297" i="1" s="1"/>
  <c r="AQ297" i="1" s="1"/>
  <c r="AW297" i="1" s="1"/>
  <c r="BC297" i="1" s="1"/>
  <c r="BI297" i="1" s="1"/>
  <c r="BO297" i="1" s="1"/>
  <c r="W297" i="1"/>
  <c r="AC297" i="1" s="1"/>
  <c r="AI297" i="1" s="1"/>
  <c r="AO297" i="1" s="1"/>
  <c r="AU297" i="1" s="1"/>
  <c r="BA297" i="1" s="1"/>
  <c r="BG297" i="1" s="1"/>
  <c r="BM297" i="1" s="1"/>
  <c r="V297" i="1"/>
  <c r="AB297" i="1" s="1"/>
  <c r="AH297" i="1" s="1"/>
  <c r="AN297" i="1" s="1"/>
  <c r="AT297" i="1" s="1"/>
  <c r="AZ297" i="1" s="1"/>
  <c r="BF297" i="1" s="1"/>
  <c r="BL297" i="1" s="1"/>
  <c r="S297" i="1"/>
  <c r="R297" i="1"/>
  <c r="X297" i="1" s="1"/>
  <c r="AD297" i="1" s="1"/>
  <c r="AJ297" i="1" s="1"/>
  <c r="AP297" i="1" s="1"/>
  <c r="AV297" i="1" s="1"/>
  <c r="BB297" i="1" s="1"/>
  <c r="BH297" i="1" s="1"/>
  <c r="BN297" i="1" s="1"/>
  <c r="Q297" i="1"/>
  <c r="P297" i="1"/>
  <c r="O297" i="1"/>
  <c r="U297" i="1" s="1"/>
  <c r="AA297" i="1" s="1"/>
  <c r="AG297" i="1" s="1"/>
  <c r="AM297" i="1" s="1"/>
  <c r="AS297" i="1" s="1"/>
  <c r="AY297" i="1" s="1"/>
  <c r="BE297" i="1" s="1"/>
  <c r="BK297" i="1" s="1"/>
  <c r="N297" i="1"/>
  <c r="T297" i="1" s="1"/>
  <c r="Z297" i="1" s="1"/>
  <c r="AF297" i="1" s="1"/>
  <c r="AL297" i="1" s="1"/>
  <c r="AR297" i="1" s="1"/>
  <c r="AX297" i="1" s="1"/>
  <c r="BD297" i="1" s="1"/>
  <c r="BJ297" i="1" s="1"/>
  <c r="BH296" i="1"/>
  <c r="BN296" i="1" s="1"/>
  <c r="AJ296" i="1"/>
  <c r="AP296" i="1" s="1"/>
  <c r="AV296" i="1" s="1"/>
  <c r="BB296" i="1" s="1"/>
  <c r="AE296" i="1"/>
  <c r="AK296" i="1" s="1"/>
  <c r="AQ296" i="1" s="1"/>
  <c r="AW296" i="1" s="1"/>
  <c r="BC296" i="1" s="1"/>
  <c r="BI296" i="1" s="1"/>
  <c r="BO296" i="1" s="1"/>
  <c r="X296" i="1"/>
  <c r="AD296" i="1" s="1"/>
  <c r="U296" i="1"/>
  <c r="AA296" i="1" s="1"/>
  <c r="AG296" i="1" s="1"/>
  <c r="AM296" i="1" s="1"/>
  <c r="AS296" i="1" s="1"/>
  <c r="AY296" i="1" s="1"/>
  <c r="BE296" i="1" s="1"/>
  <c r="BK296" i="1" s="1"/>
  <c r="S296" i="1"/>
  <c r="Y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N296" i="1"/>
  <c r="T296" i="1" s="1"/>
  <c r="Z296" i="1" s="1"/>
  <c r="AF296" i="1" s="1"/>
  <c r="AL296" i="1" s="1"/>
  <c r="AR296" i="1" s="1"/>
  <c r="AX296" i="1" s="1"/>
  <c r="BD296" i="1" s="1"/>
  <c r="BJ296" i="1" s="1"/>
  <c r="AK295" i="1"/>
  <c r="AQ295" i="1" s="1"/>
  <c r="AW295" i="1" s="1"/>
  <c r="BC295" i="1" s="1"/>
  <c r="BI295" i="1" s="1"/>
  <c r="BO295" i="1" s="1"/>
  <c r="Y295" i="1"/>
  <c r="AE295" i="1" s="1"/>
  <c r="V295" i="1"/>
  <c r="AB295" i="1" s="1"/>
  <c r="AH295" i="1" s="1"/>
  <c r="AN295" i="1" s="1"/>
  <c r="AT295" i="1" s="1"/>
  <c r="AZ295" i="1" s="1"/>
  <c r="BF295" i="1" s="1"/>
  <c r="BL295" i="1" s="1"/>
  <c r="S295" i="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V294" i="1"/>
  <c r="BB294" i="1" s="1"/>
  <c r="BH294" i="1" s="1"/>
  <c r="BN294" i="1" s="1"/>
  <c r="AO294" i="1"/>
  <c r="AU294" i="1" s="1"/>
  <c r="BA294" i="1" s="1"/>
  <c r="BG294" i="1" s="1"/>
  <c r="BM294" i="1" s="1"/>
  <c r="AE294" i="1"/>
  <c r="AK294" i="1" s="1"/>
  <c r="AQ294" i="1" s="1"/>
  <c r="AW294" i="1" s="1"/>
  <c r="BC294" i="1" s="1"/>
  <c r="BI294" i="1" s="1"/>
  <c r="BO294" i="1" s="1"/>
  <c r="X294" i="1"/>
  <c r="AD294" i="1" s="1"/>
  <c r="AJ294" i="1" s="1"/>
  <c r="AP294" i="1" s="1"/>
  <c r="S294" i="1"/>
  <c r="Y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Y293" i="1"/>
  <c r="AE293" i="1" s="1"/>
  <c r="AK293" i="1" s="1"/>
  <c r="AQ293" i="1" s="1"/>
  <c r="AW293" i="1" s="1"/>
  <c r="BC293" i="1" s="1"/>
  <c r="BI293" i="1" s="1"/>
  <c r="BO293" i="1" s="1"/>
  <c r="S293" i="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AO292" i="1"/>
  <c r="AU292" i="1" s="1"/>
  <c r="BA292" i="1" s="1"/>
  <c r="BG292" i="1" s="1"/>
  <c r="BM292" i="1" s="1"/>
  <c r="AM292" i="1"/>
  <c r="AS292" i="1" s="1"/>
  <c r="AY292" i="1" s="1"/>
  <c r="BE292" i="1" s="1"/>
  <c r="BK292" i="1" s="1"/>
  <c r="AJ292" i="1"/>
  <c r="AP292" i="1" s="1"/>
  <c r="AV292" i="1" s="1"/>
  <c r="BB292" i="1" s="1"/>
  <c r="BH292" i="1" s="1"/>
  <c r="BN292" i="1" s="1"/>
  <c r="AA292" i="1"/>
  <c r="AG292" i="1" s="1"/>
  <c r="Y292" i="1"/>
  <c r="AE292" i="1" s="1"/>
  <c r="AK292" i="1" s="1"/>
  <c r="AQ292" i="1" s="1"/>
  <c r="AW292" i="1" s="1"/>
  <c r="BC292" i="1" s="1"/>
  <c r="BI292" i="1" s="1"/>
  <c r="BO292" i="1" s="1"/>
  <c r="X292" i="1"/>
  <c r="AD292" i="1" s="1"/>
  <c r="U292" i="1"/>
  <c r="T292" i="1"/>
  <c r="Z292" i="1" s="1"/>
  <c r="AF292" i="1" s="1"/>
  <c r="AL292" i="1" s="1"/>
  <c r="AR292" i="1" s="1"/>
  <c r="AX292" i="1" s="1"/>
  <c r="BD292" i="1" s="1"/>
  <c r="BJ292" i="1" s="1"/>
  <c r="S292" i="1"/>
  <c r="R292" i="1"/>
  <c r="Q292" i="1"/>
  <c r="W292" i="1" s="1"/>
  <c r="AC292" i="1" s="1"/>
  <c r="AI292" i="1" s="1"/>
  <c r="P292" i="1"/>
  <c r="V292" i="1" s="1"/>
  <c r="AB292" i="1" s="1"/>
  <c r="AH292" i="1" s="1"/>
  <c r="AN292" i="1" s="1"/>
  <c r="AT292" i="1" s="1"/>
  <c r="O292" i="1"/>
  <c r="N292" i="1"/>
  <c r="AT291" i="1"/>
  <c r="AZ291" i="1" s="1"/>
  <c r="BF291" i="1" s="1"/>
  <c r="BL291" i="1" s="1"/>
  <c r="AH291" i="1"/>
  <c r="AN291" i="1" s="1"/>
  <c r="W291" i="1"/>
  <c r="AC291" i="1" s="1"/>
  <c r="AI291" i="1" s="1"/>
  <c r="AO291" i="1" s="1"/>
  <c r="AU291" i="1" s="1"/>
  <c r="BA291" i="1" s="1"/>
  <c r="BG291" i="1" s="1"/>
  <c r="BM291" i="1" s="1"/>
  <c r="V291" i="1"/>
  <c r="AB291" i="1" s="1"/>
  <c r="U291" i="1"/>
  <c r="AA291" i="1" s="1"/>
  <c r="AG291" i="1" s="1"/>
  <c r="AM291" i="1" s="1"/>
  <c r="AS291" i="1" s="1"/>
  <c r="AY291" i="1" s="1"/>
  <c r="BE291" i="1" s="1"/>
  <c r="BK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P291" i="1"/>
  <c r="O291" i="1"/>
  <c r="N291" i="1"/>
  <c r="T291" i="1" s="1"/>
  <c r="Z291" i="1" s="1"/>
  <c r="AF291" i="1" s="1"/>
  <c r="AL291" i="1" s="1"/>
  <c r="AR291" i="1" s="1"/>
  <c r="AX291" i="1" s="1"/>
  <c r="BD291" i="1" s="1"/>
  <c r="BJ291" i="1" s="1"/>
  <c r="X290" i="1"/>
  <c r="AD290" i="1" s="1"/>
  <c r="AJ290" i="1" s="1"/>
  <c r="AP290" i="1" s="1"/>
  <c r="AV290" i="1" s="1"/>
  <c r="BB290" i="1" s="1"/>
  <c r="BH290" i="1" s="1"/>
  <c r="BN290" i="1" s="1"/>
  <c r="W290" i="1"/>
  <c r="AC290" i="1" s="1"/>
  <c r="AI290" i="1" s="1"/>
  <c r="AO290" i="1" s="1"/>
  <c r="AU290" i="1" s="1"/>
  <c r="BA290" i="1" s="1"/>
  <c r="BG290" i="1" s="1"/>
  <c r="BM290" i="1" s="1"/>
  <c r="S290" i="1"/>
  <c r="Y290" i="1" s="1"/>
  <c r="AE290" i="1" s="1"/>
  <c r="AK290" i="1" s="1"/>
  <c r="AQ290" i="1" s="1"/>
  <c r="AW290" i="1" s="1"/>
  <c r="BC290" i="1" s="1"/>
  <c r="BI290" i="1" s="1"/>
  <c r="BO290" i="1" s="1"/>
  <c r="R290" i="1"/>
  <c r="Q290" i="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AS289" i="1"/>
  <c r="AY289" i="1" s="1"/>
  <c r="BE289" i="1" s="1"/>
  <c r="BK289" i="1" s="1"/>
  <c r="AC289" i="1"/>
  <c r="AI289" i="1" s="1"/>
  <c r="AO289" i="1" s="1"/>
  <c r="AU289" i="1" s="1"/>
  <c r="BA289" i="1" s="1"/>
  <c r="BG289" i="1" s="1"/>
  <c r="BM289" i="1" s="1"/>
  <c r="Y289" i="1"/>
  <c r="AE289" i="1" s="1"/>
  <c r="AK289" i="1" s="1"/>
  <c r="AQ289" i="1" s="1"/>
  <c r="AW289" i="1" s="1"/>
  <c r="BC289" i="1" s="1"/>
  <c r="BI289" i="1" s="1"/>
  <c r="BO289" i="1" s="1"/>
  <c r="X289" i="1"/>
  <c r="AD289" i="1" s="1"/>
  <c r="AJ289" i="1" s="1"/>
  <c r="AP289" i="1" s="1"/>
  <c r="AV289" i="1" s="1"/>
  <c r="BB289" i="1" s="1"/>
  <c r="BH289" i="1" s="1"/>
  <c r="BN289" i="1" s="1"/>
  <c r="U289" i="1"/>
  <c r="AA289" i="1" s="1"/>
  <c r="AG289" i="1" s="1"/>
  <c r="AM289" i="1" s="1"/>
  <c r="T289" i="1"/>
  <c r="Z289" i="1" s="1"/>
  <c r="AF289" i="1" s="1"/>
  <c r="AL289" i="1" s="1"/>
  <c r="AR289" i="1" s="1"/>
  <c r="AX289" i="1" s="1"/>
  <c r="BD289" i="1" s="1"/>
  <c r="BJ289" i="1" s="1"/>
  <c r="S289" i="1"/>
  <c r="R289" i="1"/>
  <c r="Q289" i="1"/>
  <c r="W289" i="1" s="1"/>
  <c r="P289" i="1"/>
  <c r="V289" i="1" s="1"/>
  <c r="AB289" i="1" s="1"/>
  <c r="AH289" i="1" s="1"/>
  <c r="AN289" i="1" s="1"/>
  <c r="AT289" i="1" s="1"/>
  <c r="AZ289" i="1" s="1"/>
  <c r="BF289" i="1" s="1"/>
  <c r="BL289" i="1" s="1"/>
  <c r="O289" i="1"/>
  <c r="N289" i="1"/>
  <c r="AE288" i="1"/>
  <c r="AK288" i="1" s="1"/>
  <c r="AQ288" i="1" s="1"/>
  <c r="AW288" i="1" s="1"/>
  <c r="BC288" i="1" s="1"/>
  <c r="BI288" i="1" s="1"/>
  <c r="BO288" i="1" s="1"/>
  <c r="AA288" i="1"/>
  <c r="AG288" i="1" s="1"/>
  <c r="AM288" i="1" s="1"/>
  <c r="AS288" i="1" s="1"/>
  <c r="AY288" i="1" s="1"/>
  <c r="BE288" i="1" s="1"/>
  <c r="BK288" i="1" s="1"/>
  <c r="W288" i="1"/>
  <c r="AC288" i="1" s="1"/>
  <c r="AI288" i="1" s="1"/>
  <c r="AO288" i="1" s="1"/>
  <c r="AU288" i="1" s="1"/>
  <c r="BA288" i="1" s="1"/>
  <c r="BG288" i="1" s="1"/>
  <c r="BM288" i="1" s="1"/>
  <c r="V288" i="1"/>
  <c r="AB288" i="1" s="1"/>
  <c r="AH288" i="1" s="1"/>
  <c r="AN288" i="1" s="1"/>
  <c r="AT288" i="1" s="1"/>
  <c r="AZ288" i="1" s="1"/>
  <c r="BF288" i="1" s="1"/>
  <c r="BL288" i="1" s="1"/>
  <c r="S288" i="1"/>
  <c r="Y288" i="1" s="1"/>
  <c r="R288" i="1"/>
  <c r="X288" i="1" s="1"/>
  <c r="AD288" i="1" s="1"/>
  <c r="AJ288" i="1" s="1"/>
  <c r="AP288" i="1" s="1"/>
  <c r="AV288" i="1" s="1"/>
  <c r="BB288" i="1" s="1"/>
  <c r="BH288" i="1" s="1"/>
  <c r="BN288" i="1" s="1"/>
  <c r="Q288" i="1"/>
  <c r="P288" i="1"/>
  <c r="O288" i="1"/>
  <c r="U288" i="1" s="1"/>
  <c r="N288" i="1"/>
  <c r="T288" i="1" s="1"/>
  <c r="Z288" i="1" s="1"/>
  <c r="AF288" i="1" s="1"/>
  <c r="AL288" i="1" s="1"/>
  <c r="AR288" i="1" s="1"/>
  <c r="AX288" i="1" s="1"/>
  <c r="BD288" i="1" s="1"/>
  <c r="BJ288" i="1" s="1"/>
  <c r="BM287" i="1"/>
  <c r="AZ287" i="1"/>
  <c r="BF287" i="1" s="1"/>
  <c r="BL287" i="1" s="1"/>
  <c r="AN287" i="1"/>
  <c r="AT287" i="1" s="1"/>
  <c r="AG287" i="1"/>
  <c r="AM287" i="1" s="1"/>
  <c r="AS287" i="1" s="1"/>
  <c r="AY287" i="1" s="1"/>
  <c r="BE287" i="1" s="1"/>
  <c r="BK287" i="1" s="1"/>
  <c r="AF287" i="1"/>
  <c r="AL287" i="1" s="1"/>
  <c r="AR287" i="1" s="1"/>
  <c r="AX287" i="1" s="1"/>
  <c r="BD287" i="1" s="1"/>
  <c r="BJ287" i="1" s="1"/>
  <c r="AC287" i="1"/>
  <c r="AI287" i="1" s="1"/>
  <c r="AO287" i="1" s="1"/>
  <c r="AU287" i="1" s="1"/>
  <c r="BA287" i="1" s="1"/>
  <c r="BG287" i="1" s="1"/>
  <c r="Z287" i="1"/>
  <c r="Y287" i="1"/>
  <c r="AE287" i="1" s="1"/>
  <c r="AK287" i="1" s="1"/>
  <c r="AQ287" i="1" s="1"/>
  <c r="AW287" i="1" s="1"/>
  <c r="BC287" i="1" s="1"/>
  <c r="BI287" i="1" s="1"/>
  <c r="BO287" i="1" s="1"/>
  <c r="U287" i="1"/>
  <c r="AA287" i="1" s="1"/>
  <c r="T287" i="1"/>
  <c r="S287" i="1"/>
  <c r="R287" i="1"/>
  <c r="X287" i="1" s="1"/>
  <c r="AD287" i="1" s="1"/>
  <c r="AJ287" i="1" s="1"/>
  <c r="AP287" i="1" s="1"/>
  <c r="AV287" i="1" s="1"/>
  <c r="BB287" i="1" s="1"/>
  <c r="BH287" i="1" s="1"/>
  <c r="BN287" i="1" s="1"/>
  <c r="Q287" i="1"/>
  <c r="W287" i="1" s="1"/>
  <c r="P287" i="1"/>
  <c r="V287" i="1" s="1"/>
  <c r="AB287" i="1" s="1"/>
  <c r="AH287" i="1" s="1"/>
  <c r="O287" i="1"/>
  <c r="N287" i="1"/>
  <c r="AM286" i="1"/>
  <c r="AS286" i="1" s="1"/>
  <c r="AY286" i="1" s="1"/>
  <c r="BE286" i="1" s="1"/>
  <c r="BK286" i="1" s="1"/>
  <c r="AA286" i="1"/>
  <c r="AG286" i="1" s="1"/>
  <c r="X286" i="1"/>
  <c r="AD286" i="1" s="1"/>
  <c r="AJ286" i="1" s="1"/>
  <c r="AP286" i="1" s="1"/>
  <c r="AV286" i="1" s="1"/>
  <c r="BB286" i="1" s="1"/>
  <c r="BH286" i="1" s="1"/>
  <c r="BN286" i="1" s="1"/>
  <c r="W286" i="1"/>
  <c r="AC286" i="1" s="1"/>
  <c r="AI286" i="1" s="1"/>
  <c r="AO286" i="1" s="1"/>
  <c r="AU286" i="1" s="1"/>
  <c r="BA286" i="1" s="1"/>
  <c r="BG286" i="1" s="1"/>
  <c r="BM286" i="1" s="1"/>
  <c r="V286" i="1"/>
  <c r="AB286" i="1" s="1"/>
  <c r="AH286" i="1" s="1"/>
  <c r="AN286" i="1" s="1"/>
  <c r="AT286" i="1" s="1"/>
  <c r="AZ286" i="1" s="1"/>
  <c r="BF286" i="1" s="1"/>
  <c r="BL286" i="1" s="1"/>
  <c r="S286" i="1"/>
  <c r="Y286" i="1" s="1"/>
  <c r="AE286" i="1" s="1"/>
  <c r="AK286" i="1" s="1"/>
  <c r="AQ286" i="1" s="1"/>
  <c r="AW286" i="1" s="1"/>
  <c r="BC286" i="1" s="1"/>
  <c r="BI286" i="1" s="1"/>
  <c r="BO286" i="1" s="1"/>
  <c r="R286" i="1"/>
  <c r="Q286" i="1"/>
  <c r="P286" i="1"/>
  <c r="O286" i="1"/>
  <c r="U286" i="1" s="1"/>
  <c r="N286" i="1"/>
  <c r="T286" i="1" s="1"/>
  <c r="Z286" i="1" s="1"/>
  <c r="AF286" i="1" s="1"/>
  <c r="AL286" i="1" s="1"/>
  <c r="AR286" i="1" s="1"/>
  <c r="AX286" i="1" s="1"/>
  <c r="BD286" i="1" s="1"/>
  <c r="BJ286" i="1" s="1"/>
  <c r="AZ285" i="1"/>
  <c r="BF285" i="1" s="1"/>
  <c r="BL285" i="1" s="1"/>
  <c r="AO285" i="1"/>
  <c r="AU285" i="1" s="1"/>
  <c r="BA285" i="1" s="1"/>
  <c r="BG285" i="1" s="1"/>
  <c r="BM285" i="1" s="1"/>
  <c r="AD285" i="1"/>
  <c r="AJ285" i="1" s="1"/>
  <c r="AP285" i="1" s="1"/>
  <c r="AV285" i="1" s="1"/>
  <c r="BB285" i="1" s="1"/>
  <c r="BH285" i="1" s="1"/>
  <c r="BN285" i="1" s="1"/>
  <c r="AC285" i="1"/>
  <c r="AI285" i="1" s="1"/>
  <c r="Y285" i="1"/>
  <c r="AE285" i="1" s="1"/>
  <c r="AK285" i="1" s="1"/>
  <c r="AQ285" i="1" s="1"/>
  <c r="AW285" i="1" s="1"/>
  <c r="BC285" i="1" s="1"/>
  <c r="BI285" i="1" s="1"/>
  <c r="BO285" i="1" s="1"/>
  <c r="X285" i="1"/>
  <c r="U285" i="1"/>
  <c r="AA285" i="1" s="1"/>
  <c r="AG285" i="1" s="1"/>
  <c r="AM285" i="1" s="1"/>
  <c r="AS285" i="1" s="1"/>
  <c r="AY285" i="1" s="1"/>
  <c r="BE285" i="1" s="1"/>
  <c r="BK285" i="1" s="1"/>
  <c r="T285" i="1"/>
  <c r="Z285" i="1" s="1"/>
  <c r="AF285" i="1" s="1"/>
  <c r="AL285" i="1" s="1"/>
  <c r="AR285" i="1" s="1"/>
  <c r="AX285" i="1" s="1"/>
  <c r="BD285" i="1" s="1"/>
  <c r="BJ285" i="1" s="1"/>
  <c r="S285" i="1"/>
  <c r="R285" i="1"/>
  <c r="Q285" i="1"/>
  <c r="W285" i="1" s="1"/>
  <c r="P285" i="1"/>
  <c r="V285" i="1" s="1"/>
  <c r="AB285" i="1" s="1"/>
  <c r="AH285" i="1" s="1"/>
  <c r="AN285" i="1" s="1"/>
  <c r="AT285" i="1" s="1"/>
  <c r="O285" i="1"/>
  <c r="N285" i="1"/>
  <c r="BN284" i="1"/>
  <c r="AD284" i="1"/>
  <c r="AJ284" i="1" s="1"/>
  <c r="AP284" i="1" s="1"/>
  <c r="AV284" i="1" s="1"/>
  <c r="BB284" i="1" s="1"/>
  <c r="BH284" i="1" s="1"/>
  <c r="AB284" i="1"/>
  <c r="AH284" i="1" s="1"/>
  <c r="AN284" i="1" s="1"/>
  <c r="AT284" i="1" s="1"/>
  <c r="AZ284" i="1" s="1"/>
  <c r="BF284" i="1" s="1"/>
  <c r="BL284" i="1" s="1"/>
  <c r="AA284" i="1"/>
  <c r="AG284" i="1" s="1"/>
  <c r="AM284" i="1" s="1"/>
  <c r="AS284" i="1" s="1"/>
  <c r="AY284" i="1" s="1"/>
  <c r="BE284" i="1" s="1"/>
  <c r="BK284" i="1" s="1"/>
  <c r="X284" i="1"/>
  <c r="W284" i="1"/>
  <c r="AC284" i="1" s="1"/>
  <c r="AI284" i="1" s="1"/>
  <c r="AO284" i="1" s="1"/>
  <c r="AU284" i="1" s="1"/>
  <c r="BA284" i="1" s="1"/>
  <c r="BG284" i="1" s="1"/>
  <c r="BM284" i="1" s="1"/>
  <c r="S284" i="1"/>
  <c r="Y284" i="1" s="1"/>
  <c r="AE284" i="1" s="1"/>
  <c r="AK284" i="1" s="1"/>
  <c r="AQ284" i="1" s="1"/>
  <c r="AW284" i="1" s="1"/>
  <c r="BC284" i="1" s="1"/>
  <c r="BI284" i="1" s="1"/>
  <c r="BO284" i="1" s="1"/>
  <c r="R284" i="1"/>
  <c r="Q284" i="1"/>
  <c r="P284" i="1"/>
  <c r="V284" i="1" s="1"/>
  <c r="O284" i="1"/>
  <c r="U284" i="1" s="1"/>
  <c r="N284" i="1"/>
  <c r="T284" i="1" s="1"/>
  <c r="Z284" i="1" s="1"/>
  <c r="AF284" i="1" s="1"/>
  <c r="AL284" i="1" s="1"/>
  <c r="AR284" i="1" s="1"/>
  <c r="AX284" i="1" s="1"/>
  <c r="BD284" i="1" s="1"/>
  <c r="BJ284" i="1" s="1"/>
  <c r="AC283" i="1"/>
  <c r="AI283" i="1" s="1"/>
  <c r="AO283" i="1" s="1"/>
  <c r="AU283" i="1" s="1"/>
  <c r="BA283" i="1" s="1"/>
  <c r="BG283" i="1" s="1"/>
  <c r="BM283" i="1" s="1"/>
  <c r="W283" i="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K282" i="1"/>
  <c r="AQ282" i="1" s="1"/>
  <c r="AW282" i="1" s="1"/>
  <c r="BC282" i="1" s="1"/>
  <c r="BI282" i="1" s="1"/>
  <c r="BO282" i="1" s="1"/>
  <c r="AA282" i="1"/>
  <c r="AG282" i="1" s="1"/>
  <c r="AM282" i="1" s="1"/>
  <c r="AS282" i="1" s="1"/>
  <c r="AY282" i="1" s="1"/>
  <c r="BE282" i="1" s="1"/>
  <c r="BK282" i="1" s="1"/>
  <c r="Y282" i="1"/>
  <c r="AE282" i="1" s="1"/>
  <c r="X282" i="1"/>
  <c r="AD282" i="1" s="1"/>
  <c r="AJ282" i="1" s="1"/>
  <c r="AP282" i="1" s="1"/>
  <c r="AV282" i="1" s="1"/>
  <c r="BB282" i="1" s="1"/>
  <c r="BH282" i="1" s="1"/>
  <c r="BN282" i="1" s="1"/>
  <c r="U282" i="1"/>
  <c r="T282" i="1"/>
  <c r="Z282" i="1" s="1"/>
  <c r="AF282" i="1" s="1"/>
  <c r="AL282" i="1" s="1"/>
  <c r="AR282" i="1" s="1"/>
  <c r="AX282" i="1" s="1"/>
  <c r="BD282" i="1" s="1"/>
  <c r="BJ282" i="1" s="1"/>
  <c r="S282" i="1"/>
  <c r="R282" i="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AG281" i="1"/>
  <c r="AM281" i="1" s="1"/>
  <c r="AS281" i="1" s="1"/>
  <c r="AY281" i="1" s="1"/>
  <c r="BE281" i="1" s="1"/>
  <c r="BK281" i="1" s="1"/>
  <c r="AD281" i="1"/>
  <c r="AJ281" i="1" s="1"/>
  <c r="AP281" i="1" s="1"/>
  <c r="AV281" i="1" s="1"/>
  <c r="BB281" i="1" s="1"/>
  <c r="BH281" i="1" s="1"/>
  <c r="BN281" i="1" s="1"/>
  <c r="AA281" i="1"/>
  <c r="W281" i="1"/>
  <c r="AC281" i="1" s="1"/>
  <c r="AI281" i="1" s="1"/>
  <c r="AO281" i="1" s="1"/>
  <c r="AU281" i="1" s="1"/>
  <c r="BA281" i="1" s="1"/>
  <c r="BG281" i="1" s="1"/>
  <c r="BM281" i="1" s="1"/>
  <c r="V281" i="1"/>
  <c r="AB281" i="1" s="1"/>
  <c r="AH281" i="1" s="1"/>
  <c r="AN281" i="1" s="1"/>
  <c r="AT281" i="1" s="1"/>
  <c r="AZ281" i="1" s="1"/>
  <c r="BF281" i="1" s="1"/>
  <c r="BL281" i="1" s="1"/>
  <c r="S281" i="1"/>
  <c r="Y281" i="1" s="1"/>
  <c r="AE281" i="1" s="1"/>
  <c r="AK281" i="1" s="1"/>
  <c r="AQ281" i="1" s="1"/>
  <c r="AW281" i="1" s="1"/>
  <c r="BC281" i="1" s="1"/>
  <c r="BI281" i="1" s="1"/>
  <c r="BO281" i="1" s="1"/>
  <c r="R281" i="1"/>
  <c r="X281" i="1" s="1"/>
  <c r="Q281" i="1"/>
  <c r="P281" i="1"/>
  <c r="O281" i="1"/>
  <c r="U281" i="1" s="1"/>
  <c r="N281" i="1"/>
  <c r="T281" i="1" s="1"/>
  <c r="Z281" i="1" s="1"/>
  <c r="AF281" i="1" s="1"/>
  <c r="AL281" i="1" s="1"/>
  <c r="AR281" i="1" s="1"/>
  <c r="AX281" i="1" s="1"/>
  <c r="BD281" i="1" s="1"/>
  <c r="BJ281" i="1" s="1"/>
  <c r="Y280" i="1"/>
  <c r="AE280" i="1" s="1"/>
  <c r="AK280" i="1" s="1"/>
  <c r="AQ280" i="1" s="1"/>
  <c r="AW280" i="1" s="1"/>
  <c r="BC280" i="1" s="1"/>
  <c r="BI280" i="1" s="1"/>
  <c r="BO280" i="1" s="1"/>
  <c r="X280" i="1"/>
  <c r="AD280" i="1" s="1"/>
  <c r="AJ280" i="1" s="1"/>
  <c r="AP280" i="1" s="1"/>
  <c r="AV280" i="1" s="1"/>
  <c r="BB280" i="1" s="1"/>
  <c r="BH280" i="1" s="1"/>
  <c r="BN280" i="1" s="1"/>
  <c r="T280" i="1"/>
  <c r="Z280" i="1" s="1"/>
  <c r="AF280" i="1" s="1"/>
  <c r="AL280" i="1" s="1"/>
  <c r="AR280" i="1" s="1"/>
  <c r="AX280" i="1" s="1"/>
  <c r="BD280" i="1" s="1"/>
  <c r="BJ280" i="1" s="1"/>
  <c r="S280" i="1"/>
  <c r="R280" i="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AI279" i="1"/>
  <c r="AO279" i="1" s="1"/>
  <c r="AU279" i="1" s="1"/>
  <c r="BA279" i="1" s="1"/>
  <c r="BG279" i="1" s="1"/>
  <c r="BM279" i="1" s="1"/>
  <c r="AH279" i="1"/>
  <c r="AN279" i="1" s="1"/>
  <c r="AT279" i="1" s="1"/>
  <c r="AZ279" i="1" s="1"/>
  <c r="BF279" i="1" s="1"/>
  <c r="BL279" i="1" s="1"/>
  <c r="AC279" i="1"/>
  <c r="W279" i="1"/>
  <c r="V279" i="1"/>
  <c r="AB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O279" i="1"/>
  <c r="N279" i="1"/>
  <c r="T279" i="1" s="1"/>
  <c r="Z279" i="1" s="1"/>
  <c r="AF279" i="1" s="1"/>
  <c r="AL279" i="1" s="1"/>
  <c r="AR279" i="1" s="1"/>
  <c r="AX279" i="1" s="1"/>
  <c r="BD279" i="1" s="1"/>
  <c r="BJ279" i="1" s="1"/>
  <c r="AA278" i="1"/>
  <c r="AG278" i="1" s="1"/>
  <c r="AM278" i="1" s="1"/>
  <c r="AS278" i="1" s="1"/>
  <c r="AY278" i="1" s="1"/>
  <c r="BE278" i="1" s="1"/>
  <c r="BK278" i="1" s="1"/>
  <c r="Y278" i="1"/>
  <c r="AE278" i="1" s="1"/>
  <c r="AK278" i="1" s="1"/>
  <c r="AQ278" i="1" s="1"/>
  <c r="AW278" i="1" s="1"/>
  <c r="BC278" i="1" s="1"/>
  <c r="BI278" i="1" s="1"/>
  <c r="BO278" i="1" s="1"/>
  <c r="X278" i="1"/>
  <c r="AD278" i="1" s="1"/>
  <c r="AJ278" i="1" s="1"/>
  <c r="AP278" i="1" s="1"/>
  <c r="AV278" i="1" s="1"/>
  <c r="BB278" i="1" s="1"/>
  <c r="BH278" i="1" s="1"/>
  <c r="BN278" i="1" s="1"/>
  <c r="U278" i="1"/>
  <c r="T278" i="1"/>
  <c r="Z278" i="1" s="1"/>
  <c r="AF278" i="1" s="1"/>
  <c r="AL278" i="1" s="1"/>
  <c r="AR278" i="1" s="1"/>
  <c r="AX278" i="1" s="1"/>
  <c r="BD278" i="1" s="1"/>
  <c r="BJ278" i="1" s="1"/>
  <c r="S278" i="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Z277" i="1"/>
  <c r="AF277" i="1" s="1"/>
  <c r="AL277" i="1" s="1"/>
  <c r="AR277" i="1" s="1"/>
  <c r="AX277" i="1" s="1"/>
  <c r="BD277" i="1" s="1"/>
  <c r="BJ277" i="1" s="1"/>
  <c r="W277" i="1"/>
  <c r="AC277" i="1" s="1"/>
  <c r="AI277" i="1" s="1"/>
  <c r="AO277" i="1" s="1"/>
  <c r="AU277" i="1" s="1"/>
  <c r="BA277" i="1" s="1"/>
  <c r="BG277" i="1" s="1"/>
  <c r="BM277" i="1" s="1"/>
  <c r="T277" i="1"/>
  <c r="S277" i="1"/>
  <c r="Y277" i="1" s="1"/>
  <c r="AE277" i="1" s="1"/>
  <c r="AK277" i="1" s="1"/>
  <c r="AQ277" i="1" s="1"/>
  <c r="AW277" i="1" s="1"/>
  <c r="BC277" i="1" s="1"/>
  <c r="BI277" i="1" s="1"/>
  <c r="BO277" i="1" s="1"/>
  <c r="R277" i="1"/>
  <c r="X277" i="1" s="1"/>
  <c r="AD277" i="1" s="1"/>
  <c r="AJ277" i="1" s="1"/>
  <c r="AP277" i="1" s="1"/>
  <c r="AV277" i="1" s="1"/>
  <c r="BB277" i="1" s="1"/>
  <c r="BH277" i="1" s="1"/>
  <c r="BN277" i="1" s="1"/>
  <c r="Q277" i="1"/>
  <c r="P277" i="1"/>
  <c r="V277" i="1" s="1"/>
  <c r="AB277" i="1" s="1"/>
  <c r="AH277" i="1" s="1"/>
  <c r="AN277" i="1" s="1"/>
  <c r="AT277" i="1" s="1"/>
  <c r="AZ277" i="1" s="1"/>
  <c r="BF277" i="1" s="1"/>
  <c r="BL277" i="1" s="1"/>
  <c r="O277" i="1"/>
  <c r="U277" i="1" s="1"/>
  <c r="AA277" i="1" s="1"/>
  <c r="AG277" i="1" s="1"/>
  <c r="AM277" i="1" s="1"/>
  <c r="AS277" i="1" s="1"/>
  <c r="AY277" i="1" s="1"/>
  <c r="BE277" i="1" s="1"/>
  <c r="BK277" i="1" s="1"/>
  <c r="N277" i="1"/>
  <c r="Y276" i="1"/>
  <c r="AE276" i="1" s="1"/>
  <c r="AK276" i="1" s="1"/>
  <c r="AQ276" i="1" s="1"/>
  <c r="AW276" i="1" s="1"/>
  <c r="BC276" i="1" s="1"/>
  <c r="BI276" i="1" s="1"/>
  <c r="BO276" i="1" s="1"/>
  <c r="X276" i="1"/>
  <c r="AD276" i="1" s="1"/>
  <c r="AJ276" i="1" s="1"/>
  <c r="AP276" i="1" s="1"/>
  <c r="AV276" i="1" s="1"/>
  <c r="BB276" i="1" s="1"/>
  <c r="BH276" i="1" s="1"/>
  <c r="BN276" i="1" s="1"/>
  <c r="U276" i="1"/>
  <c r="AA276" i="1" s="1"/>
  <c r="AG276" i="1" s="1"/>
  <c r="AM276" i="1" s="1"/>
  <c r="AS276" i="1" s="1"/>
  <c r="AY276" i="1" s="1"/>
  <c r="BE276" i="1" s="1"/>
  <c r="BK276" i="1" s="1"/>
  <c r="S276" i="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N276" i="1"/>
  <c r="T276" i="1" s="1"/>
  <c r="Z276" i="1" s="1"/>
  <c r="AF276" i="1" s="1"/>
  <c r="AL276" i="1" s="1"/>
  <c r="AR276" i="1" s="1"/>
  <c r="AX276" i="1" s="1"/>
  <c r="BD276" i="1" s="1"/>
  <c r="BJ276" i="1" s="1"/>
  <c r="AE275" i="1"/>
  <c r="AK275" i="1" s="1"/>
  <c r="AQ275" i="1" s="1"/>
  <c r="AW275" i="1" s="1"/>
  <c r="BC275" i="1" s="1"/>
  <c r="BI275" i="1" s="1"/>
  <c r="BO275" i="1" s="1"/>
  <c r="AD275" i="1"/>
  <c r="AJ275" i="1" s="1"/>
  <c r="AP275" i="1" s="1"/>
  <c r="AV275" i="1" s="1"/>
  <c r="BB275" i="1" s="1"/>
  <c r="BH275" i="1" s="1"/>
  <c r="BN275" i="1" s="1"/>
  <c r="AA275" i="1"/>
  <c r="AG275" i="1" s="1"/>
  <c r="AM275" i="1" s="1"/>
  <c r="AS275" i="1" s="1"/>
  <c r="AY275" i="1" s="1"/>
  <c r="BE275" i="1" s="1"/>
  <c r="BK275" i="1" s="1"/>
  <c r="Y275" i="1"/>
  <c r="X275" i="1"/>
  <c r="W275" i="1"/>
  <c r="AC275" i="1" s="1"/>
  <c r="AI275" i="1" s="1"/>
  <c r="AO275" i="1" s="1"/>
  <c r="AU275" i="1" s="1"/>
  <c r="BA275" i="1" s="1"/>
  <c r="BG275" i="1" s="1"/>
  <c r="BM275" i="1" s="1"/>
  <c r="V275" i="1"/>
  <c r="AB275" i="1" s="1"/>
  <c r="AH275" i="1" s="1"/>
  <c r="AN275" i="1" s="1"/>
  <c r="AT275" i="1" s="1"/>
  <c r="AZ275" i="1" s="1"/>
  <c r="BF275" i="1" s="1"/>
  <c r="BL275" i="1" s="1"/>
  <c r="U275" i="1"/>
  <c r="T275" i="1"/>
  <c r="Z275" i="1" s="1"/>
  <c r="AF275" i="1" s="1"/>
  <c r="AL275" i="1" s="1"/>
  <c r="AR275" i="1" s="1"/>
  <c r="AX275" i="1" s="1"/>
  <c r="BD275" i="1" s="1"/>
  <c r="BJ275" i="1" s="1"/>
  <c r="O275" i="1"/>
  <c r="P275" i="1"/>
  <c r="Q275" i="1"/>
  <c r="R275" i="1"/>
  <c r="S275" i="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S338" i="1"/>
  <c r="W338" i="1" s="1"/>
  <c r="AA338" i="1" s="1"/>
  <c r="AE338" i="1" s="1"/>
  <c r="AI338" i="1" s="1"/>
  <c r="AM338" i="1" s="1"/>
  <c r="AQ338" i="1" s="1"/>
  <c r="AU338" i="1" s="1"/>
  <c r="R338" i="1"/>
  <c r="V338" i="1" s="1"/>
  <c r="Z338" i="1" s="1"/>
  <c r="AD338" i="1" s="1"/>
  <c r="AH338" i="1" s="1"/>
  <c r="AL338" i="1" s="1"/>
  <c r="AP338" i="1" s="1"/>
  <c r="AT338" i="1" s="1"/>
  <c r="Q338" i="1"/>
  <c r="U338" i="1" s="1"/>
  <c r="Y338" i="1" s="1"/>
  <c r="AC338" i="1" s="1"/>
  <c r="AG338" i="1" s="1"/>
  <c r="AK338" i="1" s="1"/>
  <c r="AO338" i="1" s="1"/>
  <c r="AS338" i="1" s="1"/>
  <c r="P338" i="1"/>
  <c r="T338" i="1" s="1"/>
  <c r="X338" i="1" s="1"/>
  <c r="AB338" i="1" s="1"/>
  <c r="AF338" i="1" s="1"/>
  <c r="AJ338" i="1" s="1"/>
  <c r="AN338" i="1" s="1"/>
  <c r="AR338" i="1" s="1"/>
  <c r="O338" i="1"/>
  <c r="N338" i="1"/>
  <c r="M338" i="1"/>
  <c r="L338" i="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S334" i="1"/>
  <c r="W334" i="1" s="1"/>
  <c r="AA334" i="1" s="1"/>
  <c r="AE334" i="1" s="1"/>
  <c r="AI334" i="1" s="1"/>
  <c r="AM334" i="1" s="1"/>
  <c r="AQ334" i="1" s="1"/>
  <c r="AU334" i="1" s="1"/>
  <c r="R334" i="1"/>
  <c r="V334" i="1" s="1"/>
  <c r="Z334" i="1" s="1"/>
  <c r="AD334" i="1" s="1"/>
  <c r="AH334" i="1" s="1"/>
  <c r="AL334" i="1" s="1"/>
  <c r="AP334" i="1" s="1"/>
  <c r="AT334" i="1" s="1"/>
  <c r="Q334" i="1"/>
  <c r="U334" i="1" s="1"/>
  <c r="Y334" i="1" s="1"/>
  <c r="AC334" i="1" s="1"/>
  <c r="AG334" i="1" s="1"/>
  <c r="AK334" i="1" s="1"/>
  <c r="AO334" i="1" s="1"/>
  <c r="AS334" i="1" s="1"/>
  <c r="P334" i="1"/>
  <c r="T334" i="1" s="1"/>
  <c r="X334" i="1" s="1"/>
  <c r="AB334" i="1" s="1"/>
  <c r="AF334" i="1" s="1"/>
  <c r="AJ334" i="1" s="1"/>
  <c r="AN334" i="1" s="1"/>
  <c r="AR334" i="1" s="1"/>
  <c r="O334" i="1"/>
  <c r="N334" i="1"/>
  <c r="M334" i="1"/>
  <c r="L334" i="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S332" i="1"/>
  <c r="W332" i="1" s="1"/>
  <c r="AA332" i="1" s="1"/>
  <c r="AE332" i="1" s="1"/>
  <c r="AI332" i="1" s="1"/>
  <c r="AM332" i="1" s="1"/>
  <c r="AQ332" i="1" s="1"/>
  <c r="AU332" i="1" s="1"/>
  <c r="Q332" i="1"/>
  <c r="U332" i="1" s="1"/>
  <c r="Y332" i="1" s="1"/>
  <c r="AC332" i="1" s="1"/>
  <c r="AG332" i="1" s="1"/>
  <c r="AK332" i="1" s="1"/>
  <c r="AO332" i="1" s="1"/>
  <c r="AS332" i="1" s="1"/>
  <c r="P332" i="1"/>
  <c r="T332" i="1" s="1"/>
  <c r="X332" i="1" s="1"/>
  <c r="AB332" i="1" s="1"/>
  <c r="AF332" i="1" s="1"/>
  <c r="AJ332" i="1" s="1"/>
  <c r="AN332" i="1" s="1"/>
  <c r="AR332" i="1" s="1"/>
  <c r="O332" i="1"/>
  <c r="N332" i="1"/>
  <c r="R332" i="1" s="1"/>
  <c r="V332" i="1" s="1"/>
  <c r="Z332" i="1" s="1"/>
  <c r="AD332" i="1" s="1"/>
  <c r="AH332" i="1" s="1"/>
  <c r="AL332" i="1" s="1"/>
  <c r="AP332" i="1" s="1"/>
  <c r="AT332" i="1" s="1"/>
  <c r="M332" i="1"/>
  <c r="L332" i="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Q330" i="1"/>
  <c r="U330" i="1" s="1"/>
  <c r="Y330" i="1" s="1"/>
  <c r="AC330" i="1" s="1"/>
  <c r="AG330" i="1" s="1"/>
  <c r="AK330" i="1" s="1"/>
  <c r="AO330" i="1" s="1"/>
  <c r="AS330" i="1" s="1"/>
  <c r="O330" i="1"/>
  <c r="N330" i="1"/>
  <c r="R330" i="1" s="1"/>
  <c r="V330" i="1" s="1"/>
  <c r="Z330" i="1" s="1"/>
  <c r="AD330" i="1" s="1"/>
  <c r="AH330" i="1" s="1"/>
  <c r="AL330" i="1" s="1"/>
  <c r="AP330" i="1" s="1"/>
  <c r="AT330" i="1" s="1"/>
  <c r="M330" i="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U327" i="1"/>
  <c r="Y327" i="1" s="1"/>
  <c r="AC327" i="1" s="1"/>
  <c r="AG327" i="1" s="1"/>
  <c r="AK327" i="1" s="1"/>
  <c r="AO327" i="1" s="1"/>
  <c r="AS327" i="1" s="1"/>
  <c r="T327" i="1"/>
  <c r="X327" i="1" s="1"/>
  <c r="AB327" i="1" s="1"/>
  <c r="AF327" i="1" s="1"/>
  <c r="AJ327" i="1" s="1"/>
  <c r="AN327" i="1" s="1"/>
  <c r="AR327" i="1" s="1"/>
  <c r="S327" i="1"/>
  <c r="R327" i="1"/>
  <c r="V327" i="1" s="1"/>
  <c r="Z327" i="1" s="1"/>
  <c r="AD327" i="1" s="1"/>
  <c r="AH327" i="1" s="1"/>
  <c r="AL327" i="1" s="1"/>
  <c r="AP327" i="1" s="1"/>
  <c r="AT327" i="1" s="1"/>
  <c r="Q327" i="1"/>
  <c r="P327" i="1"/>
  <c r="O327" i="1"/>
  <c r="N327" i="1"/>
  <c r="M327" i="1"/>
  <c r="L327" i="1"/>
  <c r="Q374" i="1"/>
  <c r="U374" i="1" s="1"/>
  <c r="Y374" i="1" s="1"/>
  <c r="AC374" i="1" s="1"/>
  <c r="AG374" i="1" s="1"/>
  <c r="AK374" i="1" s="1"/>
  <c r="AO374" i="1" s="1"/>
  <c r="AS374" i="1" s="1"/>
  <c r="O374" i="1"/>
  <c r="S374" i="1" s="1"/>
  <c r="W374" i="1" s="1"/>
  <c r="AA374" i="1" s="1"/>
  <c r="AE374" i="1" s="1"/>
  <c r="AI374" i="1" s="1"/>
  <c r="AM374" i="1" s="1"/>
  <c r="AQ374" i="1" s="1"/>
  <c r="AU374" i="1" s="1"/>
  <c r="N374" i="1"/>
  <c r="R374" i="1" s="1"/>
  <c r="V374" i="1" s="1"/>
  <c r="Z374" i="1" s="1"/>
  <c r="AD374" i="1" s="1"/>
  <c r="AH374" i="1" s="1"/>
  <c r="AL374" i="1" s="1"/>
  <c r="AP374" i="1" s="1"/>
  <c r="AT374" i="1" s="1"/>
  <c r="M374" i="1"/>
  <c r="L374" i="1"/>
  <c r="P374" i="1" s="1"/>
  <c r="T374" i="1" s="1"/>
  <c r="X374" i="1" s="1"/>
  <c r="AB374" i="1" s="1"/>
  <c r="AF374" i="1" s="1"/>
  <c r="AJ374" i="1" s="1"/>
  <c r="AN374" i="1" s="1"/>
  <c r="AR374" i="1" s="1"/>
  <c r="Q373" i="1"/>
  <c r="U373" i="1" s="1"/>
  <c r="Y373" i="1" s="1"/>
  <c r="AC373" i="1" s="1"/>
  <c r="AG373" i="1" s="1"/>
  <c r="AK373" i="1" s="1"/>
  <c r="AO373" i="1" s="1"/>
  <c r="AS373" i="1" s="1"/>
  <c r="P373" i="1"/>
  <c r="T373" i="1" s="1"/>
  <c r="X373" i="1" s="1"/>
  <c r="AB373" i="1" s="1"/>
  <c r="AF373" i="1" s="1"/>
  <c r="AJ373" i="1" s="1"/>
  <c r="AN373" i="1" s="1"/>
  <c r="AR373" i="1" s="1"/>
  <c r="O373" i="1"/>
  <c r="S373" i="1" s="1"/>
  <c r="W373" i="1" s="1"/>
  <c r="AA373" i="1" s="1"/>
  <c r="AE373" i="1" s="1"/>
  <c r="AI373" i="1" s="1"/>
  <c r="AM373" i="1" s="1"/>
  <c r="AQ373" i="1" s="1"/>
  <c r="AU373" i="1" s="1"/>
  <c r="N373" i="1"/>
  <c r="R373" i="1" s="1"/>
  <c r="V373" i="1" s="1"/>
  <c r="Z373" i="1" s="1"/>
  <c r="AD373" i="1" s="1"/>
  <c r="AH373" i="1" s="1"/>
  <c r="AL373" i="1" s="1"/>
  <c r="AP373" i="1" s="1"/>
  <c r="AT373" i="1" s="1"/>
  <c r="M373" i="1"/>
  <c r="L373" i="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O372" i="1"/>
  <c r="N372" i="1"/>
  <c r="M372" i="1"/>
  <c r="L372" i="1"/>
  <c r="P372" i="1" s="1"/>
  <c r="T372" i="1" s="1"/>
  <c r="X372" i="1" s="1"/>
  <c r="AB372" i="1" s="1"/>
  <c r="AF372" i="1" s="1"/>
  <c r="AJ372" i="1" s="1"/>
  <c r="AN372" i="1" s="1"/>
  <c r="AR372" i="1" s="1"/>
  <c r="R371" i="1"/>
  <c r="V371" i="1" s="1"/>
  <c r="Z371" i="1" s="1"/>
  <c r="AD371" i="1" s="1"/>
  <c r="AH371" i="1" s="1"/>
  <c r="AL371" i="1" s="1"/>
  <c r="AP371" i="1" s="1"/>
  <c r="AT371" i="1" s="1"/>
  <c r="O371" i="1"/>
  <c r="S371" i="1" s="1"/>
  <c r="W371" i="1" s="1"/>
  <c r="AA371" i="1" s="1"/>
  <c r="AE371" i="1" s="1"/>
  <c r="AI371" i="1" s="1"/>
  <c r="AM371" i="1" s="1"/>
  <c r="AQ371" i="1" s="1"/>
  <c r="AU371" i="1" s="1"/>
  <c r="N371" i="1"/>
  <c r="M371" i="1"/>
  <c r="Q371" i="1" s="1"/>
  <c r="U371" i="1" s="1"/>
  <c r="Y371" i="1" s="1"/>
  <c r="AC371" i="1" s="1"/>
  <c r="AG371" i="1" s="1"/>
  <c r="AK371" i="1" s="1"/>
  <c r="AO371" i="1" s="1"/>
  <c r="AS371" i="1" s="1"/>
  <c r="L371" i="1"/>
  <c r="P371" i="1" s="1"/>
  <c r="T371" i="1" s="1"/>
  <c r="X371" i="1" s="1"/>
  <c r="AB371" i="1" s="1"/>
  <c r="AF371" i="1" s="1"/>
  <c r="AJ371" i="1" s="1"/>
  <c r="AN371" i="1" s="1"/>
  <c r="AR371" i="1" s="1"/>
  <c r="T370" i="1"/>
  <c r="X370" i="1" s="1"/>
  <c r="AB370" i="1" s="1"/>
  <c r="AF370" i="1" s="1"/>
  <c r="AJ370" i="1" s="1"/>
  <c r="AN370" i="1" s="1"/>
  <c r="AR370" i="1" s="1"/>
  <c r="S370" i="1"/>
  <c r="W370" i="1" s="1"/>
  <c r="AA370" i="1" s="1"/>
  <c r="AE370" i="1" s="1"/>
  <c r="AI370" i="1" s="1"/>
  <c r="AM370" i="1" s="1"/>
  <c r="AQ370" i="1" s="1"/>
  <c r="AU370" i="1" s="1"/>
  <c r="R370" i="1"/>
  <c r="V370" i="1" s="1"/>
  <c r="Z370" i="1" s="1"/>
  <c r="AD370" i="1" s="1"/>
  <c r="AH370" i="1" s="1"/>
  <c r="AL370" i="1" s="1"/>
  <c r="AP370" i="1" s="1"/>
  <c r="AT370" i="1" s="1"/>
  <c r="O370" i="1"/>
  <c r="N370" i="1"/>
  <c r="M370" i="1"/>
  <c r="Q370" i="1" s="1"/>
  <c r="U370" i="1" s="1"/>
  <c r="Y370" i="1" s="1"/>
  <c r="AC370" i="1" s="1"/>
  <c r="AG370" i="1" s="1"/>
  <c r="AK370" i="1" s="1"/>
  <c r="AO370" i="1" s="1"/>
  <c r="AS370" i="1" s="1"/>
  <c r="L370" i="1"/>
  <c r="P370" i="1" s="1"/>
  <c r="R369" i="1"/>
  <c r="V369" i="1" s="1"/>
  <c r="Z369" i="1" s="1"/>
  <c r="AD369" i="1" s="1"/>
  <c r="AH369" i="1" s="1"/>
  <c r="AL369" i="1" s="1"/>
  <c r="AP369" i="1" s="1"/>
  <c r="AT369" i="1" s="1"/>
  <c r="Q369" i="1"/>
  <c r="U369" i="1" s="1"/>
  <c r="Y369" i="1" s="1"/>
  <c r="AC369" i="1" s="1"/>
  <c r="AG369" i="1" s="1"/>
  <c r="AK369" i="1" s="1"/>
  <c r="AO369" i="1" s="1"/>
  <c r="AS369" i="1" s="1"/>
  <c r="P369" i="1"/>
  <c r="T369" i="1" s="1"/>
  <c r="X369" i="1" s="1"/>
  <c r="AB369" i="1" s="1"/>
  <c r="AF369" i="1" s="1"/>
  <c r="AJ369" i="1" s="1"/>
  <c r="AN369" i="1" s="1"/>
  <c r="AR369" i="1" s="1"/>
  <c r="O369" i="1"/>
  <c r="S369" i="1" s="1"/>
  <c r="W369" i="1" s="1"/>
  <c r="AA369" i="1" s="1"/>
  <c r="AE369" i="1" s="1"/>
  <c r="AI369" i="1" s="1"/>
  <c r="AM369" i="1" s="1"/>
  <c r="AQ369" i="1" s="1"/>
  <c r="AU369" i="1" s="1"/>
  <c r="N369" i="1"/>
  <c r="M369" i="1"/>
  <c r="L369" i="1"/>
  <c r="T368" i="1"/>
  <c r="X368" i="1" s="1"/>
  <c r="AB368" i="1" s="1"/>
  <c r="AF368" i="1" s="1"/>
  <c r="AJ368" i="1" s="1"/>
  <c r="AN368" i="1" s="1"/>
  <c r="AR368" i="1" s="1"/>
  <c r="S368" i="1"/>
  <c r="W368" i="1" s="1"/>
  <c r="AA368" i="1" s="1"/>
  <c r="AE368" i="1" s="1"/>
  <c r="AI368" i="1" s="1"/>
  <c r="AM368" i="1" s="1"/>
  <c r="AQ368" i="1" s="1"/>
  <c r="AU368" i="1" s="1"/>
  <c r="R368" i="1"/>
  <c r="V368" i="1" s="1"/>
  <c r="Z368" i="1" s="1"/>
  <c r="AD368" i="1" s="1"/>
  <c r="AH368" i="1" s="1"/>
  <c r="AL368" i="1" s="1"/>
  <c r="AP368" i="1" s="1"/>
  <c r="AT368" i="1" s="1"/>
  <c r="O368" i="1"/>
  <c r="N368" i="1"/>
  <c r="M368" i="1"/>
  <c r="Q368" i="1" s="1"/>
  <c r="U368" i="1" s="1"/>
  <c r="Y368" i="1" s="1"/>
  <c r="AC368" i="1" s="1"/>
  <c r="AG368" i="1" s="1"/>
  <c r="AK368" i="1" s="1"/>
  <c r="AO368" i="1" s="1"/>
  <c r="AS368" i="1" s="1"/>
  <c r="L368" i="1"/>
  <c r="P368" i="1" s="1"/>
  <c r="W367" i="1"/>
  <c r="AA367" i="1" s="1"/>
  <c r="AE367" i="1" s="1"/>
  <c r="AI367" i="1" s="1"/>
  <c r="AM367" i="1" s="1"/>
  <c r="AQ367" i="1" s="1"/>
  <c r="AU367" i="1" s="1"/>
  <c r="R367" i="1"/>
  <c r="V367" i="1" s="1"/>
  <c r="Z367" i="1" s="1"/>
  <c r="AD367" i="1" s="1"/>
  <c r="AH367" i="1" s="1"/>
  <c r="AL367" i="1" s="1"/>
  <c r="AP367" i="1" s="1"/>
  <c r="AT367" i="1" s="1"/>
  <c r="P367" i="1"/>
  <c r="T367" i="1" s="1"/>
  <c r="X367" i="1" s="1"/>
  <c r="AB367" i="1" s="1"/>
  <c r="AF367" i="1" s="1"/>
  <c r="AJ367" i="1" s="1"/>
  <c r="AN367" i="1" s="1"/>
  <c r="AR367" i="1" s="1"/>
  <c r="O367" i="1"/>
  <c r="S367" i="1" s="1"/>
  <c r="N367" i="1"/>
  <c r="M367" i="1"/>
  <c r="Q367" i="1" s="1"/>
  <c r="U367" i="1" s="1"/>
  <c r="Y367" i="1" s="1"/>
  <c r="AC367" i="1" s="1"/>
  <c r="AG367" i="1" s="1"/>
  <c r="AK367" i="1" s="1"/>
  <c r="AO367" i="1" s="1"/>
  <c r="AS367" i="1" s="1"/>
  <c r="L367" i="1"/>
  <c r="T366" i="1"/>
  <c r="X366" i="1" s="1"/>
  <c r="AB366" i="1" s="1"/>
  <c r="AF366" i="1" s="1"/>
  <c r="AJ366" i="1" s="1"/>
  <c r="AN366" i="1" s="1"/>
  <c r="AR366" i="1" s="1"/>
  <c r="R366" i="1"/>
  <c r="V366" i="1" s="1"/>
  <c r="Z366" i="1" s="1"/>
  <c r="AD366" i="1" s="1"/>
  <c r="AH366" i="1" s="1"/>
  <c r="AL366" i="1" s="1"/>
  <c r="AP366" i="1" s="1"/>
  <c r="AT366" i="1" s="1"/>
  <c r="Q366" i="1"/>
  <c r="U366" i="1" s="1"/>
  <c r="Y366" i="1" s="1"/>
  <c r="AC366" i="1" s="1"/>
  <c r="AG366" i="1" s="1"/>
  <c r="AK366" i="1" s="1"/>
  <c r="AO366" i="1" s="1"/>
  <c r="AS366" i="1" s="1"/>
  <c r="O366" i="1"/>
  <c r="S366" i="1" s="1"/>
  <c r="W366" i="1" s="1"/>
  <c r="AA366" i="1" s="1"/>
  <c r="AE366" i="1" s="1"/>
  <c r="AI366" i="1" s="1"/>
  <c r="AM366" i="1" s="1"/>
  <c r="AQ366" i="1" s="1"/>
  <c r="AU366" i="1" s="1"/>
  <c r="N366" i="1"/>
  <c r="M366" i="1"/>
  <c r="L366" i="1"/>
  <c r="P366" i="1" s="1"/>
  <c r="Z365" i="1"/>
  <c r="AD365" i="1" s="1"/>
  <c r="AH365" i="1" s="1"/>
  <c r="AL365" i="1" s="1"/>
  <c r="AP365" i="1" s="1"/>
  <c r="AT365" i="1" s="1"/>
  <c r="V365" i="1"/>
  <c r="R365" i="1"/>
  <c r="P365" i="1"/>
  <c r="T365" i="1" s="1"/>
  <c r="X365" i="1" s="1"/>
  <c r="AB365" i="1" s="1"/>
  <c r="AF365" i="1" s="1"/>
  <c r="AJ365" i="1" s="1"/>
  <c r="AN365" i="1" s="1"/>
  <c r="AR365" i="1" s="1"/>
  <c r="O365" i="1"/>
  <c r="S365" i="1" s="1"/>
  <c r="W365" i="1" s="1"/>
  <c r="AA365" i="1" s="1"/>
  <c r="AE365" i="1" s="1"/>
  <c r="AI365" i="1" s="1"/>
  <c r="AM365" i="1" s="1"/>
  <c r="AQ365" i="1" s="1"/>
  <c r="AU365" i="1" s="1"/>
  <c r="N365" i="1"/>
  <c r="M365" i="1"/>
  <c r="Q365" i="1" s="1"/>
  <c r="U365" i="1" s="1"/>
  <c r="Y365" i="1" s="1"/>
  <c r="AC365" i="1" s="1"/>
  <c r="AG365" i="1" s="1"/>
  <c r="AK365" i="1" s="1"/>
  <c r="AO365" i="1" s="1"/>
  <c r="AS365" i="1" s="1"/>
  <c r="L365" i="1"/>
  <c r="T364" i="1"/>
  <c r="X364" i="1" s="1"/>
  <c r="AB364" i="1" s="1"/>
  <c r="AF364" i="1" s="1"/>
  <c r="AJ364" i="1" s="1"/>
  <c r="AN364" i="1" s="1"/>
  <c r="AR364" i="1" s="1"/>
  <c r="R364" i="1"/>
  <c r="V364" i="1" s="1"/>
  <c r="Z364" i="1" s="1"/>
  <c r="AD364" i="1" s="1"/>
  <c r="AH364" i="1" s="1"/>
  <c r="AL364" i="1" s="1"/>
  <c r="AP364" i="1" s="1"/>
  <c r="AT364" i="1" s="1"/>
  <c r="O364" i="1"/>
  <c r="S364" i="1" s="1"/>
  <c r="W364" i="1" s="1"/>
  <c r="AA364" i="1" s="1"/>
  <c r="AE364" i="1" s="1"/>
  <c r="AI364" i="1" s="1"/>
  <c r="AM364" i="1" s="1"/>
  <c r="AQ364" i="1" s="1"/>
  <c r="AU364" i="1" s="1"/>
  <c r="N364" i="1"/>
  <c r="M364" i="1"/>
  <c r="Q364" i="1" s="1"/>
  <c r="U364" i="1" s="1"/>
  <c r="Y364" i="1" s="1"/>
  <c r="AC364" i="1" s="1"/>
  <c r="AG364" i="1" s="1"/>
  <c r="AK364" i="1" s="1"/>
  <c r="AO364" i="1" s="1"/>
  <c r="AS364" i="1" s="1"/>
  <c r="L364" i="1"/>
  <c r="P364" i="1" s="1"/>
  <c r="Z363" i="1"/>
  <c r="AD363" i="1" s="1"/>
  <c r="AH363" i="1" s="1"/>
  <c r="AL363" i="1" s="1"/>
  <c r="AP363" i="1" s="1"/>
  <c r="AT363" i="1" s="1"/>
  <c r="V363" i="1"/>
  <c r="R363" i="1"/>
  <c r="P363" i="1"/>
  <c r="T363" i="1" s="1"/>
  <c r="X363" i="1" s="1"/>
  <c r="AB363" i="1" s="1"/>
  <c r="AF363" i="1" s="1"/>
  <c r="AJ363" i="1" s="1"/>
  <c r="AN363" i="1" s="1"/>
  <c r="AR363" i="1" s="1"/>
  <c r="O363" i="1"/>
  <c r="S363" i="1" s="1"/>
  <c r="W363" i="1" s="1"/>
  <c r="AA363" i="1" s="1"/>
  <c r="AE363" i="1" s="1"/>
  <c r="AI363" i="1" s="1"/>
  <c r="AM363" i="1" s="1"/>
  <c r="AQ363" i="1" s="1"/>
  <c r="AU363" i="1" s="1"/>
  <c r="N363" i="1"/>
  <c r="M363" i="1"/>
  <c r="Q363" i="1" s="1"/>
  <c r="U363" i="1" s="1"/>
  <c r="Y363" i="1" s="1"/>
  <c r="AC363" i="1" s="1"/>
  <c r="AG363" i="1" s="1"/>
  <c r="AK363" i="1" s="1"/>
  <c r="AO363" i="1" s="1"/>
  <c r="AS363" i="1" s="1"/>
  <c r="L363" i="1"/>
  <c r="AR362" i="1"/>
  <c r="AJ362" i="1"/>
  <c r="AN362" i="1" s="1"/>
  <c r="AB362" i="1"/>
  <c r="AF362" i="1" s="1"/>
  <c r="T362" i="1"/>
  <c r="X362"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M362" i="1"/>
  <c r="N362" i="1"/>
  <c r="O362" i="1"/>
  <c r="L362" i="1"/>
  <c r="I258" i="1" l="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J372" i="1"/>
  <c r="I372" i="1"/>
  <c r="H372" i="1"/>
  <c r="K371" i="1"/>
  <c r="J371" i="1"/>
  <c r="K370" i="1"/>
  <c r="J370" i="1"/>
  <c r="K369" i="1"/>
  <c r="J369" i="1"/>
  <c r="I369" i="1"/>
  <c r="H369" i="1"/>
  <c r="K368" i="1"/>
  <c r="J368" i="1"/>
  <c r="I368" i="1"/>
  <c r="H368" i="1"/>
  <c r="K367" i="1"/>
  <c r="J367" i="1"/>
  <c r="I367" i="1"/>
  <c r="H367" i="1"/>
  <c r="K366" i="1"/>
  <c r="J366" i="1"/>
  <c r="K365" i="1"/>
  <c r="J365" i="1"/>
  <c r="K364" i="1"/>
  <c r="J364" i="1"/>
  <c r="K363" i="1"/>
  <c r="J363"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8" i="9"/>
  <c r="R577" i="9"/>
  <c r="R576" i="9"/>
  <c r="R575" i="9"/>
  <c r="R574" i="9"/>
  <c r="R572" i="9"/>
  <c r="R571" i="9"/>
  <c r="R570" i="9"/>
  <c r="R569" i="9"/>
  <c r="R573" i="9"/>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0" i="9"/>
  <c r="S571" i="9"/>
  <c r="S572" i="9"/>
  <c r="S573" i="9"/>
  <c r="S574" i="9"/>
  <c r="S575" i="9"/>
  <c r="S576" i="9"/>
  <c r="S577" i="9"/>
  <c r="S578" i="9"/>
  <c r="S56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l="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<sst xmlns="http://schemas.openxmlformats.org/spreadsheetml/2006/main" count="5020" uniqueCount="1057">
  <si>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</si>
  <si>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</si>
  <si>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</si>
  <si>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</si>
  <si>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</si>
  <si>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</si>
  <si>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</si>
  <si>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</si>
  <si>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</si>
  <si>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</si>
  <si>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</si>
  <si>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</si>
  <si>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</si>
  <si>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</si>
  <si>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</si>
  <si>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</si>
  <si>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</si>
  <si>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</si>
  <si>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</si>
  <si>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</si>
  <si>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</si>
  <si>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</si>
  <si>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</si>
  <si>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</si>
  <si>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</si>
  <si>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</si>
  <si>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</si>
  <si>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</si>
  <si>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</si>
  <si>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</si>
  <si>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</si>
  <si>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</si>
  <si>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</si>
  <si>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</si>
  <si>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</si>
  <si>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</si>
  <si>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</si>
  <si>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</si>
  <si>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</si>
  <si>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</si>
  <si>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</si>
  <si>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</si>
  <si>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</si>
  <si>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</si>
  <si>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</si>
  <si>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</si>
  <si>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</si>
  <si>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</si>
  <si>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</si>
  <si>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</si>
  <si>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</si>
  <si>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</si>
  <si>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</si>
  <si>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</si>
  <si>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</si>
  <si>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</si>
  <si>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</si>
  <si>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</si>
  <si>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</si>
  <si>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</si>
  <si>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</si>
  <si>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</si>
  <si>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</si>
  <si>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</si>
  <si>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</si>
  <si>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</si>
  <si>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</si>
  <si>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</si>
  <si>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</si>
  <si>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</si>
  <si>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</si>
  <si>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</si>
  <si>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</si>
  <si>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</si>
  <si>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</si>
  <si>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</si>
  <si>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</si>
  <si>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</si>
  <si>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</si>
  <si>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</si>
  <si>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</si>
  <si>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</si>
  <si>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</si>
  <si>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</si>
  <si>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</si>
  <si>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</si>
  <si>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</si>
  <si>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</si>
  <si>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</si>
  <si>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</si>
  <si>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</si>
  <si>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</si>
  <si>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</si>
  <si>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</si>
  <si>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</si>
  <si>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</si>
  <si>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</si>
  <si>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</si>
  <si>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</si>
  <si>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</si>
  <si>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</si>
  <si>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</si>
  <si>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</si>
  <si>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</si>
  <si>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</si>
  <si>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</si>
  <si>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</si>
  <si>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</si>
  <si>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</si>
  <si>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</si>
  <si>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</si>
  <si>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</si>
  <si>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</si>
  <si>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</si>
  <si>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</si>
  <si>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</si>
  <si>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</si>
  <si>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</si>
  <si>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</si>
  <si>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</si>
  <si>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</si>
  <si>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</si>
  <si>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</si>
  <si>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</si>
  <si>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</si>
  <si>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</si>
  <si>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</si>
  <si>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</si>
  <si>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</si>
  <si>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</si>
  <si>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</si>
  <si>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</si>
  <si>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</si>
  <si>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</si>
  <si>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</si>
  <si>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</si>
  <si>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</si>
  <si>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</si>
  <si>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</si>
  <si>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</si>
  <si>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</si>
  <si>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</si>
  <si>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</si>
  <si>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</si>
  <si>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</si>
  <si>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</si>
  <si>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</si>
  <si>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</si>
  <si>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</si>
  <si>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</si>
  <si>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</si>
  <si>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</si>
  <si>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</si>
  <si>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</si>
  <si>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</si>
  <si>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</si>
  <si>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</si>
  <si>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</si>
  <si>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</si>
  <si>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</si>
  <si>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</si>
  <si>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</si>
  <si>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</si>
  <si>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</si>
  <si>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</si>
  <si>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</si>
  <si>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</si>
  <si>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</si>
  <si>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</si>
  <si>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</si>
  <si>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</si>
  <si>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</si>
  <si>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</si>
  <si>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</si>
  <si>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</si>
  <si>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</si>
  <si>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</si>
  <si>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</si>
  <si>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</si>
  <si>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</si>
  <si>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</si>
  <si>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</si>
  <si>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</si>
  <si>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</si>
  <si>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</si>
  <si>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</si>
  <si>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</si>
  <si>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</si>
  <si>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</si>
  <si>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</si>
  <si>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</si>
  <si>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</si>
  <si>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</si>
  <si>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</si>
  <si>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</si>
  <si>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</si>
  <si>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</si>
  <si>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</si>
  <si>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</si>
  <si>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</si>
  <si>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</si>
  <si>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</si>
  <si>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</si>
  <si>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</si>
  <si>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</si>
  <si>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</si>
  <si>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</si>
  <si>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</si>
  <si>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</si>
  <si>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</si>
  <si>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</si>
  <si>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</si>
  <si>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</si>
  <si>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</si>
  <si>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</si>
  <si>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</si>
  <si>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</si>
  <si>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</si>
  <si>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</si>
  <si>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</si>
  <si>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</si>
  <si>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</si>
  <si>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</si>
  <si>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</si>
  <si>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</si>
  <si>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</si>
  <si>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</si>
  <si>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</si>
  <si>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</si>
  <si>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</si>
  <si>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</si>
  <si>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</si>
  <si>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</si>
  <si>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</si>
  <si>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</si>
  <si>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</si>
  <si>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</si>
  <si>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</si>
  <si>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</si>
  <si>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</si>
  <si>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</si>
  <si>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</si>
  <si>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</si>
  <si>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</si>
  <si>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</si>
  <si>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</si>
  <si>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</si>
  <si>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</si>
  <si>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</si>
  <si>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</si>
  <si>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</si>
  <si>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</si>
  <si>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</si>
  <si>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</si>
  <si>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</si>
  <si>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</si>
  <si>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</si>
  <si>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</si>
  <si>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</si>
  <si>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</si>
  <si>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</si>
  <si>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</si>
  <si>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</si>
  <si>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</si>
  <si>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</si>
  <si>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</si>
  <si>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</si>
  <si>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</si>
  <si>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</si>
  <si>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</si>
  <si>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</si>
  <si>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</si>
  <si>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</si>
  <si>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</si>
  <si>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</si>
  <si>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</si>
  <si>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</si>
  <si>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</si>
  <si>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</si>
  <si>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</si>
  <si>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</si>
  <si>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</si>
  <si>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</si>
  <si>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</si>
  <si>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</si>
  <si>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</si>
  <si>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</si>
  <si>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</si>
  <si>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</si>
  <si>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</si>
  <si>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</si>
  <si>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</si>
  <si>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</si>
  <si>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</si>
  <si>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</si>
  <si>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</si>
  <si>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</si>
  <si>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</si>
  <si>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</si>
  <si>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</si>
  <si>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</si>
  <si>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</si>
  <si>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</si>
  <si>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</si>
  <si>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</si>
  <si>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</si>
  <si>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</si>
  <si>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</si>
  <si>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</si>
  <si>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</si>
  <si>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</si>
  <si>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</si>
  <si>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</si>
  <si>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</si>
  <si>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</si>
  <si>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</si>
  <si>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</si>
  <si>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</si>
  <si>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</si>
  <si>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</si>
  <si>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</si>
  <si>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</si>
  <si>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</si>
  <si>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</si>
  <si>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</si>
  <si>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</si>
  <si>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</si>
  <si>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</si>
  <si>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</si>
  <si>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</si>
  <si>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</si>
  <si>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</si>
  <si>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</si>
  <si>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</si>
  <si>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</si>
  <si>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</si>
  <si>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</si>
  <si>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</si>
  <si>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</si>
  <si>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</si>
  <si>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</si>
  <si>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</si>
  <si>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</si>
  <si>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</si>
  <si>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</si>
  <si>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</si>
  <si>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</si>
  <si>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</si>
  <si>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</si>
  <si>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</si>
  <si>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</si>
  <si>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</si>
  <si>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</si>
  <si>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</si>
  <si>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</si>
  <si>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</si>
  <si>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</si>
  <si>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</si>
  <si>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</si>
  <si>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</si>
  <si>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</si>
  <si>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</si>
  <si>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</si>
  <si>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</si>
  <si>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</si>
  <si>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</si>
  <si>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</si>
  <si>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</si>
  <si>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</si>
  <si>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</si>
  <si>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</si>
  <si>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</si>
  <si>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</si>
  <si>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</si>
  <si>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</si>
  <si>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</si>
  <si>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</si>
  <si>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</si>
  <si>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</si>
  <si>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</si>
  <si>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</si>
  <si>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</si>
  <si>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</si>
  <si>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</si>
  <si>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</si>
  <si>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</si>
  <si>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</si>
  <si>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</si>
  <si>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</si>
  <si>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</si>
  <si>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</si>
  <si>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</si>
  <si>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</si>
  <si>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</si>
  <si>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</si>
  <si>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</si>
  <si>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</si>
  <si>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</si>
  <si>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</si>
  <si>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</si>
  <si>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</si>
  <si>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</si>
  <si>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</si>
  <si>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</si>
  <si>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</si>
  <si>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</si>
  <si>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</si>
  <si>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</si>
  <si>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</si>
  <si>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</si>
  <si>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</si>
  <si>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</si>
  <si>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</si>
  <si>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</si>
  <si>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</si>
  <si>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</si>
  <si>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</si>
  <si>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</si>
  <si>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</si>
  <si>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</si>
  <si>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</si>
  <si>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</si>
  <si>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</si>
  <si>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</si>
  <si>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</si>
  <si>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</si>
  <si>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</si>
  <si>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</si>
  <si>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</si>
  <si>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</si>
  <si>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</si>
  <si>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</si>
  <si>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</si>
  <si>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</si>
  <si>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</si>
  <si>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</si>
  <si>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</si>
  <si>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</si>
  <si>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</si>
  <si>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</si>
  <si>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</si>
  <si>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</si>
  <si>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</si>
  <si>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</si>
  <si>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</si>
  <si>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</si>
  <si>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</si>
  <si>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</si>
  <si>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</si>
  <si>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</si>
  <si>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</si>
  <si>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</si>
  <si>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</si>
  <si>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</si>
  <si>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</si>
  <si>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</si>
  <si>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</si>
  <si>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</si>
  <si>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</si>
  <si>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</si>
  <si>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</si>
  <si>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</si>
  <si>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</si>
  <si>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</si>
  <si>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</si>
  <si>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</si>
  <si>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</si>
  <si>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</si>
  <si>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</si>
  <si>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</si>
  <si>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</si>
  <si>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</si>
  <si>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</si>
  <si>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</si>
  <si>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</si>
  <si>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</si>
  <si>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</si>
  <si>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</si>
  <si>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</si>
  <si>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</si>
  <si>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</si>
  <si>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</si>
  <si>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</si>
  <si>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</si>
  <si>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</si>
  <si>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</si>
  <si>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</si>
  <si>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</si>
  <si>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</si>
  <si>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</si>
  <si>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</si>
  <si>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</si>
  <si>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</si>
  <si>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</si>
  <si>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</si>
  <si>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</si>
  <si>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</si>
  <si>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</si>
  <si>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</si>
  <si>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</si>
  <si>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</si>
  <si>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</si>
  <si>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</si>
  <si>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</si>
  <si>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</si>
  <si>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</si>
  <si>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</si>
  <si>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</si>
  <si>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</si>
  <si>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</si>
  <si>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</si>
  <si>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</si>
  <si>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</si>
  <si>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</si>
  <si>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</si>
  <si>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</si>
  <si>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</si>
  <si>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</si>
  <si>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</si>
  <si>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</si>
  <si>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</si>
  <si>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</si>
  <si>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</si>
  <si>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</si>
  <si>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</si>
  <si>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</si>
  <si>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</si>
  <si>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</si>
  <si>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</si>
  <si>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</si>
  <si>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</si>
  <si>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</si>
  <si>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</si>
  <si>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</si>
  <si>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</si>
  <si>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</si>
  <si>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</si>
  <si>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</si>
  <si>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</si>
  <si>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</si>
  <si>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</si>
  <si>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</si>
  <si>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</si>
  <si>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</si>
  <si>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</si>
  <si>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</si>
  <si>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</si>
  <si>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</si>
  <si>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</si>
  <si>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</si>
  <si>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</si>
  <si>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</si>
  <si>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</si>
  <si>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</si>
  <si>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</si>
  <si>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</si>
  <si>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</si>
  <si>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</si>
  <si>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</si>
  <si>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</si>
  <si>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</si>
  <si>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</si>
  <si>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</si>
  <si>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</si>
  <si>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</si>
  <si>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</si>
  <si>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</si>
  <si>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</si>
  <si>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</si>
  <si>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</si>
  <si>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</si>
  <si>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</si>
  <si>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</si>
  <si>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</si>
  <si>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</si>
  <si>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</si>
  <si>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</si>
  <si>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</si>
  <si>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</si>
  <si>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</si>
  <si>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</si>
  <si>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</si>
  <si>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</si>
  <si>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</si>
  <si>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</si>
  <si>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</si>
  <si>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</si>
  <si>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</si>
  <si>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</si>
  <si>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</si>
  <si>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</si>
  <si>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</si>
  <si>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</si>
  <si>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</si>
  <si>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</si>
  <si>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</si>
  <si>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</si>
  <si>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</si>
  <si>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</si>
  <si>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</si>
  <si>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</si>
  <si>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</si>
  <si>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</si>
  <si>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</si>
  <si>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</si>
  <si>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</si>
  <si>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</si>
  <si>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</si>
  <si>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</si>
  <si>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</si>
  <si>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</si>
  <si>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</si>
  <si>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</si>
  <si>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</si>
  <si>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</si>
  <si>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</si>
  <si>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</si>
  <si>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</si>
  <si>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</si>
  <si>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</si>
  <si>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</si>
  <si>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</si>
  <si>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</si>
  <si>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</si>
  <si>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</si>
  <si>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</si>
  <si>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</si>
  <si>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</si>
  <si>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</si>
  <si>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</si>
  <si>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</si>
  <si>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</si>
  <si>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</si>
  <si>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</si>
  <si>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</si>
  <si>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</si>
  <si>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</si>
  <si>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</si>
  <si>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</si>
  <si>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</si>
  <si>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</si>
  <si>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</si>
  <si>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</si>
  <si>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</si>
  <si>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</si>
  <si>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</si>
  <si>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</si>
  <si>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</si>
  <si>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</si>
  <si>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</si>
  <si>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</si>
  <si>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</si>
  <si>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</si>
  <si>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</si>
  <si>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</si>
  <si>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</si>
  <si>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</si>
  <si>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</si>
  <si>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</si>
  <si>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</si>
  <si>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</si>
  <si>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</si>
  <si>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</si>
  <si>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</si>
  <si>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</si>
  <si>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</si>
  <si>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</si>
  <si>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</si>
  <si>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</si>
  <si>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</si>
  <si>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</si>
  <si>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</si>
  <si>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</si>
  <si>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</si>
  <si>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</si>
  <si>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</si>
  <si>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</si>
  <si>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</si>
  <si>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</si>
  <si>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</si>
  <si>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</si>
  <si>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</si>
  <si>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</si>
  <si>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</si>
  <si>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</si>
  <si>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</si>
  <si>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</si>
  <si>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</si>
  <si>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</si>
  <si>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</si>
  <si>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</si>
  <si>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</si>
  <si>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</si>
  <si>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</si>
  <si>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</si>
  <si>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</si>
  <si>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</si>
  <si>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</si>
  <si>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</si>
  <si>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</si>
  <si>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</si>
  <si>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</si>
  <si>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</si>
  <si>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</si>
  <si>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</si>
  <si>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</si>
  <si>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</si>
  <si>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</si>
  <si>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</si>
  <si>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</si>
  <si>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</si>
  <si>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</si>
  <si>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</si>
  <si>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</si>
  <si>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</si>
  <si>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</si>
  <si>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</si>
  <si>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</si>
  <si>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</si>
  <si>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</si>
  <si>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</si>
  <si>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</si>
  <si>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</si>
  <si>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</si>
  <si>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</si>
  <si>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</si>
  <si>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</si>
  <si>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</si>
  <si>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</si>
  <si>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</si>
  <si>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</si>
  <si>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</si>
  <si>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</si>
  <si>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</si>
  <si>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</si>
  <si>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</si>
  <si>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</si>
  <si>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</si>
  <si>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</si>
  <si>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</si>
  <si>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</si>
  <si>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</si>
  <si>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</si>
  <si>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</si>
  <si>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</si>
  <si>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</si>
  <si>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</si>
  <si>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</si>
  <si>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</si>
  <si>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</si>
  <si>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</si>
  <si>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</si>
  <si>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</si>
  <si>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</si>
  <si>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</si>
  <si>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</si>
  <si>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</si>
  <si>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</si>
  <si>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</si>
  <si>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</si>
  <si>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</si>
  <si>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</si>
  <si>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</si>
  <si>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</si>
  <si>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</si>
  <si>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</si>
  <si>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</si>
  <si>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</si>
  <si>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</si>
  <si>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</si>
  <si>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</si>
  <si>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</si>
  <si>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</si>
  <si>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</si>
  <si>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</si>
  <si>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</si>
  <si>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</si>
  <si>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</si>
  <si>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</si>
  <si>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</si>
  <si>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</si>
  <si>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</si>
  <si>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</si>
  <si>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</si>
  <si>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</si>
  <si>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</si>
  <si>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</si>
  <si>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</si>
  <si>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</si>
  <si>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</si>
  <si>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</si>
  <si>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</si>
  <si>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</si>
  <si>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</si>
  <si>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</si>
  <si>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</si>
  <si>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</si>
  <si>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</si>
  <si>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</si>
  <si>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</si>
  <si>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</si>
  <si>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</si>
  <si>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</si>
  <si>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</si>
  <si>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</si>
  <si>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</si>
  <si>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</si>
  <si>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</si>
  <si>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</si>
  <si>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</si>
  <si>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</si>
  <si>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</si>
  <si>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</si>
  <si>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</si>
  <si>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</si>
  <si>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</si>
  <si>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</si>
  <si>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</si>
  <si>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</si>
  <si>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</si>
  <si>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</si>
  <si>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</si>
  <si>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</si>
  <si>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</si>
  <si>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</si>
  <si>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</si>
  <si>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</si>
  <si>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</si>
  <si>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</si>
  <si>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</si>
  <si>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</si>
  <si>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</si>
  <si>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</si>
  <si>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</si>
  <si>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</si>
  <si>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</si>
  <si>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</si>
  <si>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</si>
  <si>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</si>
  <si>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</si>
  <si>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</si>
  <si>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</si>
  <si>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</si>
  <si>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</si>
  <si>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</si>
  <si>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</si>
  <si>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</si>
  <si>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</si>
  <si>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</si>
  <si>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</si>
  <si>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</si>
  <si>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</si>
  <si>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</si>
  <si>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</si>
  <si>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</si>
  <si>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</si>
  <si>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</si>
  <si>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</si>
  <si>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</si>
  <si>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</si>
  <si>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</si>
  <si>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</si>
  <si>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</si>
  <si>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</si>
  <si>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</si>
  <si>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</si>
  <si>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</si>
  <si>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</si>
  <si>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</si>
  <si>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</si>
  <si>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</si>
  <si>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</si>
  <si>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</si>
  <si>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</si>
  <si>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</si>
  <si>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</si>
  <si>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</si>
  <si>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</si>
  <si>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</si>
  <si>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</si>
  <si>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</si>
  <si>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</si>
  <si>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</si>
  <si>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</si>
  <si>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</si>
  <si>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</si>
  <si>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</si>
  <si>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</si>
  <si>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</si>
  <si>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</si>
  <si>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</si>
  <si>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</si>
  <si>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</si>
  <si>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</si>
  <si>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</si>
  <si>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</si>
  <si>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</si>
  <si>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</si>
  <si>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</si>
  <si>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</si>
  <si>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</si>
  <si>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</si>
  <si>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</si>
  <si>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</si>
  <si>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</si>
  <si>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</si>
  <si>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</si>
  <si>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</si>
  <si>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</si>
  <si>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</si>
  <si>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</si>
  <si>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</si>
  <si>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</si>
  <si>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</si>
  <si>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</si>
  <si>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</si>
  <si>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</si>
  <si>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</si>
  <si>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</si>
  <si>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</si>
  <si>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</si>
  <si>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</si>
  <si>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</si>
  <si>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</si>
  <si>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</si>
  <si>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</si>
  <si>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</si>
  <si>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</si>
  <si>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</si>
  <si>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</si>
  <si>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</si>
  <si>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</si>
  <si>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</si>
  <si>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</si>
  <si>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</si>
  <si>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</si>
  <si>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</si>
  <si>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</si>
  <si>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</si>
  <si>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</si>
  <si>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</si>
  <si>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</si>
  <si>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</si>
  <si>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</si>
  <si>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</si>
  <si>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</si>
  <si>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</si>
  <si>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</si>
  <si>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</si>
  <si>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</si>
  <si>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</si>
  <si>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</si>
  <si>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</si>
  <si>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</si>
  <si>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</si>
  <si>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</si>
  <si>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</si>
  <si>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</si>
  <si>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</si>
  <si>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</si>
  <si>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</si>
  <si>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</si>
  <si>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</si>
  <si>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</si>
  <si>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</si>
  <si>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</si>
  <si>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</si>
  <si>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</si>
  <si>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</si>
  <si>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</si>
  <si>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</si>
  <si>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</si>
  <si>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</si>
  <si>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</si>
  <si>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</si>
  <si>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</si>
  <si>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</si>
  <si>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</si>
  <si>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</si>
  <si>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</si>
  <si>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</si>
  <si>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</si>
  <si>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</si>
  <si>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</si>
  <si>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</si>
  <si>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</si>
  <si>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</si>
  <si>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</si>
  <si>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</si>
  <si>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</si>
  <si>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</si>
  <si>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</si>
  <si>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</si>
  <si>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</si>
  <si>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</si>
  <si>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</si>
  <si>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</si>
  <si>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</si>
  <si>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</si>
  <si>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</si>
  <si>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</si>
  <si>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</si>
  <si>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</si>
  <si>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</si>
  <si>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</si>
  <si>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</si>
  <si>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</si>
  <si>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</si>
  <si>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</si>
  <si>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</si>
  <si>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</si>
  <si>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</si>
  <si>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</si>
  <si>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</si>
  <si>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</si>
  <si>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</si>
  <si>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</si>
  <si>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</si>
  <si>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</si>
  <si>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</si>
  <si>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</si>
  <si>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</si>
  <si>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</si>
  <si>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</si>
  <si>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</si>
  <si>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</si>
  <si>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</si>
  <si>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</si>
  <si>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</si>
  <si>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</si>
  <si>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</si>
  <si>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</si>
  <si>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</si>
  <si>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</si>
  <si>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</si>
  <si>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</si>
  <si>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</si>
  <si>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</si>
  <si>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</si>
  <si>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</si>
  <si>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</si>
  <si>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</si>
  <si>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</si>
  <si>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</si>
  <si>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</si>
  <si>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</si>
  <si>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</si>
  <si>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</si>
  <si>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</si>
  <si>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</si>
  <si>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</si>
  <si>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</si>
  <si>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</si>
  <si>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</si>
  <si>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</si>
  <si>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AAAW</t>
  </si>
  <si>
    <t>Period when dry feed becomes available to livestock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</si>
</sst>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2">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2" fillId="0" borderId="8" xfId="0" applyFont="1" applyBorder="1"/>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220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340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560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340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320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1045</v>
      </c>
      <c r="H18" s="348">
        <v>320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1046</v>
      </c>
      <c r="H19" s="348">
        <v>480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1047</v>
      </c>
      <c r="H20" s="348">
        <v>620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1045</v>
      </c>
      <c r="O98" s="265" t="s">
        <v>1046</v>
      </c>
      <c r="P98" s="265" t="s">
        <v>1047</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893" t="s">
        <v>418</v>
      </c>
      <c r="I113" s="893"/>
      <c r="J113" s="893"/>
      <c r="K113" s="320"/>
      <c r="L113" s="335"/>
      <c r="M113" s="892" t="s">
        <v>310</v>
      </c>
      <c r="N113" s="892"/>
      <c r="O113" s="892"/>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1045</v>
      </c>
      <c r="P157" s="265" t="s">
        <v>1046</v>
      </c>
      <c r="Q157" s="265" t="s">
        <v>1047</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1045</v>
      </c>
      <c r="P172" s="231" t="s">
        <v>1046</v>
      </c>
      <c r="Q172" s="231" t="s">
        <v>1047</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35">
      <c r="A199" s="248"/>
      <c r="B199" s="249"/>
      <c r="C199" s="262"/>
      <c r="D199" s="254"/>
      <c r="E199" s="259"/>
      <c r="F199" s="255"/>
      <c r="G199" s="263"/>
      <c r="H199" s="255"/>
      <c r="I199" s="255"/>
      <c r="J199" s="255"/>
      <c r="K199" s="255"/>
      <c r="L199" s="275" t="s">
        <v>1052</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35">
      <c r="A200" s="248"/>
      <c r="B200" s="249"/>
      <c r="C200" s="262"/>
      <c r="D200" s="254"/>
      <c r="E200" s="259"/>
      <c r="F200" s="255"/>
      <c r="G200" s="263"/>
      <c r="H200" s="255"/>
      <c r="I200" s="255"/>
      <c r="J200" s="255"/>
      <c r="K200" s="255"/>
      <c r="L200" s="275" t="s">
        <v>1053</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35">
      <c r="A201" s="248"/>
      <c r="B201" s="249"/>
      <c r="C201" s="262"/>
      <c r="D201" s="254"/>
      <c r="E201" s="259"/>
      <c r="F201" s="255"/>
      <c r="G201" s="263"/>
      <c r="H201" s="255"/>
      <c r="I201" s="255"/>
      <c r="J201" s="255"/>
      <c r="K201" s="255"/>
      <c r="L201" s="275" t="s">
        <v>1054</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3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3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3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3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4.5" outlineLevel="1" x14ac:dyDescent="0.3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4.5" outlineLevel="1" x14ac:dyDescent="0.3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4.5" outlineLevel="1" x14ac:dyDescent="0.3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4.5" outlineLevel="1" x14ac:dyDescent="0.3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4.5" outlineLevel="1" x14ac:dyDescent="0.3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4.5" outlineLevel="1" x14ac:dyDescent="0.3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4.5" outlineLevel="1" x14ac:dyDescent="0.3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4.5" outlineLevel="1" x14ac:dyDescent="0.3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4.5" outlineLevel="1" x14ac:dyDescent="0.3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4.5" outlineLevel="1" x14ac:dyDescent="0.3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4.5" outlineLevel="1" x14ac:dyDescent="0.3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4.5" outlineLevel="1" x14ac:dyDescent="0.3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4.5" outlineLevel="1" x14ac:dyDescent="0.3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4.5" outlineLevel="1" x14ac:dyDescent="0.3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1052</v>
      </c>
      <c r="BR223" s="258"/>
      <c r="BS223" s="250"/>
      <c r="BT223" s="250"/>
      <c r="BU223" s="250"/>
    </row>
    <row r="224" spans="1:73" s="75" customFormat="1" ht="14.5" outlineLevel="1" x14ac:dyDescent="0.3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1052</v>
      </c>
      <c r="BR224" s="258"/>
      <c r="BS224" s="250"/>
      <c r="BT224" s="250"/>
      <c r="BU224" s="250"/>
    </row>
    <row r="225" spans="1:73" s="75" customFormat="1" ht="14.5" outlineLevel="1" x14ac:dyDescent="0.3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1052</v>
      </c>
      <c r="BR225" s="258"/>
      <c r="BS225" s="250"/>
      <c r="BT225" s="250"/>
      <c r="BU225" s="250"/>
    </row>
    <row r="226" spans="1:73" s="75" customFormat="1" ht="14.5" outlineLevel="1" x14ac:dyDescent="0.3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1052</v>
      </c>
      <c r="BR226" s="258"/>
      <c r="BS226" s="250"/>
      <c r="BT226" s="250"/>
      <c r="BU226" s="250"/>
    </row>
    <row r="227" spans="1:73" s="75" customFormat="1" ht="14.5" outlineLevel="1" x14ac:dyDescent="0.3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1055</v>
      </c>
      <c r="BR227" s="258"/>
      <c r="BS227" s="250"/>
      <c r="BT227" s="250"/>
      <c r="BU227" s="250"/>
    </row>
    <row r="228" spans="1:73" s="75" customFormat="1" ht="14.5" outlineLevel="1" x14ac:dyDescent="0.3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1055</v>
      </c>
      <c r="BR228" s="258"/>
      <c r="BS228" s="250"/>
      <c r="BT228" s="250"/>
      <c r="BU228" s="250"/>
    </row>
    <row r="229" spans="1:73" s="75" customFormat="1" ht="14.5" outlineLevel="1" x14ac:dyDescent="0.3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1055</v>
      </c>
      <c r="BR229" s="258"/>
      <c r="BS229" s="250"/>
      <c r="BT229" s="250"/>
      <c r="BU229" s="250"/>
    </row>
    <row r="230" spans="1:73" s="75" customFormat="1" ht="14.5" outlineLevel="1" x14ac:dyDescent="0.3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1055</v>
      </c>
      <c r="BR230" s="258"/>
      <c r="BS230" s="250"/>
      <c r="BT230" s="250"/>
      <c r="BU230" s="250"/>
    </row>
    <row r="231" spans="1:73" s="75" customFormat="1" ht="14.5" outlineLevel="1" x14ac:dyDescent="0.3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1054</v>
      </c>
      <c r="BR231" s="258"/>
      <c r="BS231" s="250"/>
      <c r="BT231" s="250"/>
      <c r="BU231" s="250"/>
    </row>
    <row r="232" spans="1:73" s="75" customFormat="1" ht="14.5" outlineLevel="1" x14ac:dyDescent="0.3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1054</v>
      </c>
      <c r="BR232" s="258"/>
      <c r="BS232" s="250"/>
      <c r="BT232" s="250"/>
      <c r="BU232" s="250"/>
    </row>
    <row r="233" spans="1:73" s="75" customFormat="1" ht="14.5" outlineLevel="1" x14ac:dyDescent="0.3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1054</v>
      </c>
      <c r="BR233" s="258"/>
      <c r="BS233" s="250"/>
      <c r="BT233" s="250"/>
      <c r="BU233" s="250"/>
    </row>
    <row r="234" spans="1:73" s="75" customFormat="1" ht="14.5" outlineLevel="1" x14ac:dyDescent="0.3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1054</v>
      </c>
      <c r="BR234" s="258"/>
      <c r="BS234" s="250"/>
      <c r="BT234" s="250"/>
      <c r="BU234" s="250"/>
    </row>
    <row r="235" spans="1:73" s="75" customFormat="1" ht="14.5" outlineLevel="1" x14ac:dyDescent="0.3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1054</v>
      </c>
      <c r="BR235" s="258"/>
      <c r="BS235" s="250"/>
      <c r="BT235" s="250"/>
      <c r="BU235" s="250"/>
    </row>
    <row r="236" spans="1:73" s="75" customFormat="1" ht="15" customHeight="1" outlineLevel="1" x14ac:dyDescent="0.45">
      <c r="A236" s="248"/>
      <c r="B236" s="249"/>
      <c r="C236" s="259"/>
      <c r="D236" s="259"/>
      <c r="E236" s="259"/>
      <c r="F236" s="267"/>
      <c r="N236" s="761" t="str">
        <f>IF(OR(N206:N235),"Error","")</f>
        <v/>
      </c>
      <c r="BR236" s="258"/>
      <c r="BS236" s="250"/>
      <c r="BT236" s="250"/>
      <c r="BU236" s="250"/>
    </row>
    <row r="237" spans="1:73" s="75" customFormat="1" ht="14.5" outlineLevel="1" x14ac:dyDescent="0.35">
      <c r="A237" s="248"/>
      <c r="B237" s="249"/>
      <c r="C237" s="259"/>
      <c r="D237" s="259"/>
      <c r="E237" s="259"/>
      <c r="F237" s="267"/>
      <c r="BR237" s="258"/>
      <c r="BS237" s="250"/>
      <c r="BT237" s="250"/>
      <c r="BU237" s="250"/>
    </row>
    <row r="238" spans="1:73" ht="14.5" outlineLevel="1" x14ac:dyDescent="0.3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4.5" outlineLevel="1" x14ac:dyDescent="0.3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4.5" outlineLevel="1" x14ac:dyDescent="0.3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4.5" outlineLevel="1" x14ac:dyDescent="0.3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4.5" outlineLevel="1" x14ac:dyDescent="0.3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4.5" outlineLevel="1" x14ac:dyDescent="0.3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4.5" outlineLevel="1" x14ac:dyDescent="0.3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4.5" outlineLevel="1" x14ac:dyDescent="0.3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4.5" outlineLevel="1" x14ac:dyDescent="0.3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4.5" outlineLevel="1" x14ac:dyDescent="0.3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4.5" outlineLevel="1" x14ac:dyDescent="0.3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4.5" outlineLevel="1" x14ac:dyDescent="0.3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4.5" outlineLevel="1" x14ac:dyDescent="0.3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4.5" outlineLevel="1" x14ac:dyDescent="0.3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4.5" outlineLevel="1" x14ac:dyDescent="0.35">
      <c r="A257" s="248"/>
      <c r="B257" s="249"/>
      <c r="C257" s="259"/>
      <c r="D257" s="259"/>
      <c r="E257" s="259"/>
      <c r="F257" s="267"/>
      <c r="G257" s="889" t="str">
        <f t="shared" si="7"/>
        <v>YYENEl</v>
      </c>
      <c r="H257" s="380">
        <v>1540</v>
      </c>
      <c r="I257" s="890">
        <f>$H257</f>
        <v>1540</v>
      </c>
      <c r="J257" s="890">
        <f t="shared" ref="J257:Q269" si="8">$H257</f>
        <v>1540</v>
      </c>
      <c r="K257" s="890">
        <f t="shared" si="8"/>
        <v>1540</v>
      </c>
      <c r="L257" s="890">
        <f t="shared" si="8"/>
        <v>1540</v>
      </c>
      <c r="M257" s="890">
        <f t="shared" si="8"/>
        <v>1540</v>
      </c>
      <c r="N257" s="890">
        <f t="shared" si="8"/>
        <v>1540</v>
      </c>
      <c r="O257" s="890">
        <f t="shared" si="8"/>
        <v>1540</v>
      </c>
      <c r="P257" s="890">
        <f t="shared" si="8"/>
        <v>1540</v>
      </c>
      <c r="Q257" s="890">
        <f t="shared" si="8"/>
        <v>1540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4.5" outlineLevel="1" x14ac:dyDescent="0.35">
      <c r="A258" s="248"/>
      <c r="B258" s="249"/>
      <c r="C258" s="259"/>
      <c r="D258" s="259"/>
      <c r="E258" s="259"/>
      <c r="F258" s="267"/>
      <c r="G258" s="889" t="str">
        <f t="shared" si="7"/>
        <v>YYPENw</v>
      </c>
      <c r="H258" s="380">
        <v>2545</v>
      </c>
      <c r="I258" s="890">
        <f t="shared" ref="I258:I269" si="9">$H258</f>
        <v>2545</v>
      </c>
      <c r="J258" s="890">
        <f t="shared" si="8"/>
        <v>2545</v>
      </c>
      <c r="K258" s="890">
        <f t="shared" si="8"/>
        <v>2545</v>
      </c>
      <c r="L258" s="890">
        <f t="shared" si="8"/>
        <v>2545</v>
      </c>
      <c r="M258" s="890">
        <f t="shared" si="8"/>
        <v>2545</v>
      </c>
      <c r="N258" s="890">
        <f t="shared" si="8"/>
        <v>2545</v>
      </c>
      <c r="O258" s="890">
        <f t="shared" si="8"/>
        <v>2545</v>
      </c>
      <c r="P258" s="890">
        <f t="shared" si="8"/>
        <v>2545</v>
      </c>
      <c r="Q258" s="890">
        <f t="shared" si="8"/>
        <v>2545</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4.5" outlineLevel="1" x14ac:dyDescent="0.35">
      <c r="A259" s="248"/>
      <c r="B259" s="249"/>
      <c r="C259" s="259"/>
      <c r="D259" s="259"/>
      <c r="E259" s="259"/>
      <c r="F259" s="267"/>
      <c r="G259" s="889" t="str">
        <f t="shared" si="7"/>
        <v>YYEPEz</v>
      </c>
      <c r="H259" s="380">
        <v>1150</v>
      </c>
      <c r="I259" s="890">
        <f t="shared" si="9"/>
        <v>1150</v>
      </c>
      <c r="J259" s="890">
        <f t="shared" si="8"/>
        <v>1150</v>
      </c>
      <c r="K259" s="890">
        <f t="shared" si="8"/>
        <v>1150</v>
      </c>
      <c r="L259" s="890">
        <f t="shared" si="8"/>
        <v>1150</v>
      </c>
      <c r="M259" s="890">
        <f t="shared" si="8"/>
        <v>1150</v>
      </c>
      <c r="N259" s="890">
        <f t="shared" si="8"/>
        <v>1150</v>
      </c>
      <c r="O259" s="890">
        <f t="shared" si="8"/>
        <v>1150</v>
      </c>
      <c r="P259" s="890">
        <f t="shared" si="8"/>
        <v>1150</v>
      </c>
      <c r="Q259" s="890">
        <f t="shared" si="8"/>
        <v>1150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4.5" outlineLevel="1" x14ac:dyDescent="0.35">
      <c r="A260" s="248"/>
      <c r="B260" s="249"/>
      <c r="C260" s="259"/>
      <c r="D260" s="259"/>
      <c r="E260" s="259"/>
      <c r="F260" s="267"/>
      <c r="G260" s="889" t="str">
        <f t="shared" si="7"/>
        <v>YYNEPw</v>
      </c>
      <c r="H260" s="380">
        <v>2473</v>
      </c>
      <c r="I260" s="890">
        <f t="shared" si="9"/>
        <v>2473</v>
      </c>
      <c r="J260" s="890">
        <f t="shared" si="8"/>
        <v>2473</v>
      </c>
      <c r="K260" s="890">
        <f t="shared" si="8"/>
        <v>2473</v>
      </c>
      <c r="L260" s="890">
        <f t="shared" si="8"/>
        <v>2473</v>
      </c>
      <c r="M260" s="890">
        <f t="shared" si="8"/>
        <v>2473</v>
      </c>
      <c r="N260" s="890">
        <f t="shared" si="8"/>
        <v>2473</v>
      </c>
      <c r="O260" s="890">
        <f t="shared" si="8"/>
        <v>2473</v>
      </c>
      <c r="P260" s="890">
        <f t="shared" si="8"/>
        <v>2473</v>
      </c>
      <c r="Q260" s="890">
        <f t="shared" si="8"/>
        <v>2473</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4.5" outlineLevel="1" x14ac:dyDescent="0.35">
      <c r="A261" s="248"/>
      <c r="B261" s="249"/>
      <c r="C261" s="259"/>
      <c r="D261" s="259"/>
      <c r="E261" s="259"/>
      <c r="F261" s="267"/>
      <c r="G261" s="889" t="str">
        <f t="shared" si="7"/>
        <v>AYAAAw</v>
      </c>
      <c r="H261" s="380">
        <v>2357</v>
      </c>
      <c r="I261" s="890">
        <f t="shared" si="9"/>
        <v>2357</v>
      </c>
      <c r="J261" s="890">
        <f t="shared" si="8"/>
        <v>2357</v>
      </c>
      <c r="K261" s="890">
        <f t="shared" si="8"/>
        <v>2357</v>
      </c>
      <c r="L261" s="890">
        <f t="shared" si="8"/>
        <v>2357</v>
      </c>
      <c r="M261" s="890">
        <f t="shared" si="8"/>
        <v>2357</v>
      </c>
      <c r="N261" s="890">
        <f t="shared" si="8"/>
        <v>2357</v>
      </c>
      <c r="O261" s="890">
        <f t="shared" si="8"/>
        <v>2357</v>
      </c>
      <c r="P261" s="890">
        <f t="shared" si="8"/>
        <v>2357</v>
      </c>
      <c r="Q261" s="890">
        <f t="shared" si="8"/>
        <v>2357</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4.5" outlineLevel="1" x14ac:dyDescent="0.35">
      <c r="A262" s="248"/>
      <c r="B262" s="249"/>
      <c r="C262" s="259"/>
      <c r="D262" s="259"/>
      <c r="E262" s="259"/>
      <c r="F262" s="267"/>
      <c r="G262" s="889" t="str">
        <f t="shared" si="7"/>
        <v>AAEAAa</v>
      </c>
      <c r="H262" s="380">
        <v>0</v>
      </c>
      <c r="I262" s="890">
        <f t="shared" si="9"/>
        <v>0</v>
      </c>
      <c r="J262" s="890">
        <f t="shared" si="8"/>
        <v>0</v>
      </c>
      <c r="K262" s="890">
        <f t="shared" si="8"/>
        <v>0</v>
      </c>
      <c r="L262" s="890">
        <f t="shared" si="8"/>
        <v>0</v>
      </c>
      <c r="M262" s="890">
        <f t="shared" si="8"/>
        <v>0</v>
      </c>
      <c r="N262" s="890">
        <f t="shared" si="8"/>
        <v>0</v>
      </c>
      <c r="O262" s="890">
        <f t="shared" si="8"/>
        <v>0</v>
      </c>
      <c r="P262" s="890">
        <f t="shared" si="8"/>
        <v>0</v>
      </c>
      <c r="Q262" s="890">
        <f t="shared" si="8"/>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4.5" outlineLevel="1" x14ac:dyDescent="0.35">
      <c r="A263" s="248"/>
      <c r="B263" s="249"/>
      <c r="C263" s="259"/>
      <c r="D263" s="259"/>
      <c r="E263" s="259"/>
      <c r="F263" s="267"/>
      <c r="G263" s="889" t="str">
        <f t="shared" si="7"/>
        <v>AAAEAa</v>
      </c>
      <c r="H263" s="380">
        <v>0</v>
      </c>
      <c r="I263" s="890">
        <f t="shared" si="9"/>
        <v>0</v>
      </c>
      <c r="J263" s="890">
        <f t="shared" si="8"/>
        <v>0</v>
      </c>
      <c r="K263" s="890">
        <f t="shared" si="8"/>
        <v>0</v>
      </c>
      <c r="L263" s="890">
        <f t="shared" si="8"/>
        <v>0</v>
      </c>
      <c r="M263" s="890">
        <f t="shared" si="8"/>
        <v>0</v>
      </c>
      <c r="N263" s="890">
        <f t="shared" si="8"/>
        <v>0</v>
      </c>
      <c r="O263" s="890">
        <f t="shared" si="8"/>
        <v>0</v>
      </c>
      <c r="P263" s="890">
        <f t="shared" si="8"/>
        <v>0</v>
      </c>
      <c r="Q263" s="890">
        <f t="shared" si="8"/>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889" t="str">
        <f t="shared" si="7"/>
        <v>YAAAEa</v>
      </c>
      <c r="H264" s="380">
        <v>0</v>
      </c>
      <c r="I264" s="890">
        <f t="shared" si="9"/>
        <v>0</v>
      </c>
      <c r="J264" s="890">
        <f t="shared" si="8"/>
        <v>0</v>
      </c>
      <c r="K264" s="890">
        <f t="shared" si="8"/>
        <v>0</v>
      </c>
      <c r="L264" s="890">
        <f t="shared" si="8"/>
        <v>0</v>
      </c>
      <c r="M264" s="890">
        <f t="shared" si="8"/>
        <v>0</v>
      </c>
      <c r="N264" s="890">
        <f t="shared" si="8"/>
        <v>0</v>
      </c>
      <c r="O264" s="890">
        <f t="shared" si="8"/>
        <v>0</v>
      </c>
      <c r="P264" s="890">
        <f t="shared" si="8"/>
        <v>0</v>
      </c>
      <c r="Q264" s="890">
        <f t="shared" si="8"/>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889" t="str">
        <f t="shared" si="7"/>
        <v>YAAANw</v>
      </c>
      <c r="H265" s="380">
        <v>2616</v>
      </c>
      <c r="I265" s="890">
        <f t="shared" si="9"/>
        <v>2616</v>
      </c>
      <c r="J265" s="890">
        <f t="shared" si="8"/>
        <v>2616</v>
      </c>
      <c r="K265" s="890">
        <f t="shared" si="8"/>
        <v>2616</v>
      </c>
      <c r="L265" s="890">
        <f t="shared" si="8"/>
        <v>2616</v>
      </c>
      <c r="M265" s="890">
        <f t="shared" si="8"/>
        <v>2616</v>
      </c>
      <c r="N265" s="890">
        <f t="shared" si="8"/>
        <v>2616</v>
      </c>
      <c r="O265" s="890">
        <f t="shared" si="8"/>
        <v>2616</v>
      </c>
      <c r="P265" s="890">
        <f t="shared" si="8"/>
        <v>2616</v>
      </c>
      <c r="Q265" s="890">
        <f t="shared" si="8"/>
        <v>2616</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889" t="str">
        <f t="shared" si="7"/>
        <v>AYAAAz</v>
      </c>
      <c r="H266" s="380">
        <v>1270</v>
      </c>
      <c r="I266" s="890">
        <f t="shared" si="9"/>
        <v>1270</v>
      </c>
      <c r="J266" s="890">
        <f t="shared" si="8"/>
        <v>1270</v>
      </c>
      <c r="K266" s="890">
        <f t="shared" si="8"/>
        <v>1270</v>
      </c>
      <c r="L266" s="890">
        <f t="shared" si="8"/>
        <v>1270</v>
      </c>
      <c r="M266" s="890">
        <f t="shared" si="8"/>
        <v>1270</v>
      </c>
      <c r="N266" s="890">
        <f t="shared" si="8"/>
        <v>1270</v>
      </c>
      <c r="O266" s="890">
        <f t="shared" si="8"/>
        <v>1270</v>
      </c>
      <c r="P266" s="890">
        <f t="shared" si="8"/>
        <v>1270</v>
      </c>
      <c r="Q266" s="890">
        <f t="shared" si="8"/>
        <v>1270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889" t="str">
        <f t="shared" si="7"/>
        <v>AYEAAa</v>
      </c>
      <c r="H267" s="380">
        <v>0</v>
      </c>
      <c r="I267" s="890">
        <f t="shared" si="9"/>
        <v>0</v>
      </c>
      <c r="J267" s="890">
        <f t="shared" si="8"/>
        <v>0</v>
      </c>
      <c r="K267" s="890">
        <f t="shared" si="8"/>
        <v>0</v>
      </c>
      <c r="L267" s="890">
        <f t="shared" si="8"/>
        <v>0</v>
      </c>
      <c r="M267" s="890">
        <f t="shared" si="8"/>
        <v>0</v>
      </c>
      <c r="N267" s="890">
        <f t="shared" si="8"/>
        <v>0</v>
      </c>
      <c r="O267" s="890">
        <f t="shared" si="8"/>
        <v>0</v>
      </c>
      <c r="P267" s="890">
        <f t="shared" si="8"/>
        <v>0</v>
      </c>
      <c r="Q267" s="890">
        <f t="shared" si="8"/>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889" t="str">
        <f t="shared" si="7"/>
        <v>AANEAa</v>
      </c>
      <c r="H268" s="380">
        <v>0</v>
      </c>
      <c r="I268" s="890">
        <f t="shared" si="9"/>
        <v>0</v>
      </c>
      <c r="J268" s="890">
        <f t="shared" si="8"/>
        <v>0</v>
      </c>
      <c r="K268" s="890">
        <f t="shared" si="8"/>
        <v>0</v>
      </c>
      <c r="L268" s="890">
        <f t="shared" si="8"/>
        <v>0</v>
      </c>
      <c r="M268" s="890">
        <f t="shared" si="8"/>
        <v>0</v>
      </c>
      <c r="N268" s="890">
        <f t="shared" si="8"/>
        <v>0</v>
      </c>
      <c r="O268" s="890">
        <f t="shared" si="8"/>
        <v>0</v>
      </c>
      <c r="P268" s="890">
        <f t="shared" si="8"/>
        <v>0</v>
      </c>
      <c r="Q268" s="890">
        <f t="shared" si="8"/>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889" t="str">
        <f t="shared" si="7"/>
        <v>AAANEa</v>
      </c>
      <c r="H269" s="380">
        <v>0</v>
      </c>
      <c r="I269" s="890">
        <f t="shared" si="9"/>
        <v>0</v>
      </c>
      <c r="J269" s="890">
        <f t="shared" si="8"/>
        <v>0</v>
      </c>
      <c r="K269" s="890">
        <f t="shared" si="8"/>
        <v>0</v>
      </c>
      <c r="L269" s="890">
        <f t="shared" si="8"/>
        <v>0</v>
      </c>
      <c r="M269" s="890">
        <f t="shared" si="8"/>
        <v>0</v>
      </c>
      <c r="N269" s="890">
        <f t="shared" si="8"/>
        <v>0</v>
      </c>
      <c r="O269" s="890">
        <f t="shared" si="8"/>
        <v>0</v>
      </c>
      <c r="P269" s="890">
        <f t="shared" si="8"/>
        <v>0</v>
      </c>
      <c r="Q269" s="890">
        <f t="shared" si="8"/>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4.5" outlineLevel="1" x14ac:dyDescent="0.3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4.5" outlineLevel="1" x14ac:dyDescent="0.35">
      <c r="A275" s="248"/>
      <c r="B275" s="249"/>
      <c r="C275" s="259"/>
      <c r="D275" s="259"/>
      <c r="E275" s="259"/>
      <c r="F275" s="267"/>
      <c r="G275" s="267" t="str">
        <f>_xlfn.CONCAT(H206:M206)</f>
        <v>AAAAAa</v>
      </c>
      <c r="H275" s="380">
        <v>0</v>
      </c>
      <c r="I275" s="380">
        <v>0</v>
      </c>
      <c r="J275" s="380">
        <v>0</v>
      </c>
      <c r="K275" s="380">
        <v>0</v>
      </c>
      <c r="L275" s="380">
        <v>0</v>
      </c>
      <c r="M275" s="380">
        <v>0</v>
      </c>
      <c r="N275" s="890">
        <f>H275</f>
        <v>0</v>
      </c>
      <c r="O275" s="890">
        <f t="shared" ref="O275:T290" si="10">I275</f>
        <v>0</v>
      </c>
      <c r="P275" s="890">
        <f t="shared" si="10"/>
        <v>0</v>
      </c>
      <c r="Q275" s="890">
        <f t="shared" si="10"/>
        <v>0</v>
      </c>
      <c r="R275" s="890">
        <f t="shared" si="10"/>
        <v>0</v>
      </c>
      <c r="S275" s="890">
        <f t="shared" si="10"/>
        <v>0</v>
      </c>
      <c r="T275" s="890">
        <f t="shared" si="10"/>
        <v>0</v>
      </c>
      <c r="U275" s="890">
        <f t="shared" ref="U275:U304" si="11">O275</f>
        <v>0</v>
      </c>
      <c r="V275" s="890">
        <f t="shared" ref="V275:V304" si="12">P275</f>
        <v>0</v>
      </c>
      <c r="W275" s="890">
        <f t="shared" ref="W275:W304" si="13">Q275</f>
        <v>0</v>
      </c>
      <c r="X275" s="890">
        <f t="shared" ref="X275:X304" si="14">R275</f>
        <v>0</v>
      </c>
      <c r="Y275" s="890">
        <f t="shared" ref="Y275:Y304" si="15">S275</f>
        <v>0</v>
      </c>
      <c r="Z275" s="890">
        <f t="shared" ref="Z275:Z304" si="16">T275</f>
        <v>0</v>
      </c>
      <c r="AA275" s="890">
        <f t="shared" ref="AA275:AA304" si="17">U275</f>
        <v>0</v>
      </c>
      <c r="AB275" s="890">
        <f t="shared" ref="AB275:AB304" si="18">V275</f>
        <v>0</v>
      </c>
      <c r="AC275" s="890">
        <f t="shared" ref="AC275:AC304" si="19">W275</f>
        <v>0</v>
      </c>
      <c r="AD275" s="890">
        <f t="shared" ref="AD275:AD304" si="20">X275</f>
        <v>0</v>
      </c>
      <c r="AE275" s="890">
        <f t="shared" ref="AE275:AE304" si="21">Y275</f>
        <v>0</v>
      </c>
      <c r="AF275" s="890">
        <f t="shared" ref="AF275:AF304" si="22">Z275</f>
        <v>0</v>
      </c>
      <c r="AG275" s="890">
        <f t="shared" ref="AG275:AG304" si="23">AA275</f>
        <v>0</v>
      </c>
      <c r="AH275" s="890">
        <f t="shared" ref="AH275:AH304" si="24">AB275</f>
        <v>0</v>
      </c>
      <c r="AI275" s="890">
        <f t="shared" ref="AI275:AI304" si="25">AC275</f>
        <v>0</v>
      </c>
      <c r="AJ275" s="890">
        <f t="shared" ref="AJ275:AJ304" si="26">AD275</f>
        <v>0</v>
      </c>
      <c r="AK275" s="890">
        <f t="shared" ref="AK275:AK304" si="27">AE275</f>
        <v>0</v>
      </c>
      <c r="AL275" s="890">
        <f t="shared" ref="AL275:AL304" si="28">AF275</f>
        <v>0</v>
      </c>
      <c r="AM275" s="890">
        <f t="shared" ref="AM275:AM304" si="29">AG275</f>
        <v>0</v>
      </c>
      <c r="AN275" s="890">
        <f t="shared" ref="AN275:AN304" si="30">AH275</f>
        <v>0</v>
      </c>
      <c r="AO275" s="890">
        <f t="shared" ref="AO275:AO304" si="31">AI275</f>
        <v>0</v>
      </c>
      <c r="AP275" s="890">
        <f t="shared" ref="AP275:AP304" si="32">AJ275</f>
        <v>0</v>
      </c>
      <c r="AQ275" s="890">
        <f t="shared" ref="AQ275:AQ304" si="33">AK275</f>
        <v>0</v>
      </c>
      <c r="AR275" s="890">
        <f t="shared" ref="AR275:AR304" si="34">AL275</f>
        <v>0</v>
      </c>
      <c r="AS275" s="890">
        <f t="shared" ref="AS275:AS304" si="35">AM275</f>
        <v>0</v>
      </c>
      <c r="AT275" s="890">
        <f t="shared" ref="AT275:AT304" si="36">AN275</f>
        <v>0</v>
      </c>
      <c r="AU275" s="890">
        <f t="shared" ref="AU275:AU304" si="37">AO275</f>
        <v>0</v>
      </c>
      <c r="AV275" s="890">
        <f t="shared" ref="AV275:AV304" si="38">AP275</f>
        <v>0</v>
      </c>
      <c r="AW275" s="890">
        <f t="shared" ref="AW275:AW304" si="39">AQ275</f>
        <v>0</v>
      </c>
      <c r="AX275" s="890">
        <f t="shared" ref="AX275:AX304" si="40">AR275</f>
        <v>0</v>
      </c>
      <c r="AY275" s="890">
        <f t="shared" ref="AY275:AY304" si="41">AS275</f>
        <v>0</v>
      </c>
      <c r="AZ275" s="890">
        <f t="shared" ref="AZ275:AZ304" si="42">AT275</f>
        <v>0</v>
      </c>
      <c r="BA275" s="890">
        <f t="shared" ref="BA275:BA304" si="43">AU275</f>
        <v>0</v>
      </c>
      <c r="BB275" s="890">
        <f t="shared" ref="BB275:BB304" si="44">AV275</f>
        <v>0</v>
      </c>
      <c r="BC275" s="890">
        <f t="shared" ref="BC275:BC304" si="45">AW275</f>
        <v>0</v>
      </c>
      <c r="BD275" s="890">
        <f t="shared" ref="BD275:BD304" si="46">AX275</f>
        <v>0</v>
      </c>
      <c r="BE275" s="890">
        <f t="shared" ref="BE275:BE304" si="47">AY275</f>
        <v>0</v>
      </c>
      <c r="BF275" s="890">
        <f t="shared" ref="BF275:BF304" si="48">AZ275</f>
        <v>0</v>
      </c>
      <c r="BG275" s="890">
        <f t="shared" ref="BG275:BG304" si="49">BA275</f>
        <v>0</v>
      </c>
      <c r="BH275" s="890">
        <f t="shared" ref="BH275:BH304" si="50">BB275</f>
        <v>0</v>
      </c>
      <c r="BI275" s="890">
        <f t="shared" ref="BI275:BI304" si="51">BC275</f>
        <v>0</v>
      </c>
      <c r="BJ275" s="890">
        <f t="shared" ref="BJ275:BJ304" si="52">BD275</f>
        <v>0</v>
      </c>
      <c r="BK275" s="890">
        <f t="shared" ref="BK275:BK304" si="53">BE275</f>
        <v>0</v>
      </c>
      <c r="BL275" s="890">
        <f t="shared" ref="BL275:BL304" si="54">BF275</f>
        <v>0</v>
      </c>
      <c r="BM275" s="890">
        <f t="shared" ref="BM275:BM304" si="55">BG275</f>
        <v>0</v>
      </c>
      <c r="BN275" s="890">
        <f t="shared" ref="BN275:BN304" si="56">BH275</f>
        <v>0</v>
      </c>
      <c r="BO275" s="890">
        <f t="shared" ref="BO275:BO304" si="57">BI275</f>
        <v>0</v>
      </c>
      <c r="BP275" s="330"/>
      <c r="BQ275" s="330"/>
      <c r="BR275" s="258"/>
      <c r="BS275" s="250"/>
      <c r="BT275" s="250"/>
      <c r="BU275" s="250"/>
    </row>
    <row r="276" spans="1:73" s="75" customFormat="1" ht="14.5" outlineLevel="1" x14ac:dyDescent="0.35">
      <c r="A276" s="248"/>
      <c r="B276" s="249"/>
      <c r="C276" s="259"/>
      <c r="D276" s="259"/>
      <c r="E276" s="259"/>
      <c r="F276" s="267"/>
      <c r="G276" s="267" t="str">
        <f t="shared" ref="G276:G304" si="58">_xlfn.CONCAT(H207:M207)</f>
        <v>YAEAEa</v>
      </c>
      <c r="H276" s="380">
        <v>0</v>
      </c>
      <c r="I276" s="380">
        <v>0</v>
      </c>
      <c r="J276" s="380">
        <v>0</v>
      </c>
      <c r="K276" s="380">
        <v>0</v>
      </c>
      <c r="L276" s="380">
        <v>0</v>
      </c>
      <c r="M276" s="380">
        <v>0</v>
      </c>
      <c r="N276" s="890">
        <f t="shared" ref="N276:N304" si="59">H276</f>
        <v>0</v>
      </c>
      <c r="O276" s="890">
        <f t="shared" ref="O276:O304" si="60">I276</f>
        <v>0</v>
      </c>
      <c r="P276" s="890">
        <f t="shared" ref="P276:P304" si="61">J276</f>
        <v>0</v>
      </c>
      <c r="Q276" s="890">
        <f t="shared" ref="Q276:Q304" si="62">K276</f>
        <v>0</v>
      </c>
      <c r="R276" s="890">
        <f t="shared" ref="R276:R304" si="63">L276</f>
        <v>0</v>
      </c>
      <c r="S276" s="890">
        <f t="shared" ref="S276:S304" si="64">M276</f>
        <v>0</v>
      </c>
      <c r="T276" s="890">
        <f t="shared" si="10"/>
        <v>0</v>
      </c>
      <c r="U276" s="890">
        <f t="shared" si="11"/>
        <v>0</v>
      </c>
      <c r="V276" s="890">
        <f t="shared" si="12"/>
        <v>0</v>
      </c>
      <c r="W276" s="890">
        <f t="shared" si="13"/>
        <v>0</v>
      </c>
      <c r="X276" s="890">
        <f t="shared" si="14"/>
        <v>0</v>
      </c>
      <c r="Y276" s="890">
        <f t="shared" si="15"/>
        <v>0</v>
      </c>
      <c r="Z276" s="890">
        <f t="shared" si="16"/>
        <v>0</v>
      </c>
      <c r="AA276" s="890">
        <f t="shared" si="17"/>
        <v>0</v>
      </c>
      <c r="AB276" s="890">
        <f t="shared" si="18"/>
        <v>0</v>
      </c>
      <c r="AC276" s="890">
        <f t="shared" si="19"/>
        <v>0</v>
      </c>
      <c r="AD276" s="890">
        <f t="shared" si="20"/>
        <v>0</v>
      </c>
      <c r="AE276" s="890">
        <f t="shared" si="21"/>
        <v>0</v>
      </c>
      <c r="AF276" s="890">
        <f t="shared" si="22"/>
        <v>0</v>
      </c>
      <c r="AG276" s="890">
        <f t="shared" si="23"/>
        <v>0</v>
      </c>
      <c r="AH276" s="890">
        <f t="shared" si="24"/>
        <v>0</v>
      </c>
      <c r="AI276" s="890">
        <f t="shared" si="25"/>
        <v>0</v>
      </c>
      <c r="AJ276" s="890">
        <f t="shared" si="26"/>
        <v>0</v>
      </c>
      <c r="AK276" s="890">
        <f t="shared" si="27"/>
        <v>0</v>
      </c>
      <c r="AL276" s="890">
        <f t="shared" si="28"/>
        <v>0</v>
      </c>
      <c r="AM276" s="890">
        <f t="shared" si="29"/>
        <v>0</v>
      </c>
      <c r="AN276" s="890">
        <f t="shared" si="30"/>
        <v>0</v>
      </c>
      <c r="AO276" s="890">
        <f t="shared" si="31"/>
        <v>0</v>
      </c>
      <c r="AP276" s="890">
        <f t="shared" si="32"/>
        <v>0</v>
      </c>
      <c r="AQ276" s="890">
        <f t="shared" si="33"/>
        <v>0</v>
      </c>
      <c r="AR276" s="890">
        <f t="shared" si="34"/>
        <v>0</v>
      </c>
      <c r="AS276" s="890">
        <f t="shared" si="35"/>
        <v>0</v>
      </c>
      <c r="AT276" s="890">
        <f t="shared" si="36"/>
        <v>0</v>
      </c>
      <c r="AU276" s="890">
        <f t="shared" si="37"/>
        <v>0</v>
      </c>
      <c r="AV276" s="890">
        <f t="shared" si="38"/>
        <v>0</v>
      </c>
      <c r="AW276" s="890">
        <f t="shared" si="39"/>
        <v>0</v>
      </c>
      <c r="AX276" s="890">
        <f t="shared" si="40"/>
        <v>0</v>
      </c>
      <c r="AY276" s="890">
        <f t="shared" si="41"/>
        <v>0</v>
      </c>
      <c r="AZ276" s="890">
        <f t="shared" si="42"/>
        <v>0</v>
      </c>
      <c r="BA276" s="890">
        <f t="shared" si="43"/>
        <v>0</v>
      </c>
      <c r="BB276" s="890">
        <f t="shared" si="44"/>
        <v>0</v>
      </c>
      <c r="BC276" s="890">
        <f t="shared" si="45"/>
        <v>0</v>
      </c>
      <c r="BD276" s="890">
        <f t="shared" si="46"/>
        <v>0</v>
      </c>
      <c r="BE276" s="890">
        <f t="shared" si="47"/>
        <v>0</v>
      </c>
      <c r="BF276" s="890">
        <f t="shared" si="48"/>
        <v>0</v>
      </c>
      <c r="BG276" s="890">
        <f t="shared" si="49"/>
        <v>0</v>
      </c>
      <c r="BH276" s="890">
        <f t="shared" si="50"/>
        <v>0</v>
      </c>
      <c r="BI276" s="890">
        <f t="shared" si="51"/>
        <v>0</v>
      </c>
      <c r="BJ276" s="890">
        <f t="shared" si="52"/>
        <v>0</v>
      </c>
      <c r="BK276" s="890">
        <f t="shared" si="53"/>
        <v>0</v>
      </c>
      <c r="BL276" s="890">
        <f t="shared" si="54"/>
        <v>0</v>
      </c>
      <c r="BM276" s="890">
        <f t="shared" si="55"/>
        <v>0</v>
      </c>
      <c r="BN276" s="890">
        <f t="shared" si="56"/>
        <v>0</v>
      </c>
      <c r="BO276" s="890">
        <f t="shared" si="57"/>
        <v>0</v>
      </c>
      <c r="BP276" s="330"/>
      <c r="BQ276" s="330"/>
      <c r="BR276" s="258"/>
      <c r="BS276" s="250"/>
      <c r="BT276" s="250"/>
      <c r="BU276" s="250"/>
    </row>
    <row r="277" spans="1:73" s="75" customFormat="1" ht="14.5" outlineLevel="1" x14ac:dyDescent="0.35">
      <c r="A277" s="248"/>
      <c r="B277" s="249"/>
      <c r="C277" s="259"/>
      <c r="D277" s="259"/>
      <c r="E277" s="259"/>
      <c r="F277" s="267"/>
      <c r="G277" s="267" t="str">
        <f t="shared" si="58"/>
        <v>AYAEAb</v>
      </c>
      <c r="H277" s="380">
        <v>1</v>
      </c>
      <c r="I277" s="380">
        <v>1</v>
      </c>
      <c r="J277" s="380">
        <v>1</v>
      </c>
      <c r="K277" s="380">
        <v>1</v>
      </c>
      <c r="L277" s="380">
        <v>0</v>
      </c>
      <c r="M277" s="380">
        <v>0</v>
      </c>
      <c r="N277" s="890">
        <f t="shared" si="59"/>
        <v>1</v>
      </c>
      <c r="O277" s="890">
        <f t="shared" si="60"/>
        <v>1</v>
      </c>
      <c r="P277" s="890">
        <f t="shared" si="61"/>
        <v>1</v>
      </c>
      <c r="Q277" s="890">
        <f t="shared" si="62"/>
        <v>1</v>
      </c>
      <c r="R277" s="890">
        <f t="shared" si="63"/>
        <v>0</v>
      </c>
      <c r="S277" s="890">
        <f t="shared" si="64"/>
        <v>0</v>
      </c>
      <c r="T277" s="890">
        <f t="shared" si="10"/>
        <v>1</v>
      </c>
      <c r="U277" s="890">
        <f t="shared" si="11"/>
        <v>1</v>
      </c>
      <c r="V277" s="890">
        <f t="shared" si="12"/>
        <v>1</v>
      </c>
      <c r="W277" s="890">
        <f t="shared" si="13"/>
        <v>1</v>
      </c>
      <c r="X277" s="890">
        <f t="shared" si="14"/>
        <v>0</v>
      </c>
      <c r="Y277" s="890">
        <f t="shared" si="15"/>
        <v>0</v>
      </c>
      <c r="Z277" s="890">
        <f t="shared" si="16"/>
        <v>1</v>
      </c>
      <c r="AA277" s="890">
        <f t="shared" si="17"/>
        <v>1</v>
      </c>
      <c r="AB277" s="890">
        <f t="shared" si="18"/>
        <v>1</v>
      </c>
      <c r="AC277" s="890">
        <f t="shared" si="19"/>
        <v>1</v>
      </c>
      <c r="AD277" s="890">
        <f t="shared" si="20"/>
        <v>0</v>
      </c>
      <c r="AE277" s="890">
        <f t="shared" si="21"/>
        <v>0</v>
      </c>
      <c r="AF277" s="890">
        <f t="shared" si="22"/>
        <v>1</v>
      </c>
      <c r="AG277" s="890">
        <f t="shared" si="23"/>
        <v>1</v>
      </c>
      <c r="AH277" s="890">
        <f t="shared" si="24"/>
        <v>1</v>
      </c>
      <c r="AI277" s="890">
        <f t="shared" si="25"/>
        <v>1</v>
      </c>
      <c r="AJ277" s="890">
        <f t="shared" si="26"/>
        <v>0</v>
      </c>
      <c r="AK277" s="890">
        <f t="shared" si="27"/>
        <v>0</v>
      </c>
      <c r="AL277" s="890">
        <f t="shared" si="28"/>
        <v>1</v>
      </c>
      <c r="AM277" s="890">
        <f t="shared" si="29"/>
        <v>1</v>
      </c>
      <c r="AN277" s="890">
        <f t="shared" si="30"/>
        <v>1</v>
      </c>
      <c r="AO277" s="890">
        <f t="shared" si="31"/>
        <v>1</v>
      </c>
      <c r="AP277" s="890">
        <f t="shared" si="32"/>
        <v>0</v>
      </c>
      <c r="AQ277" s="890">
        <f t="shared" si="33"/>
        <v>0</v>
      </c>
      <c r="AR277" s="890">
        <f t="shared" si="34"/>
        <v>1</v>
      </c>
      <c r="AS277" s="890">
        <f t="shared" si="35"/>
        <v>1</v>
      </c>
      <c r="AT277" s="890">
        <f t="shared" si="36"/>
        <v>1</v>
      </c>
      <c r="AU277" s="890">
        <f t="shared" si="37"/>
        <v>1</v>
      </c>
      <c r="AV277" s="890">
        <f t="shared" si="38"/>
        <v>0</v>
      </c>
      <c r="AW277" s="890">
        <f t="shared" si="39"/>
        <v>0</v>
      </c>
      <c r="AX277" s="890">
        <f t="shared" si="40"/>
        <v>1</v>
      </c>
      <c r="AY277" s="890">
        <f t="shared" si="41"/>
        <v>1</v>
      </c>
      <c r="AZ277" s="890">
        <f t="shared" si="42"/>
        <v>1</v>
      </c>
      <c r="BA277" s="890">
        <f t="shared" si="43"/>
        <v>1</v>
      </c>
      <c r="BB277" s="890">
        <f t="shared" si="44"/>
        <v>0</v>
      </c>
      <c r="BC277" s="890">
        <f t="shared" si="45"/>
        <v>0</v>
      </c>
      <c r="BD277" s="890">
        <f t="shared" si="46"/>
        <v>1</v>
      </c>
      <c r="BE277" s="890">
        <f t="shared" si="47"/>
        <v>1</v>
      </c>
      <c r="BF277" s="890">
        <f t="shared" si="48"/>
        <v>1</v>
      </c>
      <c r="BG277" s="890">
        <f t="shared" si="49"/>
        <v>1</v>
      </c>
      <c r="BH277" s="890">
        <f t="shared" si="50"/>
        <v>0</v>
      </c>
      <c r="BI277" s="890">
        <f t="shared" si="51"/>
        <v>0</v>
      </c>
      <c r="BJ277" s="890">
        <f t="shared" si="52"/>
        <v>1</v>
      </c>
      <c r="BK277" s="890">
        <f t="shared" si="53"/>
        <v>1</v>
      </c>
      <c r="BL277" s="890">
        <f t="shared" si="54"/>
        <v>1</v>
      </c>
      <c r="BM277" s="890">
        <f t="shared" si="55"/>
        <v>1</v>
      </c>
      <c r="BN277" s="890">
        <f t="shared" si="56"/>
        <v>0</v>
      </c>
      <c r="BO277" s="890">
        <f t="shared" si="57"/>
        <v>0</v>
      </c>
      <c r="BP277" s="330"/>
      <c r="BQ277" s="330"/>
      <c r="BR277" s="258"/>
      <c r="BS277" s="250"/>
      <c r="BT277" s="250"/>
      <c r="BU277" s="250"/>
    </row>
    <row r="278" spans="1:73" s="75" customFormat="1" ht="14.5" outlineLevel="1" x14ac:dyDescent="0.35">
      <c r="A278" s="248"/>
      <c r="B278" s="249"/>
      <c r="C278" s="259"/>
      <c r="D278" s="259"/>
      <c r="E278" s="259"/>
      <c r="F278" s="267"/>
      <c r="G278" s="267" t="str">
        <f t="shared" si="58"/>
        <v>YYNENb</v>
      </c>
      <c r="H278" s="380">
        <v>1</v>
      </c>
      <c r="I278" s="380">
        <v>1</v>
      </c>
      <c r="J278" s="380">
        <v>2</v>
      </c>
      <c r="K278" s="380">
        <v>2</v>
      </c>
      <c r="L278" s="380">
        <v>0</v>
      </c>
      <c r="M278" s="380">
        <v>0</v>
      </c>
      <c r="N278" s="890">
        <f t="shared" si="59"/>
        <v>1</v>
      </c>
      <c r="O278" s="890">
        <f t="shared" si="60"/>
        <v>1</v>
      </c>
      <c r="P278" s="890">
        <f t="shared" si="61"/>
        <v>2</v>
      </c>
      <c r="Q278" s="890">
        <f t="shared" si="62"/>
        <v>2</v>
      </c>
      <c r="R278" s="890">
        <f t="shared" si="63"/>
        <v>0</v>
      </c>
      <c r="S278" s="890">
        <f t="shared" si="64"/>
        <v>0</v>
      </c>
      <c r="T278" s="890">
        <f t="shared" si="10"/>
        <v>1</v>
      </c>
      <c r="U278" s="890">
        <f t="shared" si="11"/>
        <v>1</v>
      </c>
      <c r="V278" s="890">
        <f t="shared" si="12"/>
        <v>2</v>
      </c>
      <c r="W278" s="890">
        <f t="shared" si="13"/>
        <v>2</v>
      </c>
      <c r="X278" s="890">
        <f t="shared" si="14"/>
        <v>0</v>
      </c>
      <c r="Y278" s="890">
        <f t="shared" si="15"/>
        <v>0</v>
      </c>
      <c r="Z278" s="890">
        <f t="shared" si="16"/>
        <v>1</v>
      </c>
      <c r="AA278" s="890">
        <f t="shared" si="17"/>
        <v>1</v>
      </c>
      <c r="AB278" s="890">
        <f t="shared" si="18"/>
        <v>2</v>
      </c>
      <c r="AC278" s="890">
        <f t="shared" si="19"/>
        <v>2</v>
      </c>
      <c r="AD278" s="890">
        <f t="shared" si="20"/>
        <v>0</v>
      </c>
      <c r="AE278" s="890">
        <f t="shared" si="21"/>
        <v>0</v>
      </c>
      <c r="AF278" s="890">
        <f t="shared" si="22"/>
        <v>1</v>
      </c>
      <c r="AG278" s="890">
        <f t="shared" si="23"/>
        <v>1</v>
      </c>
      <c r="AH278" s="890">
        <f t="shared" si="24"/>
        <v>2</v>
      </c>
      <c r="AI278" s="890">
        <f t="shared" si="25"/>
        <v>2</v>
      </c>
      <c r="AJ278" s="890">
        <f t="shared" si="26"/>
        <v>0</v>
      </c>
      <c r="AK278" s="890">
        <f t="shared" si="27"/>
        <v>0</v>
      </c>
      <c r="AL278" s="890">
        <f t="shared" si="28"/>
        <v>1</v>
      </c>
      <c r="AM278" s="890">
        <f t="shared" si="29"/>
        <v>1</v>
      </c>
      <c r="AN278" s="890">
        <f t="shared" si="30"/>
        <v>2</v>
      </c>
      <c r="AO278" s="890">
        <f t="shared" si="31"/>
        <v>2</v>
      </c>
      <c r="AP278" s="890">
        <f t="shared" si="32"/>
        <v>0</v>
      </c>
      <c r="AQ278" s="890">
        <f t="shared" si="33"/>
        <v>0</v>
      </c>
      <c r="AR278" s="890">
        <f t="shared" si="34"/>
        <v>1</v>
      </c>
      <c r="AS278" s="890">
        <f t="shared" si="35"/>
        <v>1</v>
      </c>
      <c r="AT278" s="890">
        <f t="shared" si="36"/>
        <v>2</v>
      </c>
      <c r="AU278" s="890">
        <f t="shared" si="37"/>
        <v>2</v>
      </c>
      <c r="AV278" s="890">
        <f t="shared" si="38"/>
        <v>0</v>
      </c>
      <c r="AW278" s="890">
        <f t="shared" si="39"/>
        <v>0</v>
      </c>
      <c r="AX278" s="890">
        <f t="shared" si="40"/>
        <v>1</v>
      </c>
      <c r="AY278" s="890">
        <f t="shared" si="41"/>
        <v>1</v>
      </c>
      <c r="AZ278" s="890">
        <f t="shared" si="42"/>
        <v>2</v>
      </c>
      <c r="BA278" s="890">
        <f t="shared" si="43"/>
        <v>2</v>
      </c>
      <c r="BB278" s="890">
        <f t="shared" si="44"/>
        <v>0</v>
      </c>
      <c r="BC278" s="890">
        <f t="shared" si="45"/>
        <v>0</v>
      </c>
      <c r="BD278" s="890">
        <f t="shared" si="46"/>
        <v>1</v>
      </c>
      <c r="BE278" s="890">
        <f t="shared" si="47"/>
        <v>1</v>
      </c>
      <c r="BF278" s="890">
        <f t="shared" si="48"/>
        <v>2</v>
      </c>
      <c r="BG278" s="890">
        <f t="shared" si="49"/>
        <v>2</v>
      </c>
      <c r="BH278" s="890">
        <f t="shared" si="50"/>
        <v>0</v>
      </c>
      <c r="BI278" s="890">
        <f t="shared" si="51"/>
        <v>0</v>
      </c>
      <c r="BJ278" s="890">
        <f t="shared" si="52"/>
        <v>1</v>
      </c>
      <c r="BK278" s="890">
        <f t="shared" si="53"/>
        <v>1</v>
      </c>
      <c r="BL278" s="890">
        <f t="shared" si="54"/>
        <v>2</v>
      </c>
      <c r="BM278" s="890">
        <f t="shared" si="55"/>
        <v>2</v>
      </c>
      <c r="BN278" s="890">
        <f t="shared" si="56"/>
        <v>0</v>
      </c>
      <c r="BO278" s="890">
        <f t="shared" si="57"/>
        <v>0</v>
      </c>
      <c r="BP278" s="330"/>
      <c r="BQ278" s="330"/>
      <c r="BR278" s="258"/>
      <c r="BS278" s="250"/>
      <c r="BT278" s="250"/>
      <c r="BU278" s="250"/>
    </row>
    <row r="279" spans="1:73" s="75" customFormat="1" ht="14.5" outlineLevel="1" x14ac:dyDescent="0.35">
      <c r="A279" s="248"/>
      <c r="B279" s="249"/>
      <c r="C279" s="259"/>
      <c r="D279" s="259"/>
      <c r="E279" s="259"/>
      <c r="F279" s="267"/>
      <c r="G279" s="267" t="str">
        <f t="shared" si="58"/>
        <v>YYENEz</v>
      </c>
      <c r="H279" s="380">
        <v>1</v>
      </c>
      <c r="I279" s="380">
        <v>1</v>
      </c>
      <c r="J279" s="380">
        <v>2</v>
      </c>
      <c r="K279" s="380">
        <v>0</v>
      </c>
      <c r="L279" s="380">
        <v>1</v>
      </c>
      <c r="M279" s="380">
        <v>0</v>
      </c>
      <c r="N279" s="890">
        <f t="shared" si="59"/>
        <v>1</v>
      </c>
      <c r="O279" s="890">
        <f t="shared" si="60"/>
        <v>1</v>
      </c>
      <c r="P279" s="890">
        <f t="shared" si="61"/>
        <v>2</v>
      </c>
      <c r="Q279" s="890">
        <f t="shared" si="62"/>
        <v>0</v>
      </c>
      <c r="R279" s="890">
        <f t="shared" si="63"/>
        <v>1</v>
      </c>
      <c r="S279" s="890">
        <f t="shared" si="64"/>
        <v>0</v>
      </c>
      <c r="T279" s="890">
        <f t="shared" si="10"/>
        <v>1</v>
      </c>
      <c r="U279" s="890">
        <f t="shared" si="11"/>
        <v>1</v>
      </c>
      <c r="V279" s="890">
        <f t="shared" si="12"/>
        <v>2</v>
      </c>
      <c r="W279" s="890">
        <f t="shared" si="13"/>
        <v>0</v>
      </c>
      <c r="X279" s="890">
        <f t="shared" si="14"/>
        <v>1</v>
      </c>
      <c r="Y279" s="890">
        <f t="shared" si="15"/>
        <v>0</v>
      </c>
      <c r="Z279" s="890">
        <f t="shared" si="16"/>
        <v>1</v>
      </c>
      <c r="AA279" s="890">
        <f t="shared" si="17"/>
        <v>1</v>
      </c>
      <c r="AB279" s="890">
        <f t="shared" si="18"/>
        <v>2</v>
      </c>
      <c r="AC279" s="890">
        <f t="shared" si="19"/>
        <v>0</v>
      </c>
      <c r="AD279" s="890">
        <f t="shared" si="20"/>
        <v>1</v>
      </c>
      <c r="AE279" s="890">
        <f t="shared" si="21"/>
        <v>0</v>
      </c>
      <c r="AF279" s="890">
        <f t="shared" si="22"/>
        <v>1</v>
      </c>
      <c r="AG279" s="890">
        <f t="shared" si="23"/>
        <v>1</v>
      </c>
      <c r="AH279" s="890">
        <f t="shared" si="24"/>
        <v>2</v>
      </c>
      <c r="AI279" s="890">
        <f t="shared" si="25"/>
        <v>0</v>
      </c>
      <c r="AJ279" s="890">
        <f t="shared" si="26"/>
        <v>1</v>
      </c>
      <c r="AK279" s="890">
        <f t="shared" si="27"/>
        <v>0</v>
      </c>
      <c r="AL279" s="890">
        <f t="shared" si="28"/>
        <v>1</v>
      </c>
      <c r="AM279" s="890">
        <f t="shared" si="29"/>
        <v>1</v>
      </c>
      <c r="AN279" s="890">
        <f t="shared" si="30"/>
        <v>2</v>
      </c>
      <c r="AO279" s="890">
        <f t="shared" si="31"/>
        <v>0</v>
      </c>
      <c r="AP279" s="890">
        <f t="shared" si="32"/>
        <v>1</v>
      </c>
      <c r="AQ279" s="890">
        <f t="shared" si="33"/>
        <v>0</v>
      </c>
      <c r="AR279" s="890">
        <f t="shared" si="34"/>
        <v>1</v>
      </c>
      <c r="AS279" s="890">
        <f t="shared" si="35"/>
        <v>1</v>
      </c>
      <c r="AT279" s="890">
        <f t="shared" si="36"/>
        <v>2</v>
      </c>
      <c r="AU279" s="890">
        <f t="shared" si="37"/>
        <v>0</v>
      </c>
      <c r="AV279" s="890">
        <f t="shared" si="38"/>
        <v>1</v>
      </c>
      <c r="AW279" s="890">
        <f t="shared" si="39"/>
        <v>0</v>
      </c>
      <c r="AX279" s="890">
        <f t="shared" si="40"/>
        <v>1</v>
      </c>
      <c r="AY279" s="890">
        <f t="shared" si="41"/>
        <v>1</v>
      </c>
      <c r="AZ279" s="890">
        <f t="shared" si="42"/>
        <v>2</v>
      </c>
      <c r="BA279" s="890">
        <f t="shared" si="43"/>
        <v>0</v>
      </c>
      <c r="BB279" s="890">
        <f t="shared" si="44"/>
        <v>1</v>
      </c>
      <c r="BC279" s="890">
        <f t="shared" si="45"/>
        <v>0</v>
      </c>
      <c r="BD279" s="890">
        <f t="shared" si="46"/>
        <v>1</v>
      </c>
      <c r="BE279" s="890">
        <f t="shared" si="47"/>
        <v>1</v>
      </c>
      <c r="BF279" s="890">
        <f t="shared" si="48"/>
        <v>2</v>
      </c>
      <c r="BG279" s="890">
        <f t="shared" si="49"/>
        <v>0</v>
      </c>
      <c r="BH279" s="890">
        <f t="shared" si="50"/>
        <v>1</v>
      </c>
      <c r="BI279" s="890">
        <f t="shared" si="51"/>
        <v>0</v>
      </c>
      <c r="BJ279" s="890">
        <f t="shared" si="52"/>
        <v>1</v>
      </c>
      <c r="BK279" s="890">
        <f t="shared" si="53"/>
        <v>1</v>
      </c>
      <c r="BL279" s="890">
        <f t="shared" si="54"/>
        <v>2</v>
      </c>
      <c r="BM279" s="890">
        <f t="shared" si="55"/>
        <v>0</v>
      </c>
      <c r="BN279" s="890">
        <f t="shared" si="56"/>
        <v>1</v>
      </c>
      <c r="BO279" s="890">
        <f t="shared" si="57"/>
        <v>0</v>
      </c>
      <c r="BP279" s="330"/>
      <c r="BQ279" s="330"/>
      <c r="BR279" s="258"/>
      <c r="BS279" s="250"/>
      <c r="BT279" s="250"/>
      <c r="BU279" s="250"/>
    </row>
    <row r="280" spans="1:73" s="75" customFormat="1" ht="14.5" outlineLevel="1" x14ac:dyDescent="0.35">
      <c r="A280" s="248"/>
      <c r="B280" s="249"/>
      <c r="C280" s="259"/>
      <c r="D280" s="259"/>
      <c r="E280" s="259"/>
      <c r="F280" s="267"/>
      <c r="G280" s="267" t="str">
        <f t="shared" si="58"/>
        <v>YYENEr</v>
      </c>
      <c r="H280" s="380">
        <v>1</v>
      </c>
      <c r="I280" s="380">
        <v>1</v>
      </c>
      <c r="J280" s="380">
        <v>3</v>
      </c>
      <c r="K280" s="380">
        <v>0</v>
      </c>
      <c r="L280" s="380">
        <v>1</v>
      </c>
      <c r="M280" s="380">
        <v>0</v>
      </c>
      <c r="N280" s="890">
        <f t="shared" si="59"/>
        <v>1</v>
      </c>
      <c r="O280" s="890">
        <f t="shared" si="60"/>
        <v>1</v>
      </c>
      <c r="P280" s="890">
        <f t="shared" si="61"/>
        <v>3</v>
      </c>
      <c r="Q280" s="890">
        <f t="shared" si="62"/>
        <v>0</v>
      </c>
      <c r="R280" s="890">
        <f t="shared" si="63"/>
        <v>1</v>
      </c>
      <c r="S280" s="890">
        <f t="shared" si="64"/>
        <v>0</v>
      </c>
      <c r="T280" s="890">
        <f t="shared" si="10"/>
        <v>1</v>
      </c>
      <c r="U280" s="890">
        <f t="shared" si="11"/>
        <v>1</v>
      </c>
      <c r="V280" s="890">
        <f t="shared" si="12"/>
        <v>3</v>
      </c>
      <c r="W280" s="890">
        <f t="shared" si="13"/>
        <v>0</v>
      </c>
      <c r="X280" s="890">
        <f t="shared" si="14"/>
        <v>1</v>
      </c>
      <c r="Y280" s="890">
        <f t="shared" si="15"/>
        <v>0</v>
      </c>
      <c r="Z280" s="890">
        <f t="shared" si="16"/>
        <v>1</v>
      </c>
      <c r="AA280" s="890">
        <f t="shared" si="17"/>
        <v>1</v>
      </c>
      <c r="AB280" s="890">
        <f t="shared" si="18"/>
        <v>3</v>
      </c>
      <c r="AC280" s="890">
        <f t="shared" si="19"/>
        <v>0</v>
      </c>
      <c r="AD280" s="890">
        <f t="shared" si="20"/>
        <v>1</v>
      </c>
      <c r="AE280" s="890">
        <f t="shared" si="21"/>
        <v>0</v>
      </c>
      <c r="AF280" s="890">
        <f t="shared" si="22"/>
        <v>1</v>
      </c>
      <c r="AG280" s="890">
        <f t="shared" si="23"/>
        <v>1</v>
      </c>
      <c r="AH280" s="890">
        <f t="shared" si="24"/>
        <v>3</v>
      </c>
      <c r="AI280" s="890">
        <f t="shared" si="25"/>
        <v>0</v>
      </c>
      <c r="AJ280" s="890">
        <f t="shared" si="26"/>
        <v>1</v>
      </c>
      <c r="AK280" s="890">
        <f t="shared" si="27"/>
        <v>0</v>
      </c>
      <c r="AL280" s="890">
        <f t="shared" si="28"/>
        <v>1</v>
      </c>
      <c r="AM280" s="890">
        <f t="shared" si="29"/>
        <v>1</v>
      </c>
      <c r="AN280" s="890">
        <f t="shared" si="30"/>
        <v>3</v>
      </c>
      <c r="AO280" s="890">
        <f t="shared" si="31"/>
        <v>0</v>
      </c>
      <c r="AP280" s="890">
        <f t="shared" si="32"/>
        <v>1</v>
      </c>
      <c r="AQ280" s="890">
        <f t="shared" si="33"/>
        <v>0</v>
      </c>
      <c r="AR280" s="890">
        <f t="shared" si="34"/>
        <v>1</v>
      </c>
      <c r="AS280" s="890">
        <f t="shared" si="35"/>
        <v>1</v>
      </c>
      <c r="AT280" s="890">
        <f t="shared" si="36"/>
        <v>3</v>
      </c>
      <c r="AU280" s="890">
        <f t="shared" si="37"/>
        <v>0</v>
      </c>
      <c r="AV280" s="890">
        <f t="shared" si="38"/>
        <v>1</v>
      </c>
      <c r="AW280" s="890">
        <f t="shared" si="39"/>
        <v>0</v>
      </c>
      <c r="AX280" s="890">
        <f t="shared" si="40"/>
        <v>1</v>
      </c>
      <c r="AY280" s="890">
        <f t="shared" si="41"/>
        <v>1</v>
      </c>
      <c r="AZ280" s="890">
        <f t="shared" si="42"/>
        <v>3</v>
      </c>
      <c r="BA280" s="890">
        <f t="shared" si="43"/>
        <v>0</v>
      </c>
      <c r="BB280" s="890">
        <f t="shared" si="44"/>
        <v>1</v>
      </c>
      <c r="BC280" s="890">
        <f t="shared" si="45"/>
        <v>0</v>
      </c>
      <c r="BD280" s="890">
        <f t="shared" si="46"/>
        <v>1</v>
      </c>
      <c r="BE280" s="890">
        <f t="shared" si="47"/>
        <v>1</v>
      </c>
      <c r="BF280" s="890">
        <f t="shared" si="48"/>
        <v>3</v>
      </c>
      <c r="BG280" s="890">
        <f t="shared" si="49"/>
        <v>0</v>
      </c>
      <c r="BH280" s="890">
        <f t="shared" si="50"/>
        <v>1</v>
      </c>
      <c r="BI280" s="890">
        <f t="shared" si="51"/>
        <v>0</v>
      </c>
      <c r="BJ280" s="890">
        <f t="shared" si="52"/>
        <v>1</v>
      </c>
      <c r="BK280" s="890">
        <f t="shared" si="53"/>
        <v>1</v>
      </c>
      <c r="BL280" s="890">
        <f t="shared" si="54"/>
        <v>3</v>
      </c>
      <c r="BM280" s="890">
        <f t="shared" si="55"/>
        <v>0</v>
      </c>
      <c r="BN280" s="890">
        <f t="shared" si="56"/>
        <v>1</v>
      </c>
      <c r="BO280" s="890">
        <f t="shared" si="57"/>
        <v>0</v>
      </c>
      <c r="BP280" s="330"/>
      <c r="BQ280" s="330"/>
      <c r="BR280" s="258"/>
      <c r="BS280" s="250"/>
      <c r="BT280" s="250"/>
      <c r="BU280" s="250"/>
    </row>
    <row r="281" spans="1:73" s="75" customFormat="1" ht="14.5" outlineLevel="1" x14ac:dyDescent="0.35">
      <c r="A281" s="248"/>
      <c r="B281" s="249"/>
      <c r="C281" s="259"/>
      <c r="D281" s="259"/>
      <c r="E281" s="259"/>
      <c r="F281" s="267"/>
      <c r="G281" s="267" t="str">
        <f t="shared" si="58"/>
        <v>YYNEEr</v>
      </c>
      <c r="H281" s="380">
        <v>1</v>
      </c>
      <c r="I281" s="380">
        <v>1</v>
      </c>
      <c r="J281" s="380">
        <v>3</v>
      </c>
      <c r="K281" s="380">
        <v>0</v>
      </c>
      <c r="L281" s="380">
        <v>1</v>
      </c>
      <c r="M281" s="380">
        <v>0</v>
      </c>
      <c r="N281" s="890">
        <f t="shared" si="59"/>
        <v>1</v>
      </c>
      <c r="O281" s="890">
        <f t="shared" si="60"/>
        <v>1</v>
      </c>
      <c r="P281" s="890">
        <f t="shared" si="61"/>
        <v>3</v>
      </c>
      <c r="Q281" s="890">
        <f t="shared" si="62"/>
        <v>0</v>
      </c>
      <c r="R281" s="890">
        <f t="shared" si="63"/>
        <v>1</v>
      </c>
      <c r="S281" s="890">
        <f t="shared" si="64"/>
        <v>0</v>
      </c>
      <c r="T281" s="890">
        <f t="shared" si="10"/>
        <v>1</v>
      </c>
      <c r="U281" s="890">
        <f t="shared" si="11"/>
        <v>1</v>
      </c>
      <c r="V281" s="890">
        <f t="shared" si="12"/>
        <v>3</v>
      </c>
      <c r="W281" s="890">
        <f t="shared" si="13"/>
        <v>0</v>
      </c>
      <c r="X281" s="890">
        <f t="shared" si="14"/>
        <v>1</v>
      </c>
      <c r="Y281" s="890">
        <f t="shared" si="15"/>
        <v>0</v>
      </c>
      <c r="Z281" s="890">
        <f t="shared" si="16"/>
        <v>1</v>
      </c>
      <c r="AA281" s="890">
        <f t="shared" si="17"/>
        <v>1</v>
      </c>
      <c r="AB281" s="890">
        <f t="shared" si="18"/>
        <v>3</v>
      </c>
      <c r="AC281" s="890">
        <f t="shared" si="19"/>
        <v>0</v>
      </c>
      <c r="AD281" s="890">
        <f t="shared" si="20"/>
        <v>1</v>
      </c>
      <c r="AE281" s="890">
        <f t="shared" si="21"/>
        <v>0</v>
      </c>
      <c r="AF281" s="890">
        <f t="shared" si="22"/>
        <v>1</v>
      </c>
      <c r="AG281" s="890">
        <f t="shared" si="23"/>
        <v>1</v>
      </c>
      <c r="AH281" s="890">
        <f t="shared" si="24"/>
        <v>3</v>
      </c>
      <c r="AI281" s="890">
        <f t="shared" si="25"/>
        <v>0</v>
      </c>
      <c r="AJ281" s="890">
        <f t="shared" si="26"/>
        <v>1</v>
      </c>
      <c r="AK281" s="890">
        <f t="shared" si="27"/>
        <v>0</v>
      </c>
      <c r="AL281" s="890">
        <f t="shared" si="28"/>
        <v>1</v>
      </c>
      <c r="AM281" s="890">
        <f t="shared" si="29"/>
        <v>1</v>
      </c>
      <c r="AN281" s="890">
        <f t="shared" si="30"/>
        <v>3</v>
      </c>
      <c r="AO281" s="890">
        <f t="shared" si="31"/>
        <v>0</v>
      </c>
      <c r="AP281" s="890">
        <f t="shared" si="32"/>
        <v>1</v>
      </c>
      <c r="AQ281" s="890">
        <f t="shared" si="33"/>
        <v>0</v>
      </c>
      <c r="AR281" s="890">
        <f t="shared" si="34"/>
        <v>1</v>
      </c>
      <c r="AS281" s="890">
        <f t="shared" si="35"/>
        <v>1</v>
      </c>
      <c r="AT281" s="890">
        <f t="shared" si="36"/>
        <v>3</v>
      </c>
      <c r="AU281" s="890">
        <f t="shared" si="37"/>
        <v>0</v>
      </c>
      <c r="AV281" s="890">
        <f t="shared" si="38"/>
        <v>1</v>
      </c>
      <c r="AW281" s="890">
        <f t="shared" si="39"/>
        <v>0</v>
      </c>
      <c r="AX281" s="890">
        <f t="shared" si="40"/>
        <v>1</v>
      </c>
      <c r="AY281" s="890">
        <f t="shared" si="41"/>
        <v>1</v>
      </c>
      <c r="AZ281" s="890">
        <f t="shared" si="42"/>
        <v>3</v>
      </c>
      <c r="BA281" s="890">
        <f t="shared" si="43"/>
        <v>0</v>
      </c>
      <c r="BB281" s="890">
        <f t="shared" si="44"/>
        <v>1</v>
      </c>
      <c r="BC281" s="890">
        <f t="shared" si="45"/>
        <v>0</v>
      </c>
      <c r="BD281" s="890">
        <f t="shared" si="46"/>
        <v>1</v>
      </c>
      <c r="BE281" s="890">
        <f t="shared" si="47"/>
        <v>1</v>
      </c>
      <c r="BF281" s="890">
        <f t="shared" si="48"/>
        <v>3</v>
      </c>
      <c r="BG281" s="890">
        <f t="shared" si="49"/>
        <v>0</v>
      </c>
      <c r="BH281" s="890">
        <f t="shared" si="50"/>
        <v>1</v>
      </c>
      <c r="BI281" s="890">
        <f t="shared" si="51"/>
        <v>0</v>
      </c>
      <c r="BJ281" s="890">
        <f t="shared" si="52"/>
        <v>1</v>
      </c>
      <c r="BK281" s="890">
        <f t="shared" si="53"/>
        <v>1</v>
      </c>
      <c r="BL281" s="890">
        <f t="shared" si="54"/>
        <v>3</v>
      </c>
      <c r="BM281" s="890">
        <f t="shared" si="55"/>
        <v>0</v>
      </c>
      <c r="BN281" s="890">
        <f t="shared" si="56"/>
        <v>1</v>
      </c>
      <c r="BO281" s="890">
        <f t="shared" si="57"/>
        <v>0</v>
      </c>
      <c r="BP281" s="330"/>
      <c r="BQ281" s="330"/>
      <c r="BR281" s="258"/>
      <c r="BS281" s="250"/>
      <c r="BT281" s="250"/>
      <c r="BU281" s="250"/>
    </row>
    <row r="282" spans="1:73" s="75" customFormat="1" ht="14.5" outlineLevel="1" x14ac:dyDescent="0.35">
      <c r="A282" s="248"/>
      <c r="B282" s="249"/>
      <c r="C282" s="259"/>
      <c r="D282" s="259"/>
      <c r="E282" s="259"/>
      <c r="F282" s="267"/>
      <c r="G282" s="267" t="str">
        <f t="shared" si="58"/>
        <v>YYEENw</v>
      </c>
      <c r="H282" s="380">
        <v>1</v>
      </c>
      <c r="I282" s="380">
        <v>1</v>
      </c>
      <c r="J282" s="380">
        <v>1</v>
      </c>
      <c r="K282" s="380">
        <v>1</v>
      </c>
      <c r="L282" s="380">
        <v>0</v>
      </c>
      <c r="M282" s="380">
        <v>0</v>
      </c>
      <c r="N282" s="890">
        <f t="shared" si="59"/>
        <v>1</v>
      </c>
      <c r="O282" s="890">
        <f t="shared" si="60"/>
        <v>1</v>
      </c>
      <c r="P282" s="890">
        <f t="shared" si="61"/>
        <v>1</v>
      </c>
      <c r="Q282" s="890">
        <f t="shared" si="62"/>
        <v>1</v>
      </c>
      <c r="R282" s="890">
        <f t="shared" si="63"/>
        <v>0</v>
      </c>
      <c r="S282" s="890">
        <f t="shared" si="64"/>
        <v>0</v>
      </c>
      <c r="T282" s="890">
        <f t="shared" si="10"/>
        <v>1</v>
      </c>
      <c r="U282" s="890">
        <f t="shared" si="11"/>
        <v>1</v>
      </c>
      <c r="V282" s="890">
        <f t="shared" si="12"/>
        <v>1</v>
      </c>
      <c r="W282" s="890">
        <f t="shared" si="13"/>
        <v>1</v>
      </c>
      <c r="X282" s="890">
        <f t="shared" si="14"/>
        <v>0</v>
      </c>
      <c r="Y282" s="890">
        <f t="shared" si="15"/>
        <v>0</v>
      </c>
      <c r="Z282" s="890">
        <f t="shared" si="16"/>
        <v>1</v>
      </c>
      <c r="AA282" s="890">
        <f t="shared" si="17"/>
        <v>1</v>
      </c>
      <c r="AB282" s="890">
        <f t="shared" si="18"/>
        <v>1</v>
      </c>
      <c r="AC282" s="890">
        <f t="shared" si="19"/>
        <v>1</v>
      </c>
      <c r="AD282" s="890">
        <f t="shared" si="20"/>
        <v>0</v>
      </c>
      <c r="AE282" s="890">
        <f t="shared" si="21"/>
        <v>0</v>
      </c>
      <c r="AF282" s="890">
        <f t="shared" si="22"/>
        <v>1</v>
      </c>
      <c r="AG282" s="890">
        <f t="shared" si="23"/>
        <v>1</v>
      </c>
      <c r="AH282" s="890">
        <f t="shared" si="24"/>
        <v>1</v>
      </c>
      <c r="AI282" s="890">
        <f t="shared" si="25"/>
        <v>1</v>
      </c>
      <c r="AJ282" s="890">
        <f t="shared" si="26"/>
        <v>0</v>
      </c>
      <c r="AK282" s="890">
        <f t="shared" si="27"/>
        <v>0</v>
      </c>
      <c r="AL282" s="890">
        <f t="shared" si="28"/>
        <v>1</v>
      </c>
      <c r="AM282" s="890">
        <f t="shared" si="29"/>
        <v>1</v>
      </c>
      <c r="AN282" s="890">
        <f t="shared" si="30"/>
        <v>1</v>
      </c>
      <c r="AO282" s="890">
        <f t="shared" si="31"/>
        <v>1</v>
      </c>
      <c r="AP282" s="890">
        <f t="shared" si="32"/>
        <v>0</v>
      </c>
      <c r="AQ282" s="890">
        <f t="shared" si="33"/>
        <v>0</v>
      </c>
      <c r="AR282" s="890">
        <f t="shared" si="34"/>
        <v>1</v>
      </c>
      <c r="AS282" s="890">
        <f t="shared" si="35"/>
        <v>1</v>
      </c>
      <c r="AT282" s="890">
        <f t="shared" si="36"/>
        <v>1</v>
      </c>
      <c r="AU282" s="890">
        <f t="shared" si="37"/>
        <v>1</v>
      </c>
      <c r="AV282" s="890">
        <f t="shared" si="38"/>
        <v>0</v>
      </c>
      <c r="AW282" s="890">
        <f t="shared" si="39"/>
        <v>0</v>
      </c>
      <c r="AX282" s="890">
        <f t="shared" si="40"/>
        <v>1</v>
      </c>
      <c r="AY282" s="890">
        <f t="shared" si="41"/>
        <v>1</v>
      </c>
      <c r="AZ282" s="890">
        <f t="shared" si="42"/>
        <v>1</v>
      </c>
      <c r="BA282" s="890">
        <f t="shared" si="43"/>
        <v>1</v>
      </c>
      <c r="BB282" s="890">
        <f t="shared" si="44"/>
        <v>0</v>
      </c>
      <c r="BC282" s="890">
        <f t="shared" si="45"/>
        <v>0</v>
      </c>
      <c r="BD282" s="890">
        <f t="shared" si="46"/>
        <v>1</v>
      </c>
      <c r="BE282" s="890">
        <f t="shared" si="47"/>
        <v>1</v>
      </c>
      <c r="BF282" s="890">
        <f t="shared" si="48"/>
        <v>1</v>
      </c>
      <c r="BG282" s="890">
        <f t="shared" si="49"/>
        <v>1</v>
      </c>
      <c r="BH282" s="890">
        <f t="shared" si="50"/>
        <v>0</v>
      </c>
      <c r="BI282" s="890">
        <f t="shared" si="51"/>
        <v>0</v>
      </c>
      <c r="BJ282" s="890">
        <f t="shared" si="52"/>
        <v>1</v>
      </c>
      <c r="BK282" s="890">
        <f t="shared" si="53"/>
        <v>1</v>
      </c>
      <c r="BL282" s="890">
        <f t="shared" si="54"/>
        <v>1</v>
      </c>
      <c r="BM282" s="890">
        <f t="shared" si="55"/>
        <v>1</v>
      </c>
      <c r="BN282" s="890">
        <f t="shared" si="56"/>
        <v>0</v>
      </c>
      <c r="BO282" s="890">
        <f t="shared" si="57"/>
        <v>0</v>
      </c>
      <c r="BP282" s="330"/>
      <c r="BQ282" s="330"/>
      <c r="BR282" s="258"/>
      <c r="BS282" s="250"/>
      <c r="BT282" s="250"/>
      <c r="BU282" s="250"/>
    </row>
    <row r="283" spans="1:73" s="75" customFormat="1" ht="14.5" outlineLevel="1" x14ac:dyDescent="0.35">
      <c r="A283" s="248"/>
      <c r="B283" s="249"/>
      <c r="C283" s="259"/>
      <c r="D283" s="259"/>
      <c r="E283" s="259"/>
      <c r="F283" s="267"/>
      <c r="G283" s="267" t="str">
        <f t="shared" si="58"/>
        <v>YYENEb</v>
      </c>
      <c r="H283" s="380">
        <v>1</v>
      </c>
      <c r="I283" s="380">
        <v>1</v>
      </c>
      <c r="J283" s="380">
        <v>2</v>
      </c>
      <c r="K283" s="380">
        <v>2</v>
      </c>
      <c r="L283" s="380">
        <v>0</v>
      </c>
      <c r="M283" s="380">
        <v>0</v>
      </c>
      <c r="N283" s="890">
        <f t="shared" si="59"/>
        <v>1</v>
      </c>
      <c r="O283" s="890">
        <f t="shared" si="60"/>
        <v>1</v>
      </c>
      <c r="P283" s="890">
        <f t="shared" si="61"/>
        <v>2</v>
      </c>
      <c r="Q283" s="890">
        <f t="shared" si="62"/>
        <v>2</v>
      </c>
      <c r="R283" s="890">
        <f t="shared" si="63"/>
        <v>0</v>
      </c>
      <c r="S283" s="890">
        <f t="shared" si="64"/>
        <v>0</v>
      </c>
      <c r="T283" s="890">
        <f t="shared" si="10"/>
        <v>1</v>
      </c>
      <c r="U283" s="890">
        <f t="shared" si="11"/>
        <v>1</v>
      </c>
      <c r="V283" s="890">
        <f t="shared" si="12"/>
        <v>2</v>
      </c>
      <c r="W283" s="890">
        <f t="shared" si="13"/>
        <v>2</v>
      </c>
      <c r="X283" s="890">
        <f t="shared" si="14"/>
        <v>0</v>
      </c>
      <c r="Y283" s="890">
        <f t="shared" si="15"/>
        <v>0</v>
      </c>
      <c r="Z283" s="890">
        <f t="shared" si="16"/>
        <v>1</v>
      </c>
      <c r="AA283" s="890">
        <f t="shared" si="17"/>
        <v>1</v>
      </c>
      <c r="AB283" s="890">
        <f t="shared" si="18"/>
        <v>2</v>
      </c>
      <c r="AC283" s="890">
        <f t="shared" si="19"/>
        <v>2</v>
      </c>
      <c r="AD283" s="890">
        <f t="shared" si="20"/>
        <v>0</v>
      </c>
      <c r="AE283" s="890">
        <f t="shared" si="21"/>
        <v>0</v>
      </c>
      <c r="AF283" s="890">
        <f t="shared" si="22"/>
        <v>1</v>
      </c>
      <c r="AG283" s="890">
        <f t="shared" si="23"/>
        <v>1</v>
      </c>
      <c r="AH283" s="890">
        <f t="shared" si="24"/>
        <v>2</v>
      </c>
      <c r="AI283" s="890">
        <f t="shared" si="25"/>
        <v>2</v>
      </c>
      <c r="AJ283" s="890">
        <f t="shared" si="26"/>
        <v>0</v>
      </c>
      <c r="AK283" s="890">
        <f t="shared" si="27"/>
        <v>0</v>
      </c>
      <c r="AL283" s="890">
        <f t="shared" si="28"/>
        <v>1</v>
      </c>
      <c r="AM283" s="890">
        <f t="shared" si="29"/>
        <v>1</v>
      </c>
      <c r="AN283" s="890">
        <f t="shared" si="30"/>
        <v>2</v>
      </c>
      <c r="AO283" s="890">
        <f t="shared" si="31"/>
        <v>2</v>
      </c>
      <c r="AP283" s="890">
        <f t="shared" si="32"/>
        <v>0</v>
      </c>
      <c r="AQ283" s="890">
        <f t="shared" si="33"/>
        <v>0</v>
      </c>
      <c r="AR283" s="890">
        <f t="shared" si="34"/>
        <v>1</v>
      </c>
      <c r="AS283" s="890">
        <f t="shared" si="35"/>
        <v>1</v>
      </c>
      <c r="AT283" s="890">
        <f t="shared" si="36"/>
        <v>2</v>
      </c>
      <c r="AU283" s="890">
        <f t="shared" si="37"/>
        <v>2</v>
      </c>
      <c r="AV283" s="890">
        <f t="shared" si="38"/>
        <v>0</v>
      </c>
      <c r="AW283" s="890">
        <f t="shared" si="39"/>
        <v>0</v>
      </c>
      <c r="AX283" s="890">
        <f t="shared" si="40"/>
        <v>1</v>
      </c>
      <c r="AY283" s="890">
        <f t="shared" si="41"/>
        <v>1</v>
      </c>
      <c r="AZ283" s="890">
        <f t="shared" si="42"/>
        <v>2</v>
      </c>
      <c r="BA283" s="890">
        <f t="shared" si="43"/>
        <v>2</v>
      </c>
      <c r="BB283" s="890">
        <f t="shared" si="44"/>
        <v>0</v>
      </c>
      <c r="BC283" s="890">
        <f t="shared" si="45"/>
        <v>0</v>
      </c>
      <c r="BD283" s="890">
        <f t="shared" si="46"/>
        <v>1</v>
      </c>
      <c r="BE283" s="890">
        <f t="shared" si="47"/>
        <v>1</v>
      </c>
      <c r="BF283" s="890">
        <f t="shared" si="48"/>
        <v>2</v>
      </c>
      <c r="BG283" s="890">
        <f t="shared" si="49"/>
        <v>2</v>
      </c>
      <c r="BH283" s="890">
        <f t="shared" si="50"/>
        <v>0</v>
      </c>
      <c r="BI283" s="890">
        <f t="shared" si="51"/>
        <v>0</v>
      </c>
      <c r="BJ283" s="890">
        <f t="shared" si="52"/>
        <v>1</v>
      </c>
      <c r="BK283" s="890">
        <f t="shared" si="53"/>
        <v>1</v>
      </c>
      <c r="BL283" s="890">
        <f t="shared" si="54"/>
        <v>2</v>
      </c>
      <c r="BM283" s="890">
        <f t="shared" si="55"/>
        <v>2</v>
      </c>
      <c r="BN283" s="890">
        <f t="shared" si="56"/>
        <v>0</v>
      </c>
      <c r="BO283" s="890">
        <f t="shared" si="57"/>
        <v>0</v>
      </c>
      <c r="BP283" s="330"/>
      <c r="BQ283" s="330"/>
      <c r="BR283" s="258"/>
      <c r="BS283" s="250"/>
      <c r="BT283" s="250"/>
      <c r="BU283" s="250"/>
    </row>
    <row r="284" spans="1:73" s="75" customFormat="1" ht="14.5" outlineLevel="1" x14ac:dyDescent="0.35">
      <c r="A284" s="248"/>
      <c r="B284" s="249"/>
      <c r="C284" s="259"/>
      <c r="D284" s="259"/>
      <c r="E284" s="259"/>
      <c r="F284" s="267"/>
      <c r="G284" s="267" t="str">
        <f t="shared" si="58"/>
        <v>AAAAAz</v>
      </c>
      <c r="H284" s="380">
        <v>1</v>
      </c>
      <c r="I284" s="380">
        <v>1</v>
      </c>
      <c r="J284" s="380">
        <v>2</v>
      </c>
      <c r="K284" s="380">
        <v>0</v>
      </c>
      <c r="L284" s="380">
        <v>0</v>
      </c>
      <c r="M284" s="380">
        <v>0</v>
      </c>
      <c r="N284" s="890">
        <f t="shared" si="59"/>
        <v>1</v>
      </c>
      <c r="O284" s="890">
        <f t="shared" si="60"/>
        <v>1</v>
      </c>
      <c r="P284" s="890">
        <f t="shared" si="61"/>
        <v>2</v>
      </c>
      <c r="Q284" s="890">
        <f t="shared" si="62"/>
        <v>0</v>
      </c>
      <c r="R284" s="890">
        <f t="shared" si="63"/>
        <v>0</v>
      </c>
      <c r="S284" s="890">
        <f t="shared" si="64"/>
        <v>0</v>
      </c>
      <c r="T284" s="890">
        <f t="shared" si="10"/>
        <v>1</v>
      </c>
      <c r="U284" s="890">
        <f t="shared" si="11"/>
        <v>1</v>
      </c>
      <c r="V284" s="890">
        <f t="shared" si="12"/>
        <v>2</v>
      </c>
      <c r="W284" s="890">
        <f t="shared" si="13"/>
        <v>0</v>
      </c>
      <c r="X284" s="890">
        <f t="shared" si="14"/>
        <v>0</v>
      </c>
      <c r="Y284" s="890">
        <f t="shared" si="15"/>
        <v>0</v>
      </c>
      <c r="Z284" s="890">
        <f t="shared" si="16"/>
        <v>1</v>
      </c>
      <c r="AA284" s="890">
        <f t="shared" si="17"/>
        <v>1</v>
      </c>
      <c r="AB284" s="890">
        <f t="shared" si="18"/>
        <v>2</v>
      </c>
      <c r="AC284" s="890">
        <f t="shared" si="19"/>
        <v>0</v>
      </c>
      <c r="AD284" s="890">
        <f t="shared" si="20"/>
        <v>0</v>
      </c>
      <c r="AE284" s="890">
        <f t="shared" si="21"/>
        <v>0</v>
      </c>
      <c r="AF284" s="890">
        <f t="shared" si="22"/>
        <v>1</v>
      </c>
      <c r="AG284" s="890">
        <f t="shared" si="23"/>
        <v>1</v>
      </c>
      <c r="AH284" s="890">
        <f t="shared" si="24"/>
        <v>2</v>
      </c>
      <c r="AI284" s="890">
        <f t="shared" si="25"/>
        <v>0</v>
      </c>
      <c r="AJ284" s="890">
        <f t="shared" si="26"/>
        <v>0</v>
      </c>
      <c r="AK284" s="890">
        <f t="shared" si="27"/>
        <v>0</v>
      </c>
      <c r="AL284" s="890">
        <f t="shared" si="28"/>
        <v>1</v>
      </c>
      <c r="AM284" s="890">
        <f t="shared" si="29"/>
        <v>1</v>
      </c>
      <c r="AN284" s="890">
        <f t="shared" si="30"/>
        <v>2</v>
      </c>
      <c r="AO284" s="890">
        <f t="shared" si="31"/>
        <v>0</v>
      </c>
      <c r="AP284" s="890">
        <f t="shared" si="32"/>
        <v>0</v>
      </c>
      <c r="AQ284" s="890">
        <f t="shared" si="33"/>
        <v>0</v>
      </c>
      <c r="AR284" s="890">
        <f t="shared" si="34"/>
        <v>1</v>
      </c>
      <c r="AS284" s="890">
        <f t="shared" si="35"/>
        <v>1</v>
      </c>
      <c r="AT284" s="890">
        <f t="shared" si="36"/>
        <v>2</v>
      </c>
      <c r="AU284" s="890">
        <f t="shared" si="37"/>
        <v>0</v>
      </c>
      <c r="AV284" s="890">
        <f t="shared" si="38"/>
        <v>0</v>
      </c>
      <c r="AW284" s="890">
        <f t="shared" si="39"/>
        <v>0</v>
      </c>
      <c r="AX284" s="890">
        <f t="shared" si="40"/>
        <v>1</v>
      </c>
      <c r="AY284" s="890">
        <f t="shared" si="41"/>
        <v>1</v>
      </c>
      <c r="AZ284" s="890">
        <f t="shared" si="42"/>
        <v>2</v>
      </c>
      <c r="BA284" s="890">
        <f t="shared" si="43"/>
        <v>0</v>
      </c>
      <c r="BB284" s="890">
        <f t="shared" si="44"/>
        <v>0</v>
      </c>
      <c r="BC284" s="890">
        <f t="shared" si="45"/>
        <v>0</v>
      </c>
      <c r="BD284" s="890">
        <f t="shared" si="46"/>
        <v>1</v>
      </c>
      <c r="BE284" s="890">
        <f t="shared" si="47"/>
        <v>1</v>
      </c>
      <c r="BF284" s="890">
        <f t="shared" si="48"/>
        <v>2</v>
      </c>
      <c r="BG284" s="890">
        <f t="shared" si="49"/>
        <v>0</v>
      </c>
      <c r="BH284" s="890">
        <f t="shared" si="50"/>
        <v>0</v>
      </c>
      <c r="BI284" s="890">
        <f t="shared" si="51"/>
        <v>0</v>
      </c>
      <c r="BJ284" s="890">
        <f t="shared" si="52"/>
        <v>1</v>
      </c>
      <c r="BK284" s="890">
        <f t="shared" si="53"/>
        <v>1</v>
      </c>
      <c r="BL284" s="890">
        <f t="shared" si="54"/>
        <v>2</v>
      </c>
      <c r="BM284" s="890">
        <f t="shared" si="55"/>
        <v>0</v>
      </c>
      <c r="BN284" s="890">
        <f t="shared" si="56"/>
        <v>0</v>
      </c>
      <c r="BO284" s="890">
        <f t="shared" si="57"/>
        <v>0</v>
      </c>
      <c r="BP284" s="330"/>
      <c r="BQ284" s="330"/>
      <c r="BR284" s="258"/>
      <c r="BS284" s="250"/>
      <c r="BT284" s="250"/>
      <c r="BU284" s="250"/>
    </row>
    <row r="285" spans="1:73" s="75" customFormat="1" ht="14.5" outlineLevel="1" x14ac:dyDescent="0.35">
      <c r="A285" s="248"/>
      <c r="B285" s="249"/>
      <c r="C285" s="259"/>
      <c r="D285" s="259"/>
      <c r="E285" s="259"/>
      <c r="F285" s="267"/>
      <c r="G285" s="267" t="str">
        <f t="shared" si="58"/>
        <v>AAAANw</v>
      </c>
      <c r="H285" s="380">
        <v>1</v>
      </c>
      <c r="I285" s="380">
        <v>1</v>
      </c>
      <c r="J285" s="380">
        <v>1</v>
      </c>
      <c r="K285" s="380">
        <v>1</v>
      </c>
      <c r="L285" s="380">
        <v>0</v>
      </c>
      <c r="M285" s="380">
        <v>0</v>
      </c>
      <c r="N285" s="890">
        <f t="shared" si="59"/>
        <v>1</v>
      </c>
      <c r="O285" s="890">
        <f t="shared" si="60"/>
        <v>1</v>
      </c>
      <c r="P285" s="890">
        <f t="shared" si="61"/>
        <v>1</v>
      </c>
      <c r="Q285" s="890">
        <f t="shared" si="62"/>
        <v>1</v>
      </c>
      <c r="R285" s="890">
        <f t="shared" si="63"/>
        <v>0</v>
      </c>
      <c r="S285" s="890">
        <f t="shared" si="64"/>
        <v>0</v>
      </c>
      <c r="T285" s="890">
        <f t="shared" si="10"/>
        <v>1</v>
      </c>
      <c r="U285" s="890">
        <f t="shared" si="11"/>
        <v>1</v>
      </c>
      <c r="V285" s="890">
        <f t="shared" si="12"/>
        <v>1</v>
      </c>
      <c r="W285" s="890">
        <f t="shared" si="13"/>
        <v>1</v>
      </c>
      <c r="X285" s="890">
        <f t="shared" si="14"/>
        <v>0</v>
      </c>
      <c r="Y285" s="890">
        <f t="shared" si="15"/>
        <v>0</v>
      </c>
      <c r="Z285" s="890">
        <f t="shared" si="16"/>
        <v>1</v>
      </c>
      <c r="AA285" s="890">
        <f t="shared" si="17"/>
        <v>1</v>
      </c>
      <c r="AB285" s="890">
        <f t="shared" si="18"/>
        <v>1</v>
      </c>
      <c r="AC285" s="890">
        <f t="shared" si="19"/>
        <v>1</v>
      </c>
      <c r="AD285" s="890">
        <f t="shared" si="20"/>
        <v>0</v>
      </c>
      <c r="AE285" s="890">
        <f t="shared" si="21"/>
        <v>0</v>
      </c>
      <c r="AF285" s="890">
        <f t="shared" si="22"/>
        <v>1</v>
      </c>
      <c r="AG285" s="890">
        <f t="shared" si="23"/>
        <v>1</v>
      </c>
      <c r="AH285" s="890">
        <f t="shared" si="24"/>
        <v>1</v>
      </c>
      <c r="AI285" s="890">
        <f t="shared" si="25"/>
        <v>1</v>
      </c>
      <c r="AJ285" s="890">
        <f t="shared" si="26"/>
        <v>0</v>
      </c>
      <c r="AK285" s="890">
        <f t="shared" si="27"/>
        <v>0</v>
      </c>
      <c r="AL285" s="890">
        <f t="shared" si="28"/>
        <v>1</v>
      </c>
      <c r="AM285" s="890">
        <f t="shared" si="29"/>
        <v>1</v>
      </c>
      <c r="AN285" s="890">
        <f t="shared" si="30"/>
        <v>1</v>
      </c>
      <c r="AO285" s="890">
        <f t="shared" si="31"/>
        <v>1</v>
      </c>
      <c r="AP285" s="890">
        <f t="shared" si="32"/>
        <v>0</v>
      </c>
      <c r="AQ285" s="890">
        <f t="shared" si="33"/>
        <v>0</v>
      </c>
      <c r="AR285" s="890">
        <f t="shared" si="34"/>
        <v>1</v>
      </c>
      <c r="AS285" s="890">
        <f t="shared" si="35"/>
        <v>1</v>
      </c>
      <c r="AT285" s="890">
        <f t="shared" si="36"/>
        <v>1</v>
      </c>
      <c r="AU285" s="890">
        <f t="shared" si="37"/>
        <v>1</v>
      </c>
      <c r="AV285" s="890">
        <f t="shared" si="38"/>
        <v>0</v>
      </c>
      <c r="AW285" s="890">
        <f t="shared" si="39"/>
        <v>0</v>
      </c>
      <c r="AX285" s="890">
        <f t="shared" si="40"/>
        <v>1</v>
      </c>
      <c r="AY285" s="890">
        <f t="shared" si="41"/>
        <v>1</v>
      </c>
      <c r="AZ285" s="890">
        <f t="shared" si="42"/>
        <v>1</v>
      </c>
      <c r="BA285" s="890">
        <f t="shared" si="43"/>
        <v>1</v>
      </c>
      <c r="BB285" s="890">
        <f t="shared" si="44"/>
        <v>0</v>
      </c>
      <c r="BC285" s="890">
        <f t="shared" si="45"/>
        <v>0</v>
      </c>
      <c r="BD285" s="890">
        <f t="shared" si="46"/>
        <v>1</v>
      </c>
      <c r="BE285" s="890">
        <f t="shared" si="47"/>
        <v>1</v>
      </c>
      <c r="BF285" s="890">
        <f t="shared" si="48"/>
        <v>1</v>
      </c>
      <c r="BG285" s="890">
        <f t="shared" si="49"/>
        <v>1</v>
      </c>
      <c r="BH285" s="890">
        <f t="shared" si="50"/>
        <v>0</v>
      </c>
      <c r="BI285" s="890">
        <f t="shared" si="51"/>
        <v>0</v>
      </c>
      <c r="BJ285" s="890">
        <f t="shared" si="52"/>
        <v>1</v>
      </c>
      <c r="BK285" s="890">
        <f t="shared" si="53"/>
        <v>1</v>
      </c>
      <c r="BL285" s="890">
        <f t="shared" si="54"/>
        <v>1</v>
      </c>
      <c r="BM285" s="890">
        <f t="shared" si="55"/>
        <v>1</v>
      </c>
      <c r="BN285" s="890">
        <f t="shared" si="56"/>
        <v>0</v>
      </c>
      <c r="BO285" s="890">
        <f t="shared" si="57"/>
        <v>0</v>
      </c>
      <c r="BP285" s="330"/>
      <c r="BQ285" s="330"/>
      <c r="BR285" s="258"/>
      <c r="BS285" s="250"/>
      <c r="BT285" s="250"/>
      <c r="BU285" s="250"/>
    </row>
    <row r="286" spans="1:73" s="75" customFormat="1" ht="14.5" outlineLevel="1" x14ac:dyDescent="0.35">
      <c r="A286" s="248"/>
      <c r="B286" s="249"/>
      <c r="C286" s="259"/>
      <c r="D286" s="259"/>
      <c r="E286" s="259"/>
      <c r="F286" s="267"/>
      <c r="G286" s="267" t="str">
        <f t="shared" si="58"/>
        <v>AAANEb</v>
      </c>
      <c r="H286" s="380">
        <v>1</v>
      </c>
      <c r="I286" s="380">
        <v>1</v>
      </c>
      <c r="J286" s="380">
        <v>1</v>
      </c>
      <c r="K286" s="380">
        <v>1</v>
      </c>
      <c r="L286" s="380">
        <v>0</v>
      </c>
      <c r="M286" s="380">
        <v>0</v>
      </c>
      <c r="N286" s="890">
        <f t="shared" si="59"/>
        <v>1</v>
      </c>
      <c r="O286" s="890">
        <f t="shared" si="60"/>
        <v>1</v>
      </c>
      <c r="P286" s="890">
        <f t="shared" si="61"/>
        <v>1</v>
      </c>
      <c r="Q286" s="890">
        <f t="shared" si="62"/>
        <v>1</v>
      </c>
      <c r="R286" s="890">
        <f t="shared" si="63"/>
        <v>0</v>
      </c>
      <c r="S286" s="890">
        <f t="shared" si="64"/>
        <v>0</v>
      </c>
      <c r="T286" s="890">
        <f t="shared" si="10"/>
        <v>1</v>
      </c>
      <c r="U286" s="890">
        <f t="shared" si="11"/>
        <v>1</v>
      </c>
      <c r="V286" s="890">
        <f t="shared" si="12"/>
        <v>1</v>
      </c>
      <c r="W286" s="890">
        <f t="shared" si="13"/>
        <v>1</v>
      </c>
      <c r="X286" s="890">
        <f t="shared" si="14"/>
        <v>0</v>
      </c>
      <c r="Y286" s="890">
        <f t="shared" si="15"/>
        <v>0</v>
      </c>
      <c r="Z286" s="890">
        <f t="shared" si="16"/>
        <v>1</v>
      </c>
      <c r="AA286" s="890">
        <f t="shared" si="17"/>
        <v>1</v>
      </c>
      <c r="AB286" s="890">
        <f t="shared" si="18"/>
        <v>1</v>
      </c>
      <c r="AC286" s="890">
        <f t="shared" si="19"/>
        <v>1</v>
      </c>
      <c r="AD286" s="890">
        <f t="shared" si="20"/>
        <v>0</v>
      </c>
      <c r="AE286" s="890">
        <f t="shared" si="21"/>
        <v>0</v>
      </c>
      <c r="AF286" s="890">
        <f t="shared" si="22"/>
        <v>1</v>
      </c>
      <c r="AG286" s="890">
        <f t="shared" si="23"/>
        <v>1</v>
      </c>
      <c r="AH286" s="890">
        <f t="shared" si="24"/>
        <v>1</v>
      </c>
      <c r="AI286" s="890">
        <f t="shared" si="25"/>
        <v>1</v>
      </c>
      <c r="AJ286" s="890">
        <f t="shared" si="26"/>
        <v>0</v>
      </c>
      <c r="AK286" s="890">
        <f t="shared" si="27"/>
        <v>0</v>
      </c>
      <c r="AL286" s="890">
        <f t="shared" si="28"/>
        <v>1</v>
      </c>
      <c r="AM286" s="890">
        <f t="shared" si="29"/>
        <v>1</v>
      </c>
      <c r="AN286" s="890">
        <f t="shared" si="30"/>
        <v>1</v>
      </c>
      <c r="AO286" s="890">
        <f t="shared" si="31"/>
        <v>1</v>
      </c>
      <c r="AP286" s="890">
        <f t="shared" si="32"/>
        <v>0</v>
      </c>
      <c r="AQ286" s="890">
        <f t="shared" si="33"/>
        <v>0</v>
      </c>
      <c r="AR286" s="890">
        <f t="shared" si="34"/>
        <v>1</v>
      </c>
      <c r="AS286" s="890">
        <f t="shared" si="35"/>
        <v>1</v>
      </c>
      <c r="AT286" s="890">
        <f t="shared" si="36"/>
        <v>1</v>
      </c>
      <c r="AU286" s="890">
        <f t="shared" si="37"/>
        <v>1</v>
      </c>
      <c r="AV286" s="890">
        <f t="shared" si="38"/>
        <v>0</v>
      </c>
      <c r="AW286" s="890">
        <f t="shared" si="39"/>
        <v>0</v>
      </c>
      <c r="AX286" s="890">
        <f t="shared" si="40"/>
        <v>1</v>
      </c>
      <c r="AY286" s="890">
        <f t="shared" si="41"/>
        <v>1</v>
      </c>
      <c r="AZ286" s="890">
        <f t="shared" si="42"/>
        <v>1</v>
      </c>
      <c r="BA286" s="890">
        <f t="shared" si="43"/>
        <v>1</v>
      </c>
      <c r="BB286" s="890">
        <f t="shared" si="44"/>
        <v>0</v>
      </c>
      <c r="BC286" s="890">
        <f t="shared" si="45"/>
        <v>0</v>
      </c>
      <c r="BD286" s="890">
        <f t="shared" si="46"/>
        <v>1</v>
      </c>
      <c r="BE286" s="890">
        <f t="shared" si="47"/>
        <v>1</v>
      </c>
      <c r="BF286" s="890">
        <f t="shared" si="48"/>
        <v>1</v>
      </c>
      <c r="BG286" s="890">
        <f t="shared" si="49"/>
        <v>1</v>
      </c>
      <c r="BH286" s="890">
        <f t="shared" si="50"/>
        <v>0</v>
      </c>
      <c r="BI286" s="890">
        <f t="shared" si="51"/>
        <v>0</v>
      </c>
      <c r="BJ286" s="890">
        <f t="shared" si="52"/>
        <v>1</v>
      </c>
      <c r="BK286" s="890">
        <f t="shared" si="53"/>
        <v>1</v>
      </c>
      <c r="BL286" s="890">
        <f t="shared" si="54"/>
        <v>1</v>
      </c>
      <c r="BM286" s="890">
        <f t="shared" si="55"/>
        <v>1</v>
      </c>
      <c r="BN286" s="890">
        <f t="shared" si="56"/>
        <v>0</v>
      </c>
      <c r="BO286" s="890">
        <f t="shared" si="57"/>
        <v>0</v>
      </c>
      <c r="BP286" s="330"/>
      <c r="BQ286" s="330"/>
      <c r="BR286" s="258"/>
      <c r="BS286" s="250"/>
      <c r="BT286" s="250"/>
      <c r="BU286" s="250"/>
    </row>
    <row r="287" spans="1:73" s="75" customFormat="1" ht="14.5" outlineLevel="1" x14ac:dyDescent="0.35">
      <c r="A287" s="248"/>
      <c r="B287" s="249"/>
      <c r="C287" s="259"/>
      <c r="D287" s="259"/>
      <c r="E287" s="259"/>
      <c r="F287" s="267"/>
      <c r="G287" s="267" t="str">
        <f t="shared" si="58"/>
        <v>AANEEa</v>
      </c>
      <c r="H287" s="380">
        <v>0</v>
      </c>
      <c r="I287" s="380">
        <v>0</v>
      </c>
      <c r="J287" s="380">
        <v>0</v>
      </c>
      <c r="K287" s="380">
        <v>0</v>
      </c>
      <c r="L287" s="380">
        <v>0</v>
      </c>
      <c r="M287" s="380">
        <v>0</v>
      </c>
      <c r="N287" s="890">
        <f t="shared" si="59"/>
        <v>0</v>
      </c>
      <c r="O287" s="890">
        <f t="shared" si="60"/>
        <v>0</v>
      </c>
      <c r="P287" s="890">
        <f t="shared" si="61"/>
        <v>0</v>
      </c>
      <c r="Q287" s="890">
        <f t="shared" si="62"/>
        <v>0</v>
      </c>
      <c r="R287" s="890">
        <f t="shared" si="63"/>
        <v>0</v>
      </c>
      <c r="S287" s="890">
        <f t="shared" si="64"/>
        <v>0</v>
      </c>
      <c r="T287" s="890">
        <f t="shared" si="10"/>
        <v>0</v>
      </c>
      <c r="U287" s="890">
        <f t="shared" si="11"/>
        <v>0</v>
      </c>
      <c r="V287" s="890">
        <f t="shared" si="12"/>
        <v>0</v>
      </c>
      <c r="W287" s="890">
        <f t="shared" si="13"/>
        <v>0</v>
      </c>
      <c r="X287" s="890">
        <f t="shared" si="14"/>
        <v>0</v>
      </c>
      <c r="Y287" s="890">
        <f t="shared" si="15"/>
        <v>0</v>
      </c>
      <c r="Z287" s="890">
        <f t="shared" si="16"/>
        <v>0</v>
      </c>
      <c r="AA287" s="890">
        <f t="shared" si="17"/>
        <v>0</v>
      </c>
      <c r="AB287" s="890">
        <f t="shared" si="18"/>
        <v>0</v>
      </c>
      <c r="AC287" s="890">
        <f t="shared" si="19"/>
        <v>0</v>
      </c>
      <c r="AD287" s="890">
        <f t="shared" si="20"/>
        <v>0</v>
      </c>
      <c r="AE287" s="890">
        <f t="shared" si="21"/>
        <v>0</v>
      </c>
      <c r="AF287" s="890">
        <f t="shared" si="22"/>
        <v>0</v>
      </c>
      <c r="AG287" s="890">
        <f t="shared" si="23"/>
        <v>0</v>
      </c>
      <c r="AH287" s="890">
        <f t="shared" si="24"/>
        <v>0</v>
      </c>
      <c r="AI287" s="890">
        <f t="shared" si="25"/>
        <v>0</v>
      </c>
      <c r="AJ287" s="890">
        <f t="shared" si="26"/>
        <v>0</v>
      </c>
      <c r="AK287" s="890">
        <f t="shared" si="27"/>
        <v>0</v>
      </c>
      <c r="AL287" s="890">
        <f t="shared" si="28"/>
        <v>0</v>
      </c>
      <c r="AM287" s="890">
        <f t="shared" si="29"/>
        <v>0</v>
      </c>
      <c r="AN287" s="890">
        <f t="shared" si="30"/>
        <v>0</v>
      </c>
      <c r="AO287" s="890">
        <f t="shared" si="31"/>
        <v>0</v>
      </c>
      <c r="AP287" s="890">
        <f t="shared" si="32"/>
        <v>0</v>
      </c>
      <c r="AQ287" s="890">
        <f t="shared" si="33"/>
        <v>0</v>
      </c>
      <c r="AR287" s="890">
        <f t="shared" si="34"/>
        <v>0</v>
      </c>
      <c r="AS287" s="890">
        <f t="shared" si="35"/>
        <v>0</v>
      </c>
      <c r="AT287" s="890">
        <f t="shared" si="36"/>
        <v>0</v>
      </c>
      <c r="AU287" s="890">
        <f t="shared" si="37"/>
        <v>0</v>
      </c>
      <c r="AV287" s="890">
        <f t="shared" si="38"/>
        <v>0</v>
      </c>
      <c r="AW287" s="890">
        <f t="shared" si="39"/>
        <v>0</v>
      </c>
      <c r="AX287" s="890">
        <f t="shared" si="40"/>
        <v>0</v>
      </c>
      <c r="AY287" s="890">
        <f t="shared" si="41"/>
        <v>0</v>
      </c>
      <c r="AZ287" s="890">
        <f t="shared" si="42"/>
        <v>0</v>
      </c>
      <c r="BA287" s="890">
        <f t="shared" si="43"/>
        <v>0</v>
      </c>
      <c r="BB287" s="890">
        <f t="shared" si="44"/>
        <v>0</v>
      </c>
      <c r="BC287" s="890">
        <f t="shared" si="45"/>
        <v>0</v>
      </c>
      <c r="BD287" s="890">
        <f t="shared" si="46"/>
        <v>0</v>
      </c>
      <c r="BE287" s="890">
        <f t="shared" si="47"/>
        <v>0</v>
      </c>
      <c r="BF287" s="890">
        <f t="shared" si="48"/>
        <v>0</v>
      </c>
      <c r="BG287" s="890">
        <f t="shared" si="49"/>
        <v>0</v>
      </c>
      <c r="BH287" s="890">
        <f t="shared" si="50"/>
        <v>0</v>
      </c>
      <c r="BI287" s="890">
        <f t="shared" si="51"/>
        <v>0</v>
      </c>
      <c r="BJ287" s="890">
        <f t="shared" si="52"/>
        <v>0</v>
      </c>
      <c r="BK287" s="890">
        <f t="shared" si="53"/>
        <v>0</v>
      </c>
      <c r="BL287" s="890">
        <f t="shared" si="54"/>
        <v>0</v>
      </c>
      <c r="BM287" s="890">
        <f t="shared" si="55"/>
        <v>0</v>
      </c>
      <c r="BN287" s="890">
        <f t="shared" si="56"/>
        <v>0</v>
      </c>
      <c r="BO287" s="890">
        <f t="shared" si="57"/>
        <v>0</v>
      </c>
      <c r="BP287" s="330"/>
      <c r="BQ287" s="330"/>
      <c r="BR287" s="258"/>
      <c r="BS287" s="250"/>
      <c r="BT287" s="250"/>
      <c r="BU287" s="250"/>
    </row>
    <row r="288" spans="1:73" s="75" customFormat="1" ht="14.5" outlineLevel="1" x14ac:dyDescent="0.35">
      <c r="A288" s="248"/>
      <c r="B288" s="249"/>
      <c r="C288" s="259"/>
      <c r="D288" s="259"/>
      <c r="E288" s="259"/>
      <c r="F288" s="267"/>
      <c r="G288" s="267" t="str">
        <f t="shared" si="58"/>
        <v>AYEEAa</v>
      </c>
      <c r="H288" s="380">
        <v>0</v>
      </c>
      <c r="I288" s="380">
        <v>0</v>
      </c>
      <c r="J288" s="380">
        <v>0</v>
      </c>
      <c r="K288" s="380">
        <v>0</v>
      </c>
      <c r="L288" s="380">
        <v>0</v>
      </c>
      <c r="M288" s="380">
        <v>0</v>
      </c>
      <c r="N288" s="890">
        <f t="shared" si="59"/>
        <v>0</v>
      </c>
      <c r="O288" s="890">
        <f t="shared" si="60"/>
        <v>0</v>
      </c>
      <c r="P288" s="890">
        <f t="shared" si="61"/>
        <v>0</v>
      </c>
      <c r="Q288" s="890">
        <f t="shared" si="62"/>
        <v>0</v>
      </c>
      <c r="R288" s="890">
        <f t="shared" si="63"/>
        <v>0</v>
      </c>
      <c r="S288" s="890">
        <f t="shared" si="64"/>
        <v>0</v>
      </c>
      <c r="T288" s="890">
        <f t="shared" si="10"/>
        <v>0</v>
      </c>
      <c r="U288" s="890">
        <f t="shared" si="11"/>
        <v>0</v>
      </c>
      <c r="V288" s="890">
        <f t="shared" si="12"/>
        <v>0</v>
      </c>
      <c r="W288" s="890">
        <f t="shared" si="13"/>
        <v>0</v>
      </c>
      <c r="X288" s="890">
        <f t="shared" si="14"/>
        <v>0</v>
      </c>
      <c r="Y288" s="890">
        <f t="shared" si="15"/>
        <v>0</v>
      </c>
      <c r="Z288" s="890">
        <f t="shared" si="16"/>
        <v>0</v>
      </c>
      <c r="AA288" s="890">
        <f t="shared" si="17"/>
        <v>0</v>
      </c>
      <c r="AB288" s="890">
        <f t="shared" si="18"/>
        <v>0</v>
      </c>
      <c r="AC288" s="890">
        <f t="shared" si="19"/>
        <v>0</v>
      </c>
      <c r="AD288" s="890">
        <f t="shared" si="20"/>
        <v>0</v>
      </c>
      <c r="AE288" s="890">
        <f t="shared" si="21"/>
        <v>0</v>
      </c>
      <c r="AF288" s="890">
        <f t="shared" si="22"/>
        <v>0</v>
      </c>
      <c r="AG288" s="890">
        <f t="shared" si="23"/>
        <v>0</v>
      </c>
      <c r="AH288" s="890">
        <f t="shared" si="24"/>
        <v>0</v>
      </c>
      <c r="AI288" s="890">
        <f t="shared" si="25"/>
        <v>0</v>
      </c>
      <c r="AJ288" s="890">
        <f t="shared" si="26"/>
        <v>0</v>
      </c>
      <c r="AK288" s="890">
        <f t="shared" si="27"/>
        <v>0</v>
      </c>
      <c r="AL288" s="890">
        <f t="shared" si="28"/>
        <v>0</v>
      </c>
      <c r="AM288" s="890">
        <f t="shared" si="29"/>
        <v>0</v>
      </c>
      <c r="AN288" s="890">
        <f t="shared" si="30"/>
        <v>0</v>
      </c>
      <c r="AO288" s="890">
        <f t="shared" si="31"/>
        <v>0</v>
      </c>
      <c r="AP288" s="890">
        <f t="shared" si="32"/>
        <v>0</v>
      </c>
      <c r="AQ288" s="890">
        <f t="shared" si="33"/>
        <v>0</v>
      </c>
      <c r="AR288" s="890">
        <f t="shared" si="34"/>
        <v>0</v>
      </c>
      <c r="AS288" s="890">
        <f t="shared" si="35"/>
        <v>0</v>
      </c>
      <c r="AT288" s="890">
        <f t="shared" si="36"/>
        <v>0</v>
      </c>
      <c r="AU288" s="890">
        <f t="shared" si="37"/>
        <v>0</v>
      </c>
      <c r="AV288" s="890">
        <f t="shared" si="38"/>
        <v>0</v>
      </c>
      <c r="AW288" s="890">
        <f t="shared" si="39"/>
        <v>0</v>
      </c>
      <c r="AX288" s="890">
        <f t="shared" si="40"/>
        <v>0</v>
      </c>
      <c r="AY288" s="890">
        <f t="shared" si="41"/>
        <v>0</v>
      </c>
      <c r="AZ288" s="890">
        <f t="shared" si="42"/>
        <v>0</v>
      </c>
      <c r="BA288" s="890">
        <f t="shared" si="43"/>
        <v>0</v>
      </c>
      <c r="BB288" s="890">
        <f t="shared" si="44"/>
        <v>0</v>
      </c>
      <c r="BC288" s="890">
        <f t="shared" si="45"/>
        <v>0</v>
      </c>
      <c r="BD288" s="890">
        <f t="shared" si="46"/>
        <v>0</v>
      </c>
      <c r="BE288" s="890">
        <f t="shared" si="47"/>
        <v>0</v>
      </c>
      <c r="BF288" s="890">
        <f t="shared" si="48"/>
        <v>0</v>
      </c>
      <c r="BG288" s="890">
        <f t="shared" si="49"/>
        <v>0</v>
      </c>
      <c r="BH288" s="890">
        <f t="shared" si="50"/>
        <v>0</v>
      </c>
      <c r="BI288" s="890">
        <f t="shared" si="51"/>
        <v>0</v>
      </c>
      <c r="BJ288" s="890">
        <f t="shared" si="52"/>
        <v>0</v>
      </c>
      <c r="BK288" s="890">
        <f t="shared" si="53"/>
        <v>0</v>
      </c>
      <c r="BL288" s="890">
        <f t="shared" si="54"/>
        <v>0</v>
      </c>
      <c r="BM288" s="890">
        <f t="shared" si="55"/>
        <v>0</v>
      </c>
      <c r="BN288" s="890">
        <f t="shared" si="56"/>
        <v>0</v>
      </c>
      <c r="BO288" s="890">
        <f t="shared" si="57"/>
        <v>0</v>
      </c>
      <c r="BP288" s="330"/>
      <c r="BQ288" s="330"/>
      <c r="BR288" s="258"/>
      <c r="BS288" s="250"/>
      <c r="BT288" s="250"/>
      <c r="BU288" s="250"/>
    </row>
    <row r="289" spans="1:73" s="75" customFormat="1" ht="14.5" outlineLevel="1" x14ac:dyDescent="0.35">
      <c r="A289" s="248"/>
      <c r="B289" s="249"/>
      <c r="C289" s="259"/>
      <c r="D289" s="259"/>
      <c r="E289" s="259"/>
      <c r="F289" s="267"/>
      <c r="G289" s="267" t="str">
        <f t="shared" si="58"/>
        <v>YYEAAa</v>
      </c>
      <c r="H289" s="380">
        <v>0</v>
      </c>
      <c r="I289" s="380">
        <v>0</v>
      </c>
      <c r="J289" s="380">
        <v>0</v>
      </c>
      <c r="K289" s="380">
        <v>0</v>
      </c>
      <c r="L289" s="380">
        <v>0</v>
      </c>
      <c r="M289" s="380">
        <v>0</v>
      </c>
      <c r="N289" s="890">
        <f t="shared" si="59"/>
        <v>0</v>
      </c>
      <c r="O289" s="890">
        <f t="shared" si="60"/>
        <v>0</v>
      </c>
      <c r="P289" s="890">
        <f t="shared" si="61"/>
        <v>0</v>
      </c>
      <c r="Q289" s="890">
        <f t="shared" si="62"/>
        <v>0</v>
      </c>
      <c r="R289" s="890">
        <f t="shared" si="63"/>
        <v>0</v>
      </c>
      <c r="S289" s="890">
        <f t="shared" si="64"/>
        <v>0</v>
      </c>
      <c r="T289" s="890">
        <f t="shared" si="10"/>
        <v>0</v>
      </c>
      <c r="U289" s="890">
        <f t="shared" si="11"/>
        <v>0</v>
      </c>
      <c r="V289" s="890">
        <f t="shared" si="12"/>
        <v>0</v>
      </c>
      <c r="W289" s="890">
        <f t="shared" si="13"/>
        <v>0</v>
      </c>
      <c r="X289" s="890">
        <f t="shared" si="14"/>
        <v>0</v>
      </c>
      <c r="Y289" s="890">
        <f t="shared" si="15"/>
        <v>0</v>
      </c>
      <c r="Z289" s="890">
        <f t="shared" si="16"/>
        <v>0</v>
      </c>
      <c r="AA289" s="890">
        <f t="shared" si="17"/>
        <v>0</v>
      </c>
      <c r="AB289" s="890">
        <f t="shared" si="18"/>
        <v>0</v>
      </c>
      <c r="AC289" s="890">
        <f t="shared" si="19"/>
        <v>0</v>
      </c>
      <c r="AD289" s="890">
        <f t="shared" si="20"/>
        <v>0</v>
      </c>
      <c r="AE289" s="890">
        <f t="shared" si="21"/>
        <v>0</v>
      </c>
      <c r="AF289" s="890">
        <f t="shared" si="22"/>
        <v>0</v>
      </c>
      <c r="AG289" s="890">
        <f t="shared" si="23"/>
        <v>0</v>
      </c>
      <c r="AH289" s="890">
        <f t="shared" si="24"/>
        <v>0</v>
      </c>
      <c r="AI289" s="890">
        <f t="shared" si="25"/>
        <v>0</v>
      </c>
      <c r="AJ289" s="890">
        <f t="shared" si="26"/>
        <v>0</v>
      </c>
      <c r="AK289" s="890">
        <f t="shared" si="27"/>
        <v>0</v>
      </c>
      <c r="AL289" s="890">
        <f t="shared" si="28"/>
        <v>0</v>
      </c>
      <c r="AM289" s="890">
        <f t="shared" si="29"/>
        <v>0</v>
      </c>
      <c r="AN289" s="890">
        <f t="shared" si="30"/>
        <v>0</v>
      </c>
      <c r="AO289" s="890">
        <f t="shared" si="31"/>
        <v>0</v>
      </c>
      <c r="AP289" s="890">
        <f t="shared" si="32"/>
        <v>0</v>
      </c>
      <c r="AQ289" s="890">
        <f t="shared" si="33"/>
        <v>0</v>
      </c>
      <c r="AR289" s="890">
        <f t="shared" si="34"/>
        <v>0</v>
      </c>
      <c r="AS289" s="890">
        <f t="shared" si="35"/>
        <v>0</v>
      </c>
      <c r="AT289" s="890">
        <f t="shared" si="36"/>
        <v>0</v>
      </c>
      <c r="AU289" s="890">
        <f t="shared" si="37"/>
        <v>0</v>
      </c>
      <c r="AV289" s="890">
        <f t="shared" si="38"/>
        <v>0</v>
      </c>
      <c r="AW289" s="890">
        <f t="shared" si="39"/>
        <v>0</v>
      </c>
      <c r="AX289" s="890">
        <f t="shared" si="40"/>
        <v>0</v>
      </c>
      <c r="AY289" s="890">
        <f t="shared" si="41"/>
        <v>0</v>
      </c>
      <c r="AZ289" s="890">
        <f t="shared" si="42"/>
        <v>0</v>
      </c>
      <c r="BA289" s="890">
        <f t="shared" si="43"/>
        <v>0</v>
      </c>
      <c r="BB289" s="890">
        <f t="shared" si="44"/>
        <v>0</v>
      </c>
      <c r="BC289" s="890">
        <f t="shared" si="45"/>
        <v>0</v>
      </c>
      <c r="BD289" s="890">
        <f t="shared" si="46"/>
        <v>0</v>
      </c>
      <c r="BE289" s="890">
        <f t="shared" si="47"/>
        <v>0</v>
      </c>
      <c r="BF289" s="890">
        <f t="shared" si="48"/>
        <v>0</v>
      </c>
      <c r="BG289" s="890">
        <f t="shared" si="49"/>
        <v>0</v>
      </c>
      <c r="BH289" s="890">
        <f t="shared" si="50"/>
        <v>0</v>
      </c>
      <c r="BI289" s="890">
        <f t="shared" si="51"/>
        <v>0</v>
      </c>
      <c r="BJ289" s="890">
        <f t="shared" si="52"/>
        <v>0</v>
      </c>
      <c r="BK289" s="890">
        <f t="shared" si="53"/>
        <v>0</v>
      </c>
      <c r="BL289" s="890">
        <f t="shared" si="54"/>
        <v>0</v>
      </c>
      <c r="BM289" s="890">
        <f t="shared" si="55"/>
        <v>0</v>
      </c>
      <c r="BN289" s="890">
        <f t="shared" si="56"/>
        <v>0</v>
      </c>
      <c r="BO289" s="890">
        <f t="shared" si="57"/>
        <v>0</v>
      </c>
      <c r="BP289" s="330"/>
      <c r="BQ289" s="330"/>
      <c r="BR289" s="258"/>
      <c r="BS289" s="250"/>
      <c r="BT289" s="250"/>
      <c r="BU289" s="250"/>
    </row>
    <row r="290" spans="1:73" s="75" customFormat="1" ht="14.5" outlineLevel="1" x14ac:dyDescent="0.35">
      <c r="A290" s="248"/>
      <c r="B290" s="249"/>
      <c r="C290" s="259"/>
      <c r="D290" s="259"/>
      <c r="E290" s="259"/>
      <c r="F290" s="267"/>
      <c r="G290" s="267" t="str">
        <f t="shared" si="58"/>
        <v>YYAAAa</v>
      </c>
      <c r="H290" s="380">
        <v>0</v>
      </c>
      <c r="I290" s="380">
        <v>0</v>
      </c>
      <c r="J290" s="380">
        <v>0</v>
      </c>
      <c r="K290" s="380">
        <v>0</v>
      </c>
      <c r="L290" s="380">
        <v>0</v>
      </c>
      <c r="M290" s="380">
        <v>0</v>
      </c>
      <c r="N290" s="890">
        <f t="shared" si="59"/>
        <v>0</v>
      </c>
      <c r="O290" s="890">
        <f t="shared" si="60"/>
        <v>0</v>
      </c>
      <c r="P290" s="890">
        <f t="shared" si="61"/>
        <v>0</v>
      </c>
      <c r="Q290" s="890">
        <f t="shared" si="62"/>
        <v>0</v>
      </c>
      <c r="R290" s="890">
        <f t="shared" si="63"/>
        <v>0</v>
      </c>
      <c r="S290" s="890">
        <f t="shared" si="64"/>
        <v>0</v>
      </c>
      <c r="T290" s="890">
        <f t="shared" si="10"/>
        <v>0</v>
      </c>
      <c r="U290" s="890">
        <f t="shared" si="11"/>
        <v>0</v>
      </c>
      <c r="V290" s="890">
        <f t="shared" si="12"/>
        <v>0</v>
      </c>
      <c r="W290" s="890">
        <f t="shared" si="13"/>
        <v>0</v>
      </c>
      <c r="X290" s="890">
        <f t="shared" si="14"/>
        <v>0</v>
      </c>
      <c r="Y290" s="890">
        <f t="shared" si="15"/>
        <v>0</v>
      </c>
      <c r="Z290" s="890">
        <f t="shared" si="16"/>
        <v>0</v>
      </c>
      <c r="AA290" s="890">
        <f t="shared" si="17"/>
        <v>0</v>
      </c>
      <c r="AB290" s="890">
        <f t="shared" si="18"/>
        <v>0</v>
      </c>
      <c r="AC290" s="890">
        <f t="shared" si="19"/>
        <v>0</v>
      </c>
      <c r="AD290" s="890">
        <f t="shared" si="20"/>
        <v>0</v>
      </c>
      <c r="AE290" s="890">
        <f t="shared" si="21"/>
        <v>0</v>
      </c>
      <c r="AF290" s="890">
        <f t="shared" si="22"/>
        <v>0</v>
      </c>
      <c r="AG290" s="890">
        <f t="shared" si="23"/>
        <v>0</v>
      </c>
      <c r="AH290" s="890">
        <f t="shared" si="24"/>
        <v>0</v>
      </c>
      <c r="AI290" s="890">
        <f t="shared" si="25"/>
        <v>0</v>
      </c>
      <c r="AJ290" s="890">
        <f t="shared" si="26"/>
        <v>0</v>
      </c>
      <c r="AK290" s="890">
        <f t="shared" si="27"/>
        <v>0</v>
      </c>
      <c r="AL290" s="890">
        <f t="shared" si="28"/>
        <v>0</v>
      </c>
      <c r="AM290" s="890">
        <f t="shared" si="29"/>
        <v>0</v>
      </c>
      <c r="AN290" s="890">
        <f t="shared" si="30"/>
        <v>0</v>
      </c>
      <c r="AO290" s="890">
        <f t="shared" si="31"/>
        <v>0</v>
      </c>
      <c r="AP290" s="890">
        <f t="shared" si="32"/>
        <v>0</v>
      </c>
      <c r="AQ290" s="890">
        <f t="shared" si="33"/>
        <v>0</v>
      </c>
      <c r="AR290" s="890">
        <f t="shared" si="34"/>
        <v>0</v>
      </c>
      <c r="AS290" s="890">
        <f t="shared" si="35"/>
        <v>0</v>
      </c>
      <c r="AT290" s="890">
        <f t="shared" si="36"/>
        <v>0</v>
      </c>
      <c r="AU290" s="890">
        <f t="shared" si="37"/>
        <v>0</v>
      </c>
      <c r="AV290" s="890">
        <f t="shared" si="38"/>
        <v>0</v>
      </c>
      <c r="AW290" s="890">
        <f t="shared" si="39"/>
        <v>0</v>
      </c>
      <c r="AX290" s="890">
        <f t="shared" si="40"/>
        <v>0</v>
      </c>
      <c r="AY290" s="890">
        <f t="shared" si="41"/>
        <v>0</v>
      </c>
      <c r="AZ290" s="890">
        <f t="shared" si="42"/>
        <v>0</v>
      </c>
      <c r="BA290" s="890">
        <f t="shared" si="43"/>
        <v>0</v>
      </c>
      <c r="BB290" s="890">
        <f t="shared" si="44"/>
        <v>0</v>
      </c>
      <c r="BC290" s="890">
        <f t="shared" si="45"/>
        <v>0</v>
      </c>
      <c r="BD290" s="890">
        <f t="shared" si="46"/>
        <v>0</v>
      </c>
      <c r="BE290" s="890">
        <f t="shared" si="47"/>
        <v>0</v>
      </c>
      <c r="BF290" s="890">
        <f t="shared" si="48"/>
        <v>0</v>
      </c>
      <c r="BG290" s="890">
        <f t="shared" si="49"/>
        <v>0</v>
      </c>
      <c r="BH290" s="890">
        <f t="shared" si="50"/>
        <v>0</v>
      </c>
      <c r="BI290" s="890">
        <f t="shared" si="51"/>
        <v>0</v>
      </c>
      <c r="BJ290" s="890">
        <f t="shared" si="52"/>
        <v>0</v>
      </c>
      <c r="BK290" s="890">
        <f t="shared" si="53"/>
        <v>0</v>
      </c>
      <c r="BL290" s="890">
        <f t="shared" si="54"/>
        <v>0</v>
      </c>
      <c r="BM290" s="890">
        <f t="shared" si="55"/>
        <v>0</v>
      </c>
      <c r="BN290" s="890">
        <f t="shared" si="56"/>
        <v>0</v>
      </c>
      <c r="BO290" s="890">
        <f t="shared" si="57"/>
        <v>0</v>
      </c>
      <c r="BP290" s="330"/>
      <c r="BQ290" s="330"/>
      <c r="BR290" s="258"/>
      <c r="BS290" s="250"/>
      <c r="BT290" s="250"/>
      <c r="BU290" s="250"/>
    </row>
    <row r="291" spans="1:73" s="75" customFormat="1" ht="14.5" outlineLevel="1" x14ac:dyDescent="0.35">
      <c r="A291" s="248"/>
      <c r="B291" s="249"/>
      <c r="C291" s="259"/>
      <c r="D291" s="259"/>
      <c r="E291" s="259"/>
      <c r="F291" s="267"/>
      <c r="G291" s="267" t="str">
        <f t="shared" si="58"/>
        <v>YAAAAa</v>
      </c>
      <c r="H291" s="380">
        <v>0</v>
      </c>
      <c r="I291" s="380">
        <v>0</v>
      </c>
      <c r="J291" s="380">
        <v>0</v>
      </c>
      <c r="K291" s="380">
        <v>0</v>
      </c>
      <c r="L291" s="380">
        <v>0</v>
      </c>
      <c r="M291" s="380">
        <v>0</v>
      </c>
      <c r="N291" s="890">
        <f t="shared" si="59"/>
        <v>0</v>
      </c>
      <c r="O291" s="890">
        <f t="shared" si="60"/>
        <v>0</v>
      </c>
      <c r="P291" s="890">
        <f t="shared" si="61"/>
        <v>0</v>
      </c>
      <c r="Q291" s="890">
        <f t="shared" si="62"/>
        <v>0</v>
      </c>
      <c r="R291" s="890">
        <f t="shared" si="63"/>
        <v>0</v>
      </c>
      <c r="S291" s="890">
        <f t="shared" si="64"/>
        <v>0</v>
      </c>
      <c r="T291" s="890">
        <f t="shared" ref="T291:T304" si="65">N291</f>
        <v>0</v>
      </c>
      <c r="U291" s="890">
        <f t="shared" si="11"/>
        <v>0</v>
      </c>
      <c r="V291" s="890">
        <f t="shared" si="12"/>
        <v>0</v>
      </c>
      <c r="W291" s="890">
        <f t="shared" si="13"/>
        <v>0</v>
      </c>
      <c r="X291" s="890">
        <f t="shared" si="14"/>
        <v>0</v>
      </c>
      <c r="Y291" s="890">
        <f t="shared" si="15"/>
        <v>0</v>
      </c>
      <c r="Z291" s="890">
        <f t="shared" si="16"/>
        <v>0</v>
      </c>
      <c r="AA291" s="890">
        <f t="shared" si="17"/>
        <v>0</v>
      </c>
      <c r="AB291" s="890">
        <f t="shared" si="18"/>
        <v>0</v>
      </c>
      <c r="AC291" s="890">
        <f t="shared" si="19"/>
        <v>0</v>
      </c>
      <c r="AD291" s="890">
        <f t="shared" si="20"/>
        <v>0</v>
      </c>
      <c r="AE291" s="890">
        <f t="shared" si="21"/>
        <v>0</v>
      </c>
      <c r="AF291" s="890">
        <f t="shared" si="22"/>
        <v>0</v>
      </c>
      <c r="AG291" s="890">
        <f t="shared" si="23"/>
        <v>0</v>
      </c>
      <c r="AH291" s="890">
        <f t="shared" si="24"/>
        <v>0</v>
      </c>
      <c r="AI291" s="890">
        <f t="shared" si="25"/>
        <v>0</v>
      </c>
      <c r="AJ291" s="890">
        <f t="shared" si="26"/>
        <v>0</v>
      </c>
      <c r="AK291" s="890">
        <f t="shared" si="27"/>
        <v>0</v>
      </c>
      <c r="AL291" s="890">
        <f t="shared" si="28"/>
        <v>0</v>
      </c>
      <c r="AM291" s="890">
        <f t="shared" si="29"/>
        <v>0</v>
      </c>
      <c r="AN291" s="890">
        <f t="shared" si="30"/>
        <v>0</v>
      </c>
      <c r="AO291" s="890">
        <f t="shared" si="31"/>
        <v>0</v>
      </c>
      <c r="AP291" s="890">
        <f t="shared" si="32"/>
        <v>0</v>
      </c>
      <c r="AQ291" s="890">
        <f t="shared" si="33"/>
        <v>0</v>
      </c>
      <c r="AR291" s="890">
        <f t="shared" si="34"/>
        <v>0</v>
      </c>
      <c r="AS291" s="890">
        <f t="shared" si="35"/>
        <v>0</v>
      </c>
      <c r="AT291" s="890">
        <f t="shared" si="36"/>
        <v>0</v>
      </c>
      <c r="AU291" s="890">
        <f t="shared" si="37"/>
        <v>0</v>
      </c>
      <c r="AV291" s="890">
        <f t="shared" si="38"/>
        <v>0</v>
      </c>
      <c r="AW291" s="890">
        <f t="shared" si="39"/>
        <v>0</v>
      </c>
      <c r="AX291" s="890">
        <f t="shared" si="40"/>
        <v>0</v>
      </c>
      <c r="AY291" s="890">
        <f t="shared" si="41"/>
        <v>0</v>
      </c>
      <c r="AZ291" s="890">
        <f t="shared" si="42"/>
        <v>0</v>
      </c>
      <c r="BA291" s="890">
        <f t="shared" si="43"/>
        <v>0</v>
      </c>
      <c r="BB291" s="890">
        <f t="shared" si="44"/>
        <v>0</v>
      </c>
      <c r="BC291" s="890">
        <f t="shared" si="45"/>
        <v>0</v>
      </c>
      <c r="BD291" s="890">
        <f t="shared" si="46"/>
        <v>0</v>
      </c>
      <c r="BE291" s="890">
        <f t="shared" si="47"/>
        <v>0</v>
      </c>
      <c r="BF291" s="890">
        <f t="shared" si="48"/>
        <v>0</v>
      </c>
      <c r="BG291" s="890">
        <f t="shared" si="49"/>
        <v>0</v>
      </c>
      <c r="BH291" s="890">
        <f t="shared" si="50"/>
        <v>0</v>
      </c>
      <c r="BI291" s="890">
        <f t="shared" si="51"/>
        <v>0</v>
      </c>
      <c r="BJ291" s="890">
        <f t="shared" si="52"/>
        <v>0</v>
      </c>
      <c r="BK291" s="890">
        <f t="shared" si="53"/>
        <v>0</v>
      </c>
      <c r="BL291" s="890">
        <f t="shared" si="54"/>
        <v>0</v>
      </c>
      <c r="BM291" s="890">
        <f t="shared" si="55"/>
        <v>0</v>
      </c>
      <c r="BN291" s="890">
        <f t="shared" si="56"/>
        <v>0</v>
      </c>
      <c r="BO291" s="890">
        <f t="shared" si="57"/>
        <v>0</v>
      </c>
      <c r="BP291" s="330"/>
      <c r="BQ291" s="330"/>
      <c r="BR291" s="258"/>
      <c r="BS291" s="250"/>
      <c r="BT291" s="250"/>
      <c r="BU291" s="250"/>
    </row>
    <row r="292" spans="1:73" s="75" customFormat="1" ht="14.5" outlineLevel="1" x14ac:dyDescent="0.35">
      <c r="A292" s="248"/>
      <c r="B292" s="249"/>
      <c r="C292" s="259"/>
      <c r="D292" s="259"/>
      <c r="E292" s="259"/>
      <c r="F292" s="267"/>
      <c r="G292" s="889" t="str">
        <f t="shared" si="58"/>
        <v>YYENEl</v>
      </c>
      <c r="H292" s="380">
        <v>0</v>
      </c>
      <c r="I292" s="380">
        <v>0</v>
      </c>
      <c r="J292" s="380">
        <v>0</v>
      </c>
      <c r="K292" s="380">
        <v>0</v>
      </c>
      <c r="L292" s="380">
        <v>0</v>
      </c>
      <c r="M292" s="380">
        <v>0</v>
      </c>
      <c r="N292" s="890">
        <f t="shared" si="59"/>
        <v>0</v>
      </c>
      <c r="O292" s="890">
        <f t="shared" si="60"/>
        <v>0</v>
      </c>
      <c r="P292" s="890">
        <f t="shared" si="61"/>
        <v>0</v>
      </c>
      <c r="Q292" s="890">
        <f t="shared" si="62"/>
        <v>0</v>
      </c>
      <c r="R292" s="890">
        <f t="shared" si="63"/>
        <v>0</v>
      </c>
      <c r="S292" s="890">
        <f t="shared" si="64"/>
        <v>0</v>
      </c>
      <c r="T292" s="890">
        <f t="shared" si="65"/>
        <v>0</v>
      </c>
      <c r="U292" s="890">
        <f t="shared" si="11"/>
        <v>0</v>
      </c>
      <c r="V292" s="890">
        <f t="shared" si="12"/>
        <v>0</v>
      </c>
      <c r="W292" s="890">
        <f t="shared" si="13"/>
        <v>0</v>
      </c>
      <c r="X292" s="890">
        <f t="shared" si="14"/>
        <v>0</v>
      </c>
      <c r="Y292" s="890">
        <f t="shared" si="15"/>
        <v>0</v>
      </c>
      <c r="Z292" s="890">
        <f t="shared" si="16"/>
        <v>0</v>
      </c>
      <c r="AA292" s="890">
        <f t="shared" si="17"/>
        <v>0</v>
      </c>
      <c r="AB292" s="890">
        <f t="shared" si="18"/>
        <v>0</v>
      </c>
      <c r="AC292" s="890">
        <f t="shared" si="19"/>
        <v>0</v>
      </c>
      <c r="AD292" s="890">
        <f t="shared" si="20"/>
        <v>0</v>
      </c>
      <c r="AE292" s="890">
        <f t="shared" si="21"/>
        <v>0</v>
      </c>
      <c r="AF292" s="890">
        <f t="shared" si="22"/>
        <v>0</v>
      </c>
      <c r="AG292" s="890">
        <f t="shared" si="23"/>
        <v>0</v>
      </c>
      <c r="AH292" s="890">
        <f t="shared" si="24"/>
        <v>0</v>
      </c>
      <c r="AI292" s="890">
        <f t="shared" si="25"/>
        <v>0</v>
      </c>
      <c r="AJ292" s="890">
        <f t="shared" si="26"/>
        <v>0</v>
      </c>
      <c r="AK292" s="890">
        <f t="shared" si="27"/>
        <v>0</v>
      </c>
      <c r="AL292" s="890">
        <f t="shared" si="28"/>
        <v>0</v>
      </c>
      <c r="AM292" s="890">
        <f t="shared" si="29"/>
        <v>0</v>
      </c>
      <c r="AN292" s="890">
        <f t="shared" si="30"/>
        <v>0</v>
      </c>
      <c r="AO292" s="890">
        <f t="shared" si="31"/>
        <v>0</v>
      </c>
      <c r="AP292" s="890">
        <f t="shared" si="32"/>
        <v>0</v>
      </c>
      <c r="AQ292" s="890">
        <f t="shared" si="33"/>
        <v>0</v>
      </c>
      <c r="AR292" s="890">
        <f t="shared" si="34"/>
        <v>0</v>
      </c>
      <c r="AS292" s="890">
        <f t="shared" si="35"/>
        <v>0</v>
      </c>
      <c r="AT292" s="890">
        <f t="shared" si="36"/>
        <v>0</v>
      </c>
      <c r="AU292" s="890">
        <f t="shared" si="37"/>
        <v>0</v>
      </c>
      <c r="AV292" s="890">
        <f t="shared" si="38"/>
        <v>0</v>
      </c>
      <c r="AW292" s="890">
        <f t="shared" si="39"/>
        <v>0</v>
      </c>
      <c r="AX292" s="890">
        <f t="shared" si="40"/>
        <v>0</v>
      </c>
      <c r="AY292" s="890">
        <f t="shared" si="41"/>
        <v>0</v>
      </c>
      <c r="AZ292" s="890">
        <f t="shared" si="42"/>
        <v>0</v>
      </c>
      <c r="BA292" s="890">
        <f t="shared" si="43"/>
        <v>0</v>
      </c>
      <c r="BB292" s="890">
        <f t="shared" si="44"/>
        <v>0</v>
      </c>
      <c r="BC292" s="890">
        <f t="shared" si="45"/>
        <v>0</v>
      </c>
      <c r="BD292" s="890">
        <f t="shared" si="46"/>
        <v>0</v>
      </c>
      <c r="BE292" s="890">
        <f t="shared" si="47"/>
        <v>0</v>
      </c>
      <c r="BF292" s="890">
        <f t="shared" si="48"/>
        <v>0</v>
      </c>
      <c r="BG292" s="890">
        <f t="shared" si="49"/>
        <v>0</v>
      </c>
      <c r="BH292" s="890">
        <f t="shared" si="50"/>
        <v>0</v>
      </c>
      <c r="BI292" s="890">
        <f t="shared" si="51"/>
        <v>0</v>
      </c>
      <c r="BJ292" s="890">
        <f t="shared" si="52"/>
        <v>0</v>
      </c>
      <c r="BK292" s="890">
        <f t="shared" si="53"/>
        <v>0</v>
      </c>
      <c r="BL292" s="890">
        <f t="shared" si="54"/>
        <v>0</v>
      </c>
      <c r="BM292" s="890">
        <f t="shared" si="55"/>
        <v>0</v>
      </c>
      <c r="BN292" s="890">
        <f t="shared" si="56"/>
        <v>0</v>
      </c>
      <c r="BO292" s="890">
        <f t="shared" si="57"/>
        <v>0</v>
      </c>
      <c r="BP292" s="330"/>
      <c r="BQ292" s="330"/>
      <c r="BR292" s="258"/>
      <c r="BS292" s="250"/>
      <c r="BT292" s="250"/>
      <c r="BU292" s="250"/>
    </row>
    <row r="293" spans="1:73" s="75" customFormat="1" ht="14.5" outlineLevel="1" x14ac:dyDescent="0.35">
      <c r="A293" s="248"/>
      <c r="B293" s="249"/>
      <c r="C293" s="259"/>
      <c r="D293" s="259"/>
      <c r="E293" s="259"/>
      <c r="F293" s="267"/>
      <c r="G293" s="889" t="str">
        <f t="shared" si="58"/>
        <v>YYPENw</v>
      </c>
      <c r="H293" s="380">
        <v>1</v>
      </c>
      <c r="I293" s="380">
        <v>1</v>
      </c>
      <c r="J293" s="380">
        <v>2</v>
      </c>
      <c r="K293" s="380">
        <v>1</v>
      </c>
      <c r="L293" s="380">
        <v>0</v>
      </c>
      <c r="M293" s="380">
        <v>0</v>
      </c>
      <c r="N293" s="890">
        <f t="shared" si="59"/>
        <v>1</v>
      </c>
      <c r="O293" s="890">
        <f t="shared" si="60"/>
        <v>1</v>
      </c>
      <c r="P293" s="890">
        <f t="shared" si="61"/>
        <v>2</v>
      </c>
      <c r="Q293" s="890">
        <f t="shared" si="62"/>
        <v>1</v>
      </c>
      <c r="R293" s="890">
        <f t="shared" si="63"/>
        <v>0</v>
      </c>
      <c r="S293" s="890">
        <f t="shared" si="64"/>
        <v>0</v>
      </c>
      <c r="T293" s="890">
        <f t="shared" si="65"/>
        <v>1</v>
      </c>
      <c r="U293" s="890">
        <f t="shared" si="11"/>
        <v>1</v>
      </c>
      <c r="V293" s="890">
        <f t="shared" si="12"/>
        <v>2</v>
      </c>
      <c r="W293" s="890">
        <f t="shared" si="13"/>
        <v>1</v>
      </c>
      <c r="X293" s="890">
        <f t="shared" si="14"/>
        <v>0</v>
      </c>
      <c r="Y293" s="890">
        <f t="shared" si="15"/>
        <v>0</v>
      </c>
      <c r="Z293" s="890">
        <f t="shared" si="16"/>
        <v>1</v>
      </c>
      <c r="AA293" s="890">
        <f t="shared" si="17"/>
        <v>1</v>
      </c>
      <c r="AB293" s="890">
        <f t="shared" si="18"/>
        <v>2</v>
      </c>
      <c r="AC293" s="890">
        <f t="shared" si="19"/>
        <v>1</v>
      </c>
      <c r="AD293" s="890">
        <f t="shared" si="20"/>
        <v>0</v>
      </c>
      <c r="AE293" s="890">
        <f t="shared" si="21"/>
        <v>0</v>
      </c>
      <c r="AF293" s="890">
        <f t="shared" si="22"/>
        <v>1</v>
      </c>
      <c r="AG293" s="890">
        <f t="shared" si="23"/>
        <v>1</v>
      </c>
      <c r="AH293" s="890">
        <f t="shared" si="24"/>
        <v>2</v>
      </c>
      <c r="AI293" s="890">
        <f t="shared" si="25"/>
        <v>1</v>
      </c>
      <c r="AJ293" s="890">
        <f t="shared" si="26"/>
        <v>0</v>
      </c>
      <c r="AK293" s="890">
        <f t="shared" si="27"/>
        <v>0</v>
      </c>
      <c r="AL293" s="890">
        <f t="shared" si="28"/>
        <v>1</v>
      </c>
      <c r="AM293" s="890">
        <f t="shared" si="29"/>
        <v>1</v>
      </c>
      <c r="AN293" s="890">
        <f t="shared" si="30"/>
        <v>2</v>
      </c>
      <c r="AO293" s="890">
        <f t="shared" si="31"/>
        <v>1</v>
      </c>
      <c r="AP293" s="890">
        <f t="shared" si="32"/>
        <v>0</v>
      </c>
      <c r="AQ293" s="890">
        <f t="shared" si="33"/>
        <v>0</v>
      </c>
      <c r="AR293" s="890">
        <f t="shared" si="34"/>
        <v>1</v>
      </c>
      <c r="AS293" s="890">
        <f t="shared" si="35"/>
        <v>1</v>
      </c>
      <c r="AT293" s="890">
        <f t="shared" si="36"/>
        <v>2</v>
      </c>
      <c r="AU293" s="890">
        <f t="shared" si="37"/>
        <v>1</v>
      </c>
      <c r="AV293" s="890">
        <f t="shared" si="38"/>
        <v>0</v>
      </c>
      <c r="AW293" s="890">
        <f t="shared" si="39"/>
        <v>0</v>
      </c>
      <c r="AX293" s="890">
        <f t="shared" si="40"/>
        <v>1</v>
      </c>
      <c r="AY293" s="890">
        <f t="shared" si="41"/>
        <v>1</v>
      </c>
      <c r="AZ293" s="890">
        <f t="shared" si="42"/>
        <v>2</v>
      </c>
      <c r="BA293" s="890">
        <f t="shared" si="43"/>
        <v>1</v>
      </c>
      <c r="BB293" s="890">
        <f t="shared" si="44"/>
        <v>0</v>
      </c>
      <c r="BC293" s="890">
        <f t="shared" si="45"/>
        <v>0</v>
      </c>
      <c r="BD293" s="890">
        <f t="shared" si="46"/>
        <v>1</v>
      </c>
      <c r="BE293" s="890">
        <f t="shared" si="47"/>
        <v>1</v>
      </c>
      <c r="BF293" s="890">
        <f t="shared" si="48"/>
        <v>2</v>
      </c>
      <c r="BG293" s="890">
        <f t="shared" si="49"/>
        <v>1</v>
      </c>
      <c r="BH293" s="890">
        <f t="shared" si="50"/>
        <v>0</v>
      </c>
      <c r="BI293" s="890">
        <f t="shared" si="51"/>
        <v>0</v>
      </c>
      <c r="BJ293" s="890">
        <f t="shared" si="52"/>
        <v>1</v>
      </c>
      <c r="BK293" s="890">
        <f t="shared" si="53"/>
        <v>1</v>
      </c>
      <c r="BL293" s="890">
        <f t="shared" si="54"/>
        <v>2</v>
      </c>
      <c r="BM293" s="890">
        <f t="shared" si="55"/>
        <v>1</v>
      </c>
      <c r="BN293" s="890">
        <f t="shared" si="56"/>
        <v>0</v>
      </c>
      <c r="BO293" s="890">
        <f t="shared" si="57"/>
        <v>0</v>
      </c>
      <c r="BP293" s="330"/>
      <c r="BQ293" s="330"/>
      <c r="BR293" s="258"/>
      <c r="BS293" s="250"/>
      <c r="BT293" s="250"/>
      <c r="BU293" s="250"/>
    </row>
    <row r="294" spans="1:73" s="75" customFormat="1" ht="14.5" outlineLevel="1" x14ac:dyDescent="0.35">
      <c r="A294" s="248"/>
      <c r="B294" s="249"/>
      <c r="C294" s="259"/>
      <c r="D294" s="259"/>
      <c r="E294" s="259"/>
      <c r="F294" s="267"/>
      <c r="G294" s="889" t="str">
        <f t="shared" si="58"/>
        <v>YYEPEz</v>
      </c>
      <c r="H294" s="380">
        <v>1</v>
      </c>
      <c r="I294" s="380">
        <v>1</v>
      </c>
      <c r="J294" s="380">
        <v>1</v>
      </c>
      <c r="K294" s="380">
        <v>0</v>
      </c>
      <c r="L294" s="380">
        <v>1</v>
      </c>
      <c r="M294" s="380">
        <v>0</v>
      </c>
      <c r="N294" s="890">
        <f t="shared" si="59"/>
        <v>1</v>
      </c>
      <c r="O294" s="890">
        <f t="shared" si="60"/>
        <v>1</v>
      </c>
      <c r="P294" s="890">
        <f t="shared" si="61"/>
        <v>1</v>
      </c>
      <c r="Q294" s="890">
        <f t="shared" si="62"/>
        <v>0</v>
      </c>
      <c r="R294" s="890">
        <f t="shared" si="63"/>
        <v>1</v>
      </c>
      <c r="S294" s="890">
        <f t="shared" si="64"/>
        <v>0</v>
      </c>
      <c r="T294" s="890">
        <f t="shared" si="65"/>
        <v>1</v>
      </c>
      <c r="U294" s="890">
        <f t="shared" si="11"/>
        <v>1</v>
      </c>
      <c r="V294" s="890">
        <f t="shared" si="12"/>
        <v>1</v>
      </c>
      <c r="W294" s="890">
        <f t="shared" si="13"/>
        <v>0</v>
      </c>
      <c r="X294" s="890">
        <f t="shared" si="14"/>
        <v>1</v>
      </c>
      <c r="Y294" s="890">
        <f t="shared" si="15"/>
        <v>0</v>
      </c>
      <c r="Z294" s="890">
        <f t="shared" si="16"/>
        <v>1</v>
      </c>
      <c r="AA294" s="890">
        <f t="shared" si="17"/>
        <v>1</v>
      </c>
      <c r="AB294" s="890">
        <f t="shared" si="18"/>
        <v>1</v>
      </c>
      <c r="AC294" s="890">
        <f t="shared" si="19"/>
        <v>0</v>
      </c>
      <c r="AD294" s="890">
        <f t="shared" si="20"/>
        <v>1</v>
      </c>
      <c r="AE294" s="890">
        <f t="shared" si="21"/>
        <v>0</v>
      </c>
      <c r="AF294" s="890">
        <f t="shared" si="22"/>
        <v>1</v>
      </c>
      <c r="AG294" s="890">
        <f t="shared" si="23"/>
        <v>1</v>
      </c>
      <c r="AH294" s="890">
        <f t="shared" si="24"/>
        <v>1</v>
      </c>
      <c r="AI294" s="890">
        <f t="shared" si="25"/>
        <v>0</v>
      </c>
      <c r="AJ294" s="890">
        <f t="shared" si="26"/>
        <v>1</v>
      </c>
      <c r="AK294" s="890">
        <f t="shared" si="27"/>
        <v>0</v>
      </c>
      <c r="AL294" s="890">
        <f t="shared" si="28"/>
        <v>1</v>
      </c>
      <c r="AM294" s="890">
        <f t="shared" si="29"/>
        <v>1</v>
      </c>
      <c r="AN294" s="890">
        <f t="shared" si="30"/>
        <v>1</v>
      </c>
      <c r="AO294" s="890">
        <f t="shared" si="31"/>
        <v>0</v>
      </c>
      <c r="AP294" s="890">
        <f t="shared" si="32"/>
        <v>1</v>
      </c>
      <c r="AQ294" s="890">
        <f t="shared" si="33"/>
        <v>0</v>
      </c>
      <c r="AR294" s="890">
        <f t="shared" si="34"/>
        <v>1</v>
      </c>
      <c r="AS294" s="890">
        <f t="shared" si="35"/>
        <v>1</v>
      </c>
      <c r="AT294" s="890">
        <f t="shared" si="36"/>
        <v>1</v>
      </c>
      <c r="AU294" s="890">
        <f t="shared" si="37"/>
        <v>0</v>
      </c>
      <c r="AV294" s="890">
        <f t="shared" si="38"/>
        <v>1</v>
      </c>
      <c r="AW294" s="890">
        <f t="shared" si="39"/>
        <v>0</v>
      </c>
      <c r="AX294" s="890">
        <f t="shared" si="40"/>
        <v>1</v>
      </c>
      <c r="AY294" s="890">
        <f t="shared" si="41"/>
        <v>1</v>
      </c>
      <c r="AZ294" s="890">
        <f t="shared" si="42"/>
        <v>1</v>
      </c>
      <c r="BA294" s="890">
        <f t="shared" si="43"/>
        <v>0</v>
      </c>
      <c r="BB294" s="890">
        <f t="shared" si="44"/>
        <v>1</v>
      </c>
      <c r="BC294" s="890">
        <f t="shared" si="45"/>
        <v>0</v>
      </c>
      <c r="BD294" s="890">
        <f t="shared" si="46"/>
        <v>1</v>
      </c>
      <c r="BE294" s="890">
        <f t="shared" si="47"/>
        <v>1</v>
      </c>
      <c r="BF294" s="890">
        <f t="shared" si="48"/>
        <v>1</v>
      </c>
      <c r="BG294" s="890">
        <f t="shared" si="49"/>
        <v>0</v>
      </c>
      <c r="BH294" s="890">
        <f t="shared" si="50"/>
        <v>1</v>
      </c>
      <c r="BI294" s="890">
        <f t="shared" si="51"/>
        <v>0</v>
      </c>
      <c r="BJ294" s="890">
        <f t="shared" si="52"/>
        <v>1</v>
      </c>
      <c r="BK294" s="890">
        <f t="shared" si="53"/>
        <v>1</v>
      </c>
      <c r="BL294" s="890">
        <f t="shared" si="54"/>
        <v>1</v>
      </c>
      <c r="BM294" s="890">
        <f t="shared" si="55"/>
        <v>0</v>
      </c>
      <c r="BN294" s="890">
        <f t="shared" si="56"/>
        <v>1</v>
      </c>
      <c r="BO294" s="890">
        <f t="shared" si="57"/>
        <v>0</v>
      </c>
      <c r="BP294" s="330"/>
      <c r="BQ294" s="330"/>
      <c r="BR294" s="258"/>
      <c r="BS294" s="250"/>
      <c r="BT294" s="250"/>
      <c r="BU294" s="250"/>
    </row>
    <row r="295" spans="1:73" s="75" customFormat="1" ht="14.5" outlineLevel="1" x14ac:dyDescent="0.35">
      <c r="A295" s="248"/>
      <c r="B295" s="249"/>
      <c r="C295" s="259"/>
      <c r="D295" s="259"/>
      <c r="E295" s="259"/>
      <c r="F295" s="267"/>
      <c r="G295" s="889" t="str">
        <f t="shared" si="58"/>
        <v>YYNEPw</v>
      </c>
      <c r="H295" s="380">
        <v>1</v>
      </c>
      <c r="I295" s="380">
        <v>1</v>
      </c>
      <c r="J295" s="380">
        <v>2</v>
      </c>
      <c r="K295" s="380">
        <v>1</v>
      </c>
      <c r="L295" s="380">
        <v>0</v>
      </c>
      <c r="M295" s="380">
        <v>0</v>
      </c>
      <c r="N295" s="890">
        <f t="shared" si="59"/>
        <v>1</v>
      </c>
      <c r="O295" s="890">
        <f t="shared" si="60"/>
        <v>1</v>
      </c>
      <c r="P295" s="890">
        <f t="shared" si="61"/>
        <v>2</v>
      </c>
      <c r="Q295" s="890">
        <f t="shared" si="62"/>
        <v>1</v>
      </c>
      <c r="R295" s="890">
        <f t="shared" si="63"/>
        <v>0</v>
      </c>
      <c r="S295" s="890">
        <f t="shared" si="64"/>
        <v>0</v>
      </c>
      <c r="T295" s="890">
        <f t="shared" si="65"/>
        <v>1</v>
      </c>
      <c r="U295" s="890">
        <f t="shared" si="11"/>
        <v>1</v>
      </c>
      <c r="V295" s="890">
        <f t="shared" si="12"/>
        <v>2</v>
      </c>
      <c r="W295" s="890">
        <f t="shared" si="13"/>
        <v>1</v>
      </c>
      <c r="X295" s="890">
        <f t="shared" si="14"/>
        <v>0</v>
      </c>
      <c r="Y295" s="890">
        <f t="shared" si="15"/>
        <v>0</v>
      </c>
      <c r="Z295" s="890">
        <f t="shared" si="16"/>
        <v>1</v>
      </c>
      <c r="AA295" s="890">
        <f t="shared" si="17"/>
        <v>1</v>
      </c>
      <c r="AB295" s="890">
        <f t="shared" si="18"/>
        <v>2</v>
      </c>
      <c r="AC295" s="890">
        <f t="shared" si="19"/>
        <v>1</v>
      </c>
      <c r="AD295" s="890">
        <f t="shared" si="20"/>
        <v>0</v>
      </c>
      <c r="AE295" s="890">
        <f t="shared" si="21"/>
        <v>0</v>
      </c>
      <c r="AF295" s="890">
        <f t="shared" si="22"/>
        <v>1</v>
      </c>
      <c r="AG295" s="890">
        <f t="shared" si="23"/>
        <v>1</v>
      </c>
      <c r="AH295" s="890">
        <f t="shared" si="24"/>
        <v>2</v>
      </c>
      <c r="AI295" s="890">
        <f t="shared" si="25"/>
        <v>1</v>
      </c>
      <c r="AJ295" s="890">
        <f t="shared" si="26"/>
        <v>0</v>
      </c>
      <c r="AK295" s="890">
        <f t="shared" si="27"/>
        <v>0</v>
      </c>
      <c r="AL295" s="890">
        <f t="shared" si="28"/>
        <v>1</v>
      </c>
      <c r="AM295" s="890">
        <f t="shared" si="29"/>
        <v>1</v>
      </c>
      <c r="AN295" s="890">
        <f t="shared" si="30"/>
        <v>2</v>
      </c>
      <c r="AO295" s="890">
        <f t="shared" si="31"/>
        <v>1</v>
      </c>
      <c r="AP295" s="890">
        <f t="shared" si="32"/>
        <v>0</v>
      </c>
      <c r="AQ295" s="890">
        <f t="shared" si="33"/>
        <v>0</v>
      </c>
      <c r="AR295" s="890">
        <f t="shared" si="34"/>
        <v>1</v>
      </c>
      <c r="AS295" s="890">
        <f t="shared" si="35"/>
        <v>1</v>
      </c>
      <c r="AT295" s="890">
        <f t="shared" si="36"/>
        <v>2</v>
      </c>
      <c r="AU295" s="890">
        <f t="shared" si="37"/>
        <v>1</v>
      </c>
      <c r="AV295" s="890">
        <f t="shared" si="38"/>
        <v>0</v>
      </c>
      <c r="AW295" s="890">
        <f t="shared" si="39"/>
        <v>0</v>
      </c>
      <c r="AX295" s="890">
        <f t="shared" si="40"/>
        <v>1</v>
      </c>
      <c r="AY295" s="890">
        <f t="shared" si="41"/>
        <v>1</v>
      </c>
      <c r="AZ295" s="890">
        <f t="shared" si="42"/>
        <v>2</v>
      </c>
      <c r="BA295" s="890">
        <f t="shared" si="43"/>
        <v>1</v>
      </c>
      <c r="BB295" s="890">
        <f t="shared" si="44"/>
        <v>0</v>
      </c>
      <c r="BC295" s="890">
        <f t="shared" si="45"/>
        <v>0</v>
      </c>
      <c r="BD295" s="890">
        <f t="shared" si="46"/>
        <v>1</v>
      </c>
      <c r="BE295" s="890">
        <f t="shared" si="47"/>
        <v>1</v>
      </c>
      <c r="BF295" s="890">
        <f t="shared" si="48"/>
        <v>2</v>
      </c>
      <c r="BG295" s="890">
        <f t="shared" si="49"/>
        <v>1</v>
      </c>
      <c r="BH295" s="890">
        <f t="shared" si="50"/>
        <v>0</v>
      </c>
      <c r="BI295" s="890">
        <f t="shared" si="51"/>
        <v>0</v>
      </c>
      <c r="BJ295" s="890">
        <f t="shared" si="52"/>
        <v>1</v>
      </c>
      <c r="BK295" s="890">
        <f t="shared" si="53"/>
        <v>1</v>
      </c>
      <c r="BL295" s="890">
        <f t="shared" si="54"/>
        <v>2</v>
      </c>
      <c r="BM295" s="890">
        <f t="shared" si="55"/>
        <v>1</v>
      </c>
      <c r="BN295" s="890">
        <f t="shared" si="56"/>
        <v>0</v>
      </c>
      <c r="BO295" s="890">
        <f t="shared" si="57"/>
        <v>0</v>
      </c>
      <c r="BP295" s="330"/>
      <c r="BQ295" s="330"/>
      <c r="BR295" s="258"/>
      <c r="BS295" s="250"/>
      <c r="BT295" s="250"/>
      <c r="BU295" s="250"/>
    </row>
    <row r="296" spans="1:73" s="75" customFormat="1" ht="14.5" outlineLevel="1" x14ac:dyDescent="0.35">
      <c r="A296" s="248"/>
      <c r="B296" s="249"/>
      <c r="C296" s="259"/>
      <c r="D296" s="259"/>
      <c r="E296" s="259"/>
      <c r="F296" s="267"/>
      <c r="G296" s="889" t="str">
        <f t="shared" si="58"/>
        <v>AYAAAw</v>
      </c>
      <c r="H296" s="380">
        <v>1</v>
      </c>
      <c r="I296" s="380">
        <v>1</v>
      </c>
      <c r="J296" s="380">
        <v>3</v>
      </c>
      <c r="K296" s="380">
        <v>1</v>
      </c>
      <c r="L296" s="380">
        <v>0</v>
      </c>
      <c r="M296" s="380">
        <v>0</v>
      </c>
      <c r="N296" s="890">
        <f t="shared" si="59"/>
        <v>1</v>
      </c>
      <c r="O296" s="890">
        <f t="shared" si="60"/>
        <v>1</v>
      </c>
      <c r="P296" s="890">
        <f t="shared" si="61"/>
        <v>3</v>
      </c>
      <c r="Q296" s="890">
        <f t="shared" si="62"/>
        <v>1</v>
      </c>
      <c r="R296" s="890">
        <f t="shared" si="63"/>
        <v>0</v>
      </c>
      <c r="S296" s="890">
        <f t="shared" si="64"/>
        <v>0</v>
      </c>
      <c r="T296" s="890">
        <f t="shared" si="65"/>
        <v>1</v>
      </c>
      <c r="U296" s="890">
        <f t="shared" si="11"/>
        <v>1</v>
      </c>
      <c r="V296" s="890">
        <f t="shared" si="12"/>
        <v>3</v>
      </c>
      <c r="W296" s="890">
        <f t="shared" si="13"/>
        <v>1</v>
      </c>
      <c r="X296" s="890">
        <f t="shared" si="14"/>
        <v>0</v>
      </c>
      <c r="Y296" s="890">
        <f t="shared" si="15"/>
        <v>0</v>
      </c>
      <c r="Z296" s="890">
        <f t="shared" si="16"/>
        <v>1</v>
      </c>
      <c r="AA296" s="890">
        <f t="shared" si="17"/>
        <v>1</v>
      </c>
      <c r="AB296" s="890">
        <f t="shared" si="18"/>
        <v>3</v>
      </c>
      <c r="AC296" s="890">
        <f t="shared" si="19"/>
        <v>1</v>
      </c>
      <c r="AD296" s="890">
        <f t="shared" si="20"/>
        <v>0</v>
      </c>
      <c r="AE296" s="890">
        <f t="shared" si="21"/>
        <v>0</v>
      </c>
      <c r="AF296" s="890">
        <f t="shared" si="22"/>
        <v>1</v>
      </c>
      <c r="AG296" s="890">
        <f t="shared" si="23"/>
        <v>1</v>
      </c>
      <c r="AH296" s="890">
        <f t="shared" si="24"/>
        <v>3</v>
      </c>
      <c r="AI296" s="890">
        <f t="shared" si="25"/>
        <v>1</v>
      </c>
      <c r="AJ296" s="890">
        <f t="shared" si="26"/>
        <v>0</v>
      </c>
      <c r="AK296" s="890">
        <f t="shared" si="27"/>
        <v>0</v>
      </c>
      <c r="AL296" s="890">
        <f t="shared" si="28"/>
        <v>1</v>
      </c>
      <c r="AM296" s="890">
        <f t="shared" si="29"/>
        <v>1</v>
      </c>
      <c r="AN296" s="890">
        <f t="shared" si="30"/>
        <v>3</v>
      </c>
      <c r="AO296" s="890">
        <f t="shared" si="31"/>
        <v>1</v>
      </c>
      <c r="AP296" s="890">
        <f t="shared" si="32"/>
        <v>0</v>
      </c>
      <c r="AQ296" s="890">
        <f t="shared" si="33"/>
        <v>0</v>
      </c>
      <c r="AR296" s="890">
        <f t="shared" si="34"/>
        <v>1</v>
      </c>
      <c r="AS296" s="890">
        <f t="shared" si="35"/>
        <v>1</v>
      </c>
      <c r="AT296" s="890">
        <f t="shared" si="36"/>
        <v>3</v>
      </c>
      <c r="AU296" s="890">
        <f t="shared" si="37"/>
        <v>1</v>
      </c>
      <c r="AV296" s="890">
        <f t="shared" si="38"/>
        <v>0</v>
      </c>
      <c r="AW296" s="890">
        <f t="shared" si="39"/>
        <v>0</v>
      </c>
      <c r="AX296" s="890">
        <f t="shared" si="40"/>
        <v>1</v>
      </c>
      <c r="AY296" s="890">
        <f t="shared" si="41"/>
        <v>1</v>
      </c>
      <c r="AZ296" s="890">
        <f t="shared" si="42"/>
        <v>3</v>
      </c>
      <c r="BA296" s="890">
        <f t="shared" si="43"/>
        <v>1</v>
      </c>
      <c r="BB296" s="890">
        <f t="shared" si="44"/>
        <v>0</v>
      </c>
      <c r="BC296" s="890">
        <f t="shared" si="45"/>
        <v>0</v>
      </c>
      <c r="BD296" s="890">
        <f t="shared" si="46"/>
        <v>1</v>
      </c>
      <c r="BE296" s="890">
        <f t="shared" si="47"/>
        <v>1</v>
      </c>
      <c r="BF296" s="890">
        <f t="shared" si="48"/>
        <v>3</v>
      </c>
      <c r="BG296" s="890">
        <f t="shared" si="49"/>
        <v>1</v>
      </c>
      <c r="BH296" s="890">
        <f t="shared" si="50"/>
        <v>0</v>
      </c>
      <c r="BI296" s="890">
        <f t="shared" si="51"/>
        <v>0</v>
      </c>
      <c r="BJ296" s="890">
        <f t="shared" si="52"/>
        <v>1</v>
      </c>
      <c r="BK296" s="890">
        <f t="shared" si="53"/>
        <v>1</v>
      </c>
      <c r="BL296" s="890">
        <f t="shared" si="54"/>
        <v>3</v>
      </c>
      <c r="BM296" s="890">
        <f t="shared" si="55"/>
        <v>1</v>
      </c>
      <c r="BN296" s="890">
        <f t="shared" si="56"/>
        <v>0</v>
      </c>
      <c r="BO296" s="890">
        <f t="shared" si="57"/>
        <v>0</v>
      </c>
      <c r="BP296" s="330"/>
      <c r="BQ296" s="330"/>
      <c r="BR296" s="258"/>
      <c r="BS296" s="250"/>
      <c r="BT296" s="250"/>
      <c r="BU296" s="250"/>
    </row>
    <row r="297" spans="1:73" s="75" customFormat="1" ht="14.5" outlineLevel="1" x14ac:dyDescent="0.35">
      <c r="A297" s="248"/>
      <c r="B297" s="249"/>
      <c r="C297" s="259"/>
      <c r="D297" s="259"/>
      <c r="E297" s="259"/>
      <c r="F297" s="267"/>
      <c r="G297" s="889" t="str">
        <f t="shared" si="58"/>
        <v>AAEAAa</v>
      </c>
      <c r="H297" s="380">
        <v>0</v>
      </c>
      <c r="I297" s="380">
        <v>0</v>
      </c>
      <c r="J297" s="380">
        <v>0</v>
      </c>
      <c r="K297" s="380">
        <v>0</v>
      </c>
      <c r="L297" s="380">
        <v>0</v>
      </c>
      <c r="M297" s="380">
        <v>0</v>
      </c>
      <c r="N297" s="890">
        <f t="shared" si="59"/>
        <v>0</v>
      </c>
      <c r="O297" s="890">
        <f t="shared" si="60"/>
        <v>0</v>
      </c>
      <c r="P297" s="890">
        <f t="shared" si="61"/>
        <v>0</v>
      </c>
      <c r="Q297" s="890">
        <f t="shared" si="62"/>
        <v>0</v>
      </c>
      <c r="R297" s="890">
        <f t="shared" si="63"/>
        <v>0</v>
      </c>
      <c r="S297" s="890">
        <f t="shared" si="64"/>
        <v>0</v>
      </c>
      <c r="T297" s="890">
        <f t="shared" si="65"/>
        <v>0</v>
      </c>
      <c r="U297" s="890">
        <f t="shared" si="11"/>
        <v>0</v>
      </c>
      <c r="V297" s="890">
        <f t="shared" si="12"/>
        <v>0</v>
      </c>
      <c r="W297" s="890">
        <f t="shared" si="13"/>
        <v>0</v>
      </c>
      <c r="X297" s="890">
        <f t="shared" si="14"/>
        <v>0</v>
      </c>
      <c r="Y297" s="890">
        <f t="shared" si="15"/>
        <v>0</v>
      </c>
      <c r="Z297" s="890">
        <f t="shared" si="16"/>
        <v>0</v>
      </c>
      <c r="AA297" s="890">
        <f t="shared" si="17"/>
        <v>0</v>
      </c>
      <c r="AB297" s="890">
        <f t="shared" si="18"/>
        <v>0</v>
      </c>
      <c r="AC297" s="890">
        <f t="shared" si="19"/>
        <v>0</v>
      </c>
      <c r="AD297" s="890">
        <f t="shared" si="20"/>
        <v>0</v>
      </c>
      <c r="AE297" s="890">
        <f t="shared" si="21"/>
        <v>0</v>
      </c>
      <c r="AF297" s="890">
        <f t="shared" si="22"/>
        <v>0</v>
      </c>
      <c r="AG297" s="890">
        <f t="shared" si="23"/>
        <v>0</v>
      </c>
      <c r="AH297" s="890">
        <f t="shared" si="24"/>
        <v>0</v>
      </c>
      <c r="AI297" s="890">
        <f t="shared" si="25"/>
        <v>0</v>
      </c>
      <c r="AJ297" s="890">
        <f t="shared" si="26"/>
        <v>0</v>
      </c>
      <c r="AK297" s="890">
        <f t="shared" si="27"/>
        <v>0</v>
      </c>
      <c r="AL297" s="890">
        <f t="shared" si="28"/>
        <v>0</v>
      </c>
      <c r="AM297" s="890">
        <f t="shared" si="29"/>
        <v>0</v>
      </c>
      <c r="AN297" s="890">
        <f t="shared" si="30"/>
        <v>0</v>
      </c>
      <c r="AO297" s="890">
        <f t="shared" si="31"/>
        <v>0</v>
      </c>
      <c r="AP297" s="890">
        <f t="shared" si="32"/>
        <v>0</v>
      </c>
      <c r="AQ297" s="890">
        <f t="shared" si="33"/>
        <v>0</v>
      </c>
      <c r="AR297" s="890">
        <f t="shared" si="34"/>
        <v>0</v>
      </c>
      <c r="AS297" s="890">
        <f t="shared" si="35"/>
        <v>0</v>
      </c>
      <c r="AT297" s="890">
        <f t="shared" si="36"/>
        <v>0</v>
      </c>
      <c r="AU297" s="890">
        <f t="shared" si="37"/>
        <v>0</v>
      </c>
      <c r="AV297" s="890">
        <f t="shared" si="38"/>
        <v>0</v>
      </c>
      <c r="AW297" s="890">
        <f t="shared" si="39"/>
        <v>0</v>
      </c>
      <c r="AX297" s="890">
        <f t="shared" si="40"/>
        <v>0</v>
      </c>
      <c r="AY297" s="890">
        <f t="shared" si="41"/>
        <v>0</v>
      </c>
      <c r="AZ297" s="890">
        <f t="shared" si="42"/>
        <v>0</v>
      </c>
      <c r="BA297" s="890">
        <f t="shared" si="43"/>
        <v>0</v>
      </c>
      <c r="BB297" s="890">
        <f t="shared" si="44"/>
        <v>0</v>
      </c>
      <c r="BC297" s="890">
        <f t="shared" si="45"/>
        <v>0</v>
      </c>
      <c r="BD297" s="890">
        <f t="shared" si="46"/>
        <v>0</v>
      </c>
      <c r="BE297" s="890">
        <f t="shared" si="47"/>
        <v>0</v>
      </c>
      <c r="BF297" s="890">
        <f t="shared" si="48"/>
        <v>0</v>
      </c>
      <c r="BG297" s="890">
        <f t="shared" si="49"/>
        <v>0</v>
      </c>
      <c r="BH297" s="890">
        <f t="shared" si="50"/>
        <v>0</v>
      </c>
      <c r="BI297" s="890">
        <f t="shared" si="51"/>
        <v>0</v>
      </c>
      <c r="BJ297" s="890">
        <f t="shared" si="52"/>
        <v>0</v>
      </c>
      <c r="BK297" s="890">
        <f t="shared" si="53"/>
        <v>0</v>
      </c>
      <c r="BL297" s="890">
        <f t="shared" si="54"/>
        <v>0</v>
      </c>
      <c r="BM297" s="890">
        <f t="shared" si="55"/>
        <v>0</v>
      </c>
      <c r="BN297" s="890">
        <f t="shared" si="56"/>
        <v>0</v>
      </c>
      <c r="BO297" s="890">
        <f t="shared" si="57"/>
        <v>0</v>
      </c>
      <c r="BP297" s="330"/>
      <c r="BQ297" s="330"/>
      <c r="BR297" s="258"/>
      <c r="BS297" s="250"/>
      <c r="BT297" s="250"/>
      <c r="BU297" s="250"/>
    </row>
    <row r="298" spans="1:73" s="75" customFormat="1" ht="14.5" outlineLevel="1" x14ac:dyDescent="0.35">
      <c r="A298" s="248"/>
      <c r="B298" s="249"/>
      <c r="C298" s="259"/>
      <c r="D298" s="259"/>
      <c r="E298" s="259"/>
      <c r="F298" s="267"/>
      <c r="G298" s="889" t="str">
        <f t="shared" si="58"/>
        <v>AAAEAa</v>
      </c>
      <c r="H298" s="380">
        <v>0</v>
      </c>
      <c r="I298" s="380">
        <v>0</v>
      </c>
      <c r="J298" s="380">
        <v>0</v>
      </c>
      <c r="K298" s="380">
        <v>0</v>
      </c>
      <c r="L298" s="380">
        <v>0</v>
      </c>
      <c r="M298" s="380">
        <v>0</v>
      </c>
      <c r="N298" s="890">
        <f t="shared" si="59"/>
        <v>0</v>
      </c>
      <c r="O298" s="890">
        <f t="shared" si="60"/>
        <v>0</v>
      </c>
      <c r="P298" s="890">
        <f t="shared" si="61"/>
        <v>0</v>
      </c>
      <c r="Q298" s="890">
        <f t="shared" si="62"/>
        <v>0</v>
      </c>
      <c r="R298" s="890">
        <f t="shared" si="63"/>
        <v>0</v>
      </c>
      <c r="S298" s="890">
        <f t="shared" si="64"/>
        <v>0</v>
      </c>
      <c r="T298" s="890">
        <f t="shared" si="65"/>
        <v>0</v>
      </c>
      <c r="U298" s="890">
        <f t="shared" si="11"/>
        <v>0</v>
      </c>
      <c r="V298" s="890">
        <f t="shared" si="12"/>
        <v>0</v>
      </c>
      <c r="W298" s="890">
        <f t="shared" si="13"/>
        <v>0</v>
      </c>
      <c r="X298" s="890">
        <f t="shared" si="14"/>
        <v>0</v>
      </c>
      <c r="Y298" s="890">
        <f t="shared" si="15"/>
        <v>0</v>
      </c>
      <c r="Z298" s="890">
        <f t="shared" si="16"/>
        <v>0</v>
      </c>
      <c r="AA298" s="890">
        <f t="shared" si="17"/>
        <v>0</v>
      </c>
      <c r="AB298" s="890">
        <f t="shared" si="18"/>
        <v>0</v>
      </c>
      <c r="AC298" s="890">
        <f t="shared" si="19"/>
        <v>0</v>
      </c>
      <c r="AD298" s="890">
        <f t="shared" si="20"/>
        <v>0</v>
      </c>
      <c r="AE298" s="890">
        <f t="shared" si="21"/>
        <v>0</v>
      </c>
      <c r="AF298" s="890">
        <f t="shared" si="22"/>
        <v>0</v>
      </c>
      <c r="AG298" s="890">
        <f t="shared" si="23"/>
        <v>0</v>
      </c>
      <c r="AH298" s="890">
        <f t="shared" si="24"/>
        <v>0</v>
      </c>
      <c r="AI298" s="890">
        <f t="shared" si="25"/>
        <v>0</v>
      </c>
      <c r="AJ298" s="890">
        <f t="shared" si="26"/>
        <v>0</v>
      </c>
      <c r="AK298" s="890">
        <f t="shared" si="27"/>
        <v>0</v>
      </c>
      <c r="AL298" s="890">
        <f t="shared" si="28"/>
        <v>0</v>
      </c>
      <c r="AM298" s="890">
        <f t="shared" si="29"/>
        <v>0</v>
      </c>
      <c r="AN298" s="890">
        <f t="shared" si="30"/>
        <v>0</v>
      </c>
      <c r="AO298" s="890">
        <f t="shared" si="31"/>
        <v>0</v>
      </c>
      <c r="AP298" s="890">
        <f t="shared" si="32"/>
        <v>0</v>
      </c>
      <c r="AQ298" s="890">
        <f t="shared" si="33"/>
        <v>0</v>
      </c>
      <c r="AR298" s="890">
        <f t="shared" si="34"/>
        <v>0</v>
      </c>
      <c r="AS298" s="890">
        <f t="shared" si="35"/>
        <v>0</v>
      </c>
      <c r="AT298" s="890">
        <f t="shared" si="36"/>
        <v>0</v>
      </c>
      <c r="AU298" s="890">
        <f t="shared" si="37"/>
        <v>0</v>
      </c>
      <c r="AV298" s="890">
        <f t="shared" si="38"/>
        <v>0</v>
      </c>
      <c r="AW298" s="890">
        <f t="shared" si="39"/>
        <v>0</v>
      </c>
      <c r="AX298" s="890">
        <f t="shared" si="40"/>
        <v>0</v>
      </c>
      <c r="AY298" s="890">
        <f t="shared" si="41"/>
        <v>0</v>
      </c>
      <c r="AZ298" s="890">
        <f t="shared" si="42"/>
        <v>0</v>
      </c>
      <c r="BA298" s="890">
        <f t="shared" si="43"/>
        <v>0</v>
      </c>
      <c r="BB298" s="890">
        <f t="shared" si="44"/>
        <v>0</v>
      </c>
      <c r="BC298" s="890">
        <f t="shared" si="45"/>
        <v>0</v>
      </c>
      <c r="BD298" s="890">
        <f t="shared" si="46"/>
        <v>0</v>
      </c>
      <c r="BE298" s="890">
        <f t="shared" si="47"/>
        <v>0</v>
      </c>
      <c r="BF298" s="890">
        <f t="shared" si="48"/>
        <v>0</v>
      </c>
      <c r="BG298" s="890">
        <f t="shared" si="49"/>
        <v>0</v>
      </c>
      <c r="BH298" s="890">
        <f t="shared" si="50"/>
        <v>0</v>
      </c>
      <c r="BI298" s="890">
        <f t="shared" si="51"/>
        <v>0</v>
      </c>
      <c r="BJ298" s="890">
        <f t="shared" si="52"/>
        <v>0</v>
      </c>
      <c r="BK298" s="890">
        <f t="shared" si="53"/>
        <v>0</v>
      </c>
      <c r="BL298" s="890">
        <f t="shared" si="54"/>
        <v>0</v>
      </c>
      <c r="BM298" s="890">
        <f t="shared" si="55"/>
        <v>0</v>
      </c>
      <c r="BN298" s="890">
        <f t="shared" si="56"/>
        <v>0</v>
      </c>
      <c r="BO298" s="890">
        <f t="shared" si="57"/>
        <v>0</v>
      </c>
      <c r="BP298" s="330"/>
      <c r="BQ298" s="330"/>
      <c r="BR298" s="258"/>
      <c r="BS298" s="250"/>
      <c r="BT298" s="250"/>
      <c r="BU298" s="250"/>
    </row>
    <row r="299" spans="1:73" s="75" customFormat="1" ht="14.5" outlineLevel="1" x14ac:dyDescent="0.35">
      <c r="A299" s="248"/>
      <c r="B299" s="249"/>
      <c r="C299" s="259"/>
      <c r="D299" s="259"/>
      <c r="E299" s="259"/>
      <c r="F299" s="267"/>
      <c r="G299" s="889" t="str">
        <f t="shared" si="58"/>
        <v>YAAAEa</v>
      </c>
      <c r="H299" s="380">
        <v>0</v>
      </c>
      <c r="I299" s="380">
        <v>0</v>
      </c>
      <c r="J299" s="380">
        <v>0</v>
      </c>
      <c r="K299" s="380">
        <v>0</v>
      </c>
      <c r="L299" s="380">
        <v>0</v>
      </c>
      <c r="M299" s="380">
        <v>0</v>
      </c>
      <c r="N299" s="890">
        <f t="shared" si="59"/>
        <v>0</v>
      </c>
      <c r="O299" s="890">
        <f t="shared" si="60"/>
        <v>0</v>
      </c>
      <c r="P299" s="890">
        <f t="shared" si="61"/>
        <v>0</v>
      </c>
      <c r="Q299" s="890">
        <f t="shared" si="62"/>
        <v>0</v>
      </c>
      <c r="R299" s="890">
        <f t="shared" si="63"/>
        <v>0</v>
      </c>
      <c r="S299" s="890">
        <f t="shared" si="64"/>
        <v>0</v>
      </c>
      <c r="T299" s="890">
        <f t="shared" si="65"/>
        <v>0</v>
      </c>
      <c r="U299" s="890">
        <f t="shared" si="11"/>
        <v>0</v>
      </c>
      <c r="V299" s="890">
        <f t="shared" si="12"/>
        <v>0</v>
      </c>
      <c r="W299" s="890">
        <f t="shared" si="13"/>
        <v>0</v>
      </c>
      <c r="X299" s="890">
        <f t="shared" si="14"/>
        <v>0</v>
      </c>
      <c r="Y299" s="890">
        <f t="shared" si="15"/>
        <v>0</v>
      </c>
      <c r="Z299" s="890">
        <f t="shared" si="16"/>
        <v>0</v>
      </c>
      <c r="AA299" s="890">
        <f t="shared" si="17"/>
        <v>0</v>
      </c>
      <c r="AB299" s="890">
        <f t="shared" si="18"/>
        <v>0</v>
      </c>
      <c r="AC299" s="890">
        <f t="shared" si="19"/>
        <v>0</v>
      </c>
      <c r="AD299" s="890">
        <f t="shared" si="20"/>
        <v>0</v>
      </c>
      <c r="AE299" s="890">
        <f t="shared" si="21"/>
        <v>0</v>
      </c>
      <c r="AF299" s="890">
        <f t="shared" si="22"/>
        <v>0</v>
      </c>
      <c r="AG299" s="890">
        <f t="shared" si="23"/>
        <v>0</v>
      </c>
      <c r="AH299" s="890">
        <f t="shared" si="24"/>
        <v>0</v>
      </c>
      <c r="AI299" s="890">
        <f t="shared" si="25"/>
        <v>0</v>
      </c>
      <c r="AJ299" s="890">
        <f t="shared" si="26"/>
        <v>0</v>
      </c>
      <c r="AK299" s="890">
        <f t="shared" si="27"/>
        <v>0</v>
      </c>
      <c r="AL299" s="890">
        <f t="shared" si="28"/>
        <v>0</v>
      </c>
      <c r="AM299" s="890">
        <f t="shared" si="29"/>
        <v>0</v>
      </c>
      <c r="AN299" s="890">
        <f t="shared" si="30"/>
        <v>0</v>
      </c>
      <c r="AO299" s="890">
        <f t="shared" si="31"/>
        <v>0</v>
      </c>
      <c r="AP299" s="890">
        <f t="shared" si="32"/>
        <v>0</v>
      </c>
      <c r="AQ299" s="890">
        <f t="shared" si="33"/>
        <v>0</v>
      </c>
      <c r="AR299" s="890">
        <f t="shared" si="34"/>
        <v>0</v>
      </c>
      <c r="AS299" s="890">
        <f t="shared" si="35"/>
        <v>0</v>
      </c>
      <c r="AT299" s="890">
        <f t="shared" si="36"/>
        <v>0</v>
      </c>
      <c r="AU299" s="890">
        <f t="shared" si="37"/>
        <v>0</v>
      </c>
      <c r="AV299" s="890">
        <f t="shared" si="38"/>
        <v>0</v>
      </c>
      <c r="AW299" s="890">
        <f t="shared" si="39"/>
        <v>0</v>
      </c>
      <c r="AX299" s="890">
        <f t="shared" si="40"/>
        <v>0</v>
      </c>
      <c r="AY299" s="890">
        <f t="shared" si="41"/>
        <v>0</v>
      </c>
      <c r="AZ299" s="890">
        <f t="shared" si="42"/>
        <v>0</v>
      </c>
      <c r="BA299" s="890">
        <f t="shared" si="43"/>
        <v>0</v>
      </c>
      <c r="BB299" s="890">
        <f t="shared" si="44"/>
        <v>0</v>
      </c>
      <c r="BC299" s="890">
        <f t="shared" si="45"/>
        <v>0</v>
      </c>
      <c r="BD299" s="890">
        <f t="shared" si="46"/>
        <v>0</v>
      </c>
      <c r="BE299" s="890">
        <f t="shared" si="47"/>
        <v>0</v>
      </c>
      <c r="BF299" s="890">
        <f t="shared" si="48"/>
        <v>0</v>
      </c>
      <c r="BG299" s="890">
        <f t="shared" si="49"/>
        <v>0</v>
      </c>
      <c r="BH299" s="890">
        <f t="shared" si="50"/>
        <v>0</v>
      </c>
      <c r="BI299" s="890">
        <f t="shared" si="51"/>
        <v>0</v>
      </c>
      <c r="BJ299" s="890">
        <f t="shared" si="52"/>
        <v>0</v>
      </c>
      <c r="BK299" s="890">
        <f t="shared" si="53"/>
        <v>0</v>
      </c>
      <c r="BL299" s="890">
        <f t="shared" si="54"/>
        <v>0</v>
      </c>
      <c r="BM299" s="890">
        <f t="shared" si="55"/>
        <v>0</v>
      </c>
      <c r="BN299" s="890">
        <f t="shared" si="56"/>
        <v>0</v>
      </c>
      <c r="BO299" s="890">
        <f t="shared" si="57"/>
        <v>0</v>
      </c>
      <c r="BP299" s="330"/>
      <c r="BQ299" s="330"/>
      <c r="BR299" s="258"/>
      <c r="BS299" s="250"/>
      <c r="BT299" s="250"/>
      <c r="BU299" s="250"/>
    </row>
    <row r="300" spans="1:73" s="75" customFormat="1" ht="14.5" outlineLevel="1" x14ac:dyDescent="0.35">
      <c r="A300" s="248"/>
      <c r="B300" s="249"/>
      <c r="C300" s="259"/>
      <c r="D300" s="259"/>
      <c r="E300" s="259"/>
      <c r="F300" s="267"/>
      <c r="G300" s="889" t="str">
        <f t="shared" si="58"/>
        <v>YAAANw</v>
      </c>
      <c r="H300" s="380">
        <v>1</v>
      </c>
      <c r="I300" s="380">
        <v>1</v>
      </c>
      <c r="J300" s="380">
        <v>2</v>
      </c>
      <c r="K300" s="380">
        <v>1</v>
      </c>
      <c r="L300" s="380">
        <v>0</v>
      </c>
      <c r="M300" s="380">
        <v>0</v>
      </c>
      <c r="N300" s="890">
        <f t="shared" si="59"/>
        <v>1</v>
      </c>
      <c r="O300" s="890">
        <f t="shared" si="60"/>
        <v>1</v>
      </c>
      <c r="P300" s="890">
        <f t="shared" si="61"/>
        <v>2</v>
      </c>
      <c r="Q300" s="890">
        <f t="shared" si="62"/>
        <v>1</v>
      </c>
      <c r="R300" s="890">
        <f t="shared" si="63"/>
        <v>0</v>
      </c>
      <c r="S300" s="890">
        <f t="shared" si="64"/>
        <v>0</v>
      </c>
      <c r="T300" s="890">
        <f t="shared" si="65"/>
        <v>1</v>
      </c>
      <c r="U300" s="890">
        <f t="shared" si="11"/>
        <v>1</v>
      </c>
      <c r="V300" s="890">
        <f t="shared" si="12"/>
        <v>2</v>
      </c>
      <c r="W300" s="890">
        <f t="shared" si="13"/>
        <v>1</v>
      </c>
      <c r="X300" s="890">
        <f t="shared" si="14"/>
        <v>0</v>
      </c>
      <c r="Y300" s="890">
        <f t="shared" si="15"/>
        <v>0</v>
      </c>
      <c r="Z300" s="890">
        <f t="shared" si="16"/>
        <v>1</v>
      </c>
      <c r="AA300" s="890">
        <f t="shared" si="17"/>
        <v>1</v>
      </c>
      <c r="AB300" s="890">
        <f t="shared" si="18"/>
        <v>2</v>
      </c>
      <c r="AC300" s="890">
        <f t="shared" si="19"/>
        <v>1</v>
      </c>
      <c r="AD300" s="890">
        <f t="shared" si="20"/>
        <v>0</v>
      </c>
      <c r="AE300" s="890">
        <f t="shared" si="21"/>
        <v>0</v>
      </c>
      <c r="AF300" s="890">
        <f t="shared" si="22"/>
        <v>1</v>
      </c>
      <c r="AG300" s="890">
        <f t="shared" si="23"/>
        <v>1</v>
      </c>
      <c r="AH300" s="890">
        <f t="shared" si="24"/>
        <v>2</v>
      </c>
      <c r="AI300" s="890">
        <f t="shared" si="25"/>
        <v>1</v>
      </c>
      <c r="AJ300" s="890">
        <f t="shared" si="26"/>
        <v>0</v>
      </c>
      <c r="AK300" s="890">
        <f t="shared" si="27"/>
        <v>0</v>
      </c>
      <c r="AL300" s="890">
        <f t="shared" si="28"/>
        <v>1</v>
      </c>
      <c r="AM300" s="890">
        <f t="shared" si="29"/>
        <v>1</v>
      </c>
      <c r="AN300" s="890">
        <f t="shared" si="30"/>
        <v>2</v>
      </c>
      <c r="AO300" s="890">
        <f t="shared" si="31"/>
        <v>1</v>
      </c>
      <c r="AP300" s="890">
        <f t="shared" si="32"/>
        <v>0</v>
      </c>
      <c r="AQ300" s="890">
        <f t="shared" si="33"/>
        <v>0</v>
      </c>
      <c r="AR300" s="890">
        <f t="shared" si="34"/>
        <v>1</v>
      </c>
      <c r="AS300" s="890">
        <f t="shared" si="35"/>
        <v>1</v>
      </c>
      <c r="AT300" s="890">
        <f t="shared" si="36"/>
        <v>2</v>
      </c>
      <c r="AU300" s="890">
        <f t="shared" si="37"/>
        <v>1</v>
      </c>
      <c r="AV300" s="890">
        <f t="shared" si="38"/>
        <v>0</v>
      </c>
      <c r="AW300" s="890">
        <f t="shared" si="39"/>
        <v>0</v>
      </c>
      <c r="AX300" s="890">
        <f t="shared" si="40"/>
        <v>1</v>
      </c>
      <c r="AY300" s="890">
        <f t="shared" si="41"/>
        <v>1</v>
      </c>
      <c r="AZ300" s="890">
        <f t="shared" si="42"/>
        <v>2</v>
      </c>
      <c r="BA300" s="890">
        <f t="shared" si="43"/>
        <v>1</v>
      </c>
      <c r="BB300" s="890">
        <f t="shared" si="44"/>
        <v>0</v>
      </c>
      <c r="BC300" s="890">
        <f t="shared" si="45"/>
        <v>0</v>
      </c>
      <c r="BD300" s="890">
        <f t="shared" si="46"/>
        <v>1</v>
      </c>
      <c r="BE300" s="890">
        <f t="shared" si="47"/>
        <v>1</v>
      </c>
      <c r="BF300" s="890">
        <f t="shared" si="48"/>
        <v>2</v>
      </c>
      <c r="BG300" s="890">
        <f t="shared" si="49"/>
        <v>1</v>
      </c>
      <c r="BH300" s="890">
        <f t="shared" si="50"/>
        <v>0</v>
      </c>
      <c r="BI300" s="890">
        <f t="shared" si="51"/>
        <v>0</v>
      </c>
      <c r="BJ300" s="890">
        <f t="shared" si="52"/>
        <v>1</v>
      </c>
      <c r="BK300" s="890">
        <f t="shared" si="53"/>
        <v>1</v>
      </c>
      <c r="BL300" s="890">
        <f t="shared" si="54"/>
        <v>2</v>
      </c>
      <c r="BM300" s="890">
        <f t="shared" si="55"/>
        <v>1</v>
      </c>
      <c r="BN300" s="890">
        <f t="shared" si="56"/>
        <v>0</v>
      </c>
      <c r="BO300" s="890">
        <f t="shared" si="57"/>
        <v>0</v>
      </c>
      <c r="BP300" s="330"/>
      <c r="BQ300" s="330"/>
      <c r="BR300" s="258"/>
      <c r="BS300" s="250"/>
      <c r="BT300" s="250"/>
      <c r="BU300" s="250"/>
    </row>
    <row r="301" spans="1:73" s="75" customFormat="1" ht="14.5" outlineLevel="1" x14ac:dyDescent="0.35">
      <c r="A301" s="248"/>
      <c r="B301" s="249"/>
      <c r="C301" s="259"/>
      <c r="D301" s="259"/>
      <c r="E301" s="259"/>
      <c r="F301" s="267"/>
      <c r="G301" s="889" t="str">
        <f t="shared" si="58"/>
        <v>AYAAAz</v>
      </c>
      <c r="H301" s="380">
        <v>2</v>
      </c>
      <c r="I301" s="380">
        <v>1</v>
      </c>
      <c r="J301" s="380">
        <v>1</v>
      </c>
      <c r="K301" s="380">
        <v>0</v>
      </c>
      <c r="L301" s="380">
        <v>1</v>
      </c>
      <c r="M301" s="380">
        <v>0</v>
      </c>
      <c r="N301" s="890">
        <f t="shared" si="59"/>
        <v>2</v>
      </c>
      <c r="O301" s="890">
        <f t="shared" si="60"/>
        <v>1</v>
      </c>
      <c r="P301" s="890">
        <f t="shared" si="61"/>
        <v>1</v>
      </c>
      <c r="Q301" s="890">
        <f t="shared" si="62"/>
        <v>0</v>
      </c>
      <c r="R301" s="890">
        <f t="shared" si="63"/>
        <v>1</v>
      </c>
      <c r="S301" s="890">
        <f t="shared" si="64"/>
        <v>0</v>
      </c>
      <c r="T301" s="890">
        <f t="shared" si="65"/>
        <v>2</v>
      </c>
      <c r="U301" s="890">
        <f t="shared" si="11"/>
        <v>1</v>
      </c>
      <c r="V301" s="890">
        <f t="shared" si="12"/>
        <v>1</v>
      </c>
      <c r="W301" s="890">
        <f t="shared" si="13"/>
        <v>0</v>
      </c>
      <c r="X301" s="890">
        <f t="shared" si="14"/>
        <v>1</v>
      </c>
      <c r="Y301" s="890">
        <f t="shared" si="15"/>
        <v>0</v>
      </c>
      <c r="Z301" s="890">
        <f t="shared" si="16"/>
        <v>2</v>
      </c>
      <c r="AA301" s="890">
        <f t="shared" si="17"/>
        <v>1</v>
      </c>
      <c r="AB301" s="890">
        <f t="shared" si="18"/>
        <v>1</v>
      </c>
      <c r="AC301" s="890">
        <f t="shared" si="19"/>
        <v>0</v>
      </c>
      <c r="AD301" s="890">
        <f t="shared" si="20"/>
        <v>1</v>
      </c>
      <c r="AE301" s="890">
        <f t="shared" si="21"/>
        <v>0</v>
      </c>
      <c r="AF301" s="890">
        <f t="shared" si="22"/>
        <v>2</v>
      </c>
      <c r="AG301" s="890">
        <f t="shared" si="23"/>
        <v>1</v>
      </c>
      <c r="AH301" s="890">
        <f t="shared" si="24"/>
        <v>1</v>
      </c>
      <c r="AI301" s="890">
        <f t="shared" si="25"/>
        <v>0</v>
      </c>
      <c r="AJ301" s="890">
        <f t="shared" si="26"/>
        <v>1</v>
      </c>
      <c r="AK301" s="890">
        <f t="shared" si="27"/>
        <v>0</v>
      </c>
      <c r="AL301" s="890">
        <f t="shared" si="28"/>
        <v>2</v>
      </c>
      <c r="AM301" s="890">
        <f t="shared" si="29"/>
        <v>1</v>
      </c>
      <c r="AN301" s="890">
        <f t="shared" si="30"/>
        <v>1</v>
      </c>
      <c r="AO301" s="890">
        <f t="shared" si="31"/>
        <v>0</v>
      </c>
      <c r="AP301" s="890">
        <f t="shared" si="32"/>
        <v>1</v>
      </c>
      <c r="AQ301" s="890">
        <f t="shared" si="33"/>
        <v>0</v>
      </c>
      <c r="AR301" s="890">
        <f t="shared" si="34"/>
        <v>2</v>
      </c>
      <c r="AS301" s="890">
        <f t="shared" si="35"/>
        <v>1</v>
      </c>
      <c r="AT301" s="890">
        <f t="shared" si="36"/>
        <v>1</v>
      </c>
      <c r="AU301" s="890">
        <f t="shared" si="37"/>
        <v>0</v>
      </c>
      <c r="AV301" s="890">
        <f t="shared" si="38"/>
        <v>1</v>
      </c>
      <c r="AW301" s="890">
        <f t="shared" si="39"/>
        <v>0</v>
      </c>
      <c r="AX301" s="890">
        <f t="shared" si="40"/>
        <v>2</v>
      </c>
      <c r="AY301" s="890">
        <f t="shared" si="41"/>
        <v>1</v>
      </c>
      <c r="AZ301" s="890">
        <f t="shared" si="42"/>
        <v>1</v>
      </c>
      <c r="BA301" s="890">
        <f t="shared" si="43"/>
        <v>0</v>
      </c>
      <c r="BB301" s="890">
        <f t="shared" si="44"/>
        <v>1</v>
      </c>
      <c r="BC301" s="890">
        <f t="shared" si="45"/>
        <v>0</v>
      </c>
      <c r="BD301" s="890">
        <f t="shared" si="46"/>
        <v>2</v>
      </c>
      <c r="BE301" s="890">
        <f t="shared" si="47"/>
        <v>1</v>
      </c>
      <c r="BF301" s="890">
        <f t="shared" si="48"/>
        <v>1</v>
      </c>
      <c r="BG301" s="890">
        <f t="shared" si="49"/>
        <v>0</v>
      </c>
      <c r="BH301" s="890">
        <f t="shared" si="50"/>
        <v>1</v>
      </c>
      <c r="BI301" s="890">
        <f t="shared" si="51"/>
        <v>0</v>
      </c>
      <c r="BJ301" s="890">
        <f t="shared" si="52"/>
        <v>2</v>
      </c>
      <c r="BK301" s="890">
        <f t="shared" si="53"/>
        <v>1</v>
      </c>
      <c r="BL301" s="890">
        <f t="shared" si="54"/>
        <v>1</v>
      </c>
      <c r="BM301" s="890">
        <f t="shared" si="55"/>
        <v>0</v>
      </c>
      <c r="BN301" s="890">
        <f t="shared" si="56"/>
        <v>1</v>
      </c>
      <c r="BO301" s="890">
        <f t="shared" si="57"/>
        <v>0</v>
      </c>
      <c r="BP301" s="330"/>
      <c r="BQ301" s="330"/>
      <c r="BR301" s="258"/>
      <c r="BS301" s="250"/>
      <c r="BT301" s="250"/>
      <c r="BU301" s="250"/>
    </row>
    <row r="302" spans="1:73" s="75" customFormat="1" ht="14.5" outlineLevel="1" x14ac:dyDescent="0.35">
      <c r="A302" s="248"/>
      <c r="B302" s="249"/>
      <c r="C302" s="259"/>
      <c r="D302" s="259"/>
      <c r="E302" s="259"/>
      <c r="F302" s="267"/>
      <c r="G302" s="889" t="str">
        <f t="shared" si="58"/>
        <v>AYEAAa</v>
      </c>
      <c r="H302" s="380">
        <v>0</v>
      </c>
      <c r="I302" s="380">
        <v>0</v>
      </c>
      <c r="J302" s="380">
        <v>0</v>
      </c>
      <c r="K302" s="380">
        <v>0</v>
      </c>
      <c r="L302" s="380">
        <v>0</v>
      </c>
      <c r="M302" s="380">
        <v>0</v>
      </c>
      <c r="N302" s="890">
        <f t="shared" si="59"/>
        <v>0</v>
      </c>
      <c r="O302" s="890">
        <f t="shared" si="60"/>
        <v>0</v>
      </c>
      <c r="P302" s="890">
        <f t="shared" si="61"/>
        <v>0</v>
      </c>
      <c r="Q302" s="890">
        <f t="shared" si="62"/>
        <v>0</v>
      </c>
      <c r="R302" s="890">
        <f t="shared" si="63"/>
        <v>0</v>
      </c>
      <c r="S302" s="890">
        <f t="shared" si="64"/>
        <v>0</v>
      </c>
      <c r="T302" s="890">
        <f t="shared" si="65"/>
        <v>0</v>
      </c>
      <c r="U302" s="890">
        <f t="shared" si="11"/>
        <v>0</v>
      </c>
      <c r="V302" s="890">
        <f t="shared" si="12"/>
        <v>0</v>
      </c>
      <c r="W302" s="890">
        <f t="shared" si="13"/>
        <v>0</v>
      </c>
      <c r="X302" s="890">
        <f t="shared" si="14"/>
        <v>0</v>
      </c>
      <c r="Y302" s="890">
        <f t="shared" si="15"/>
        <v>0</v>
      </c>
      <c r="Z302" s="890">
        <f t="shared" si="16"/>
        <v>0</v>
      </c>
      <c r="AA302" s="890">
        <f t="shared" si="17"/>
        <v>0</v>
      </c>
      <c r="AB302" s="890">
        <f t="shared" si="18"/>
        <v>0</v>
      </c>
      <c r="AC302" s="890">
        <f t="shared" si="19"/>
        <v>0</v>
      </c>
      <c r="AD302" s="890">
        <f t="shared" si="20"/>
        <v>0</v>
      </c>
      <c r="AE302" s="890">
        <f t="shared" si="21"/>
        <v>0</v>
      </c>
      <c r="AF302" s="890">
        <f t="shared" si="22"/>
        <v>0</v>
      </c>
      <c r="AG302" s="890">
        <f t="shared" si="23"/>
        <v>0</v>
      </c>
      <c r="AH302" s="890">
        <f t="shared" si="24"/>
        <v>0</v>
      </c>
      <c r="AI302" s="890">
        <f t="shared" si="25"/>
        <v>0</v>
      </c>
      <c r="AJ302" s="890">
        <f t="shared" si="26"/>
        <v>0</v>
      </c>
      <c r="AK302" s="890">
        <f t="shared" si="27"/>
        <v>0</v>
      </c>
      <c r="AL302" s="890">
        <f t="shared" si="28"/>
        <v>0</v>
      </c>
      <c r="AM302" s="890">
        <f t="shared" si="29"/>
        <v>0</v>
      </c>
      <c r="AN302" s="890">
        <f t="shared" si="30"/>
        <v>0</v>
      </c>
      <c r="AO302" s="890">
        <f t="shared" si="31"/>
        <v>0</v>
      </c>
      <c r="AP302" s="890">
        <f t="shared" si="32"/>
        <v>0</v>
      </c>
      <c r="AQ302" s="890">
        <f t="shared" si="33"/>
        <v>0</v>
      </c>
      <c r="AR302" s="890">
        <f t="shared" si="34"/>
        <v>0</v>
      </c>
      <c r="AS302" s="890">
        <f t="shared" si="35"/>
        <v>0</v>
      </c>
      <c r="AT302" s="890">
        <f t="shared" si="36"/>
        <v>0</v>
      </c>
      <c r="AU302" s="890">
        <f t="shared" si="37"/>
        <v>0</v>
      </c>
      <c r="AV302" s="890">
        <f t="shared" si="38"/>
        <v>0</v>
      </c>
      <c r="AW302" s="890">
        <f t="shared" si="39"/>
        <v>0</v>
      </c>
      <c r="AX302" s="890">
        <f t="shared" si="40"/>
        <v>0</v>
      </c>
      <c r="AY302" s="890">
        <f t="shared" si="41"/>
        <v>0</v>
      </c>
      <c r="AZ302" s="890">
        <f t="shared" si="42"/>
        <v>0</v>
      </c>
      <c r="BA302" s="890">
        <f t="shared" si="43"/>
        <v>0</v>
      </c>
      <c r="BB302" s="890">
        <f t="shared" si="44"/>
        <v>0</v>
      </c>
      <c r="BC302" s="890">
        <f t="shared" si="45"/>
        <v>0</v>
      </c>
      <c r="BD302" s="890">
        <f t="shared" si="46"/>
        <v>0</v>
      </c>
      <c r="BE302" s="890">
        <f t="shared" si="47"/>
        <v>0</v>
      </c>
      <c r="BF302" s="890">
        <f t="shared" si="48"/>
        <v>0</v>
      </c>
      <c r="BG302" s="890">
        <f t="shared" si="49"/>
        <v>0</v>
      </c>
      <c r="BH302" s="890">
        <f t="shared" si="50"/>
        <v>0</v>
      </c>
      <c r="BI302" s="890">
        <f t="shared" si="51"/>
        <v>0</v>
      </c>
      <c r="BJ302" s="890">
        <f t="shared" si="52"/>
        <v>0</v>
      </c>
      <c r="BK302" s="890">
        <f t="shared" si="53"/>
        <v>0</v>
      </c>
      <c r="BL302" s="890">
        <f t="shared" si="54"/>
        <v>0</v>
      </c>
      <c r="BM302" s="890">
        <f t="shared" si="55"/>
        <v>0</v>
      </c>
      <c r="BN302" s="890">
        <f t="shared" si="56"/>
        <v>0</v>
      </c>
      <c r="BO302" s="890">
        <f t="shared" si="57"/>
        <v>0</v>
      </c>
      <c r="BP302" s="330"/>
      <c r="BQ302" s="330"/>
      <c r="BR302" s="258"/>
      <c r="BS302" s="250"/>
      <c r="BT302" s="250"/>
      <c r="BU302" s="250"/>
    </row>
    <row r="303" spans="1:73" s="75" customFormat="1" ht="14.5" outlineLevel="1" x14ac:dyDescent="0.35">
      <c r="A303" s="248"/>
      <c r="B303" s="249"/>
      <c r="C303" s="259"/>
      <c r="D303" s="259"/>
      <c r="E303" s="259"/>
      <c r="F303" s="267"/>
      <c r="G303" s="889" t="str">
        <f t="shared" si="58"/>
        <v>AANEAa</v>
      </c>
      <c r="H303" s="380">
        <v>0</v>
      </c>
      <c r="I303" s="380">
        <v>0</v>
      </c>
      <c r="J303" s="380">
        <v>0</v>
      </c>
      <c r="K303" s="380">
        <v>0</v>
      </c>
      <c r="L303" s="380">
        <v>0</v>
      </c>
      <c r="M303" s="380">
        <v>0</v>
      </c>
      <c r="N303" s="890">
        <f t="shared" si="59"/>
        <v>0</v>
      </c>
      <c r="O303" s="890">
        <f t="shared" si="60"/>
        <v>0</v>
      </c>
      <c r="P303" s="890">
        <f t="shared" si="61"/>
        <v>0</v>
      </c>
      <c r="Q303" s="890">
        <f t="shared" si="62"/>
        <v>0</v>
      </c>
      <c r="R303" s="890">
        <f t="shared" si="63"/>
        <v>0</v>
      </c>
      <c r="S303" s="890">
        <f t="shared" si="64"/>
        <v>0</v>
      </c>
      <c r="T303" s="890">
        <f t="shared" si="65"/>
        <v>0</v>
      </c>
      <c r="U303" s="890">
        <f t="shared" si="11"/>
        <v>0</v>
      </c>
      <c r="V303" s="890">
        <f t="shared" si="12"/>
        <v>0</v>
      </c>
      <c r="W303" s="890">
        <f t="shared" si="13"/>
        <v>0</v>
      </c>
      <c r="X303" s="890">
        <f t="shared" si="14"/>
        <v>0</v>
      </c>
      <c r="Y303" s="890">
        <f t="shared" si="15"/>
        <v>0</v>
      </c>
      <c r="Z303" s="890">
        <f t="shared" si="16"/>
        <v>0</v>
      </c>
      <c r="AA303" s="890">
        <f t="shared" si="17"/>
        <v>0</v>
      </c>
      <c r="AB303" s="890">
        <f t="shared" si="18"/>
        <v>0</v>
      </c>
      <c r="AC303" s="890">
        <f t="shared" si="19"/>
        <v>0</v>
      </c>
      <c r="AD303" s="890">
        <f t="shared" si="20"/>
        <v>0</v>
      </c>
      <c r="AE303" s="890">
        <f t="shared" si="21"/>
        <v>0</v>
      </c>
      <c r="AF303" s="890">
        <f t="shared" si="22"/>
        <v>0</v>
      </c>
      <c r="AG303" s="890">
        <f t="shared" si="23"/>
        <v>0</v>
      </c>
      <c r="AH303" s="890">
        <f t="shared" si="24"/>
        <v>0</v>
      </c>
      <c r="AI303" s="890">
        <f t="shared" si="25"/>
        <v>0</v>
      </c>
      <c r="AJ303" s="890">
        <f t="shared" si="26"/>
        <v>0</v>
      </c>
      <c r="AK303" s="890">
        <f t="shared" si="27"/>
        <v>0</v>
      </c>
      <c r="AL303" s="890">
        <f t="shared" si="28"/>
        <v>0</v>
      </c>
      <c r="AM303" s="890">
        <f t="shared" si="29"/>
        <v>0</v>
      </c>
      <c r="AN303" s="890">
        <f t="shared" si="30"/>
        <v>0</v>
      </c>
      <c r="AO303" s="890">
        <f t="shared" si="31"/>
        <v>0</v>
      </c>
      <c r="AP303" s="890">
        <f t="shared" si="32"/>
        <v>0</v>
      </c>
      <c r="AQ303" s="890">
        <f t="shared" si="33"/>
        <v>0</v>
      </c>
      <c r="AR303" s="890">
        <f t="shared" si="34"/>
        <v>0</v>
      </c>
      <c r="AS303" s="890">
        <f t="shared" si="35"/>
        <v>0</v>
      </c>
      <c r="AT303" s="890">
        <f t="shared" si="36"/>
        <v>0</v>
      </c>
      <c r="AU303" s="890">
        <f t="shared" si="37"/>
        <v>0</v>
      </c>
      <c r="AV303" s="890">
        <f t="shared" si="38"/>
        <v>0</v>
      </c>
      <c r="AW303" s="890">
        <f t="shared" si="39"/>
        <v>0</v>
      </c>
      <c r="AX303" s="890">
        <f t="shared" si="40"/>
        <v>0</v>
      </c>
      <c r="AY303" s="890">
        <f t="shared" si="41"/>
        <v>0</v>
      </c>
      <c r="AZ303" s="890">
        <f t="shared" si="42"/>
        <v>0</v>
      </c>
      <c r="BA303" s="890">
        <f t="shared" si="43"/>
        <v>0</v>
      </c>
      <c r="BB303" s="890">
        <f t="shared" si="44"/>
        <v>0</v>
      </c>
      <c r="BC303" s="890">
        <f t="shared" si="45"/>
        <v>0</v>
      </c>
      <c r="BD303" s="890">
        <f t="shared" si="46"/>
        <v>0</v>
      </c>
      <c r="BE303" s="890">
        <f t="shared" si="47"/>
        <v>0</v>
      </c>
      <c r="BF303" s="890">
        <f t="shared" si="48"/>
        <v>0</v>
      </c>
      <c r="BG303" s="890">
        <f t="shared" si="49"/>
        <v>0</v>
      </c>
      <c r="BH303" s="890">
        <f t="shared" si="50"/>
        <v>0</v>
      </c>
      <c r="BI303" s="890">
        <f t="shared" si="51"/>
        <v>0</v>
      </c>
      <c r="BJ303" s="890">
        <f t="shared" si="52"/>
        <v>0</v>
      </c>
      <c r="BK303" s="890">
        <f t="shared" si="53"/>
        <v>0</v>
      </c>
      <c r="BL303" s="890">
        <f t="shared" si="54"/>
        <v>0</v>
      </c>
      <c r="BM303" s="890">
        <f t="shared" si="55"/>
        <v>0</v>
      </c>
      <c r="BN303" s="890">
        <f t="shared" si="56"/>
        <v>0</v>
      </c>
      <c r="BO303" s="890">
        <f t="shared" si="57"/>
        <v>0</v>
      </c>
      <c r="BP303" s="330"/>
      <c r="BQ303" s="330"/>
      <c r="BR303" s="258"/>
      <c r="BS303" s="250"/>
      <c r="BT303" s="250"/>
      <c r="BU303" s="250"/>
    </row>
    <row r="304" spans="1:73" s="75" customFormat="1" ht="14.5" outlineLevel="1" x14ac:dyDescent="0.35">
      <c r="A304" s="248"/>
      <c r="B304" s="249"/>
      <c r="C304" s="259"/>
      <c r="D304" s="259"/>
      <c r="E304" s="259"/>
      <c r="F304" s="267"/>
      <c r="G304" s="889" t="str">
        <f t="shared" si="58"/>
        <v>AAANEa</v>
      </c>
      <c r="H304" s="380">
        <v>0</v>
      </c>
      <c r="I304" s="380">
        <v>0</v>
      </c>
      <c r="J304" s="380">
        <v>0</v>
      </c>
      <c r="K304" s="380">
        <v>0</v>
      </c>
      <c r="L304" s="380">
        <v>0</v>
      </c>
      <c r="M304" s="380">
        <v>0</v>
      </c>
      <c r="N304" s="890">
        <f t="shared" si="59"/>
        <v>0</v>
      </c>
      <c r="O304" s="890">
        <f t="shared" si="60"/>
        <v>0</v>
      </c>
      <c r="P304" s="890">
        <f t="shared" si="61"/>
        <v>0</v>
      </c>
      <c r="Q304" s="890">
        <f t="shared" si="62"/>
        <v>0</v>
      </c>
      <c r="R304" s="890">
        <f t="shared" si="63"/>
        <v>0</v>
      </c>
      <c r="S304" s="890">
        <f t="shared" si="64"/>
        <v>0</v>
      </c>
      <c r="T304" s="890">
        <f t="shared" si="65"/>
        <v>0</v>
      </c>
      <c r="U304" s="890">
        <f t="shared" si="11"/>
        <v>0</v>
      </c>
      <c r="V304" s="890">
        <f t="shared" si="12"/>
        <v>0</v>
      </c>
      <c r="W304" s="890">
        <f t="shared" si="13"/>
        <v>0</v>
      </c>
      <c r="X304" s="890">
        <f t="shared" si="14"/>
        <v>0</v>
      </c>
      <c r="Y304" s="890">
        <f t="shared" si="15"/>
        <v>0</v>
      </c>
      <c r="Z304" s="890">
        <f t="shared" si="16"/>
        <v>0</v>
      </c>
      <c r="AA304" s="890">
        <f t="shared" si="17"/>
        <v>0</v>
      </c>
      <c r="AB304" s="890">
        <f t="shared" si="18"/>
        <v>0</v>
      </c>
      <c r="AC304" s="890">
        <f t="shared" si="19"/>
        <v>0</v>
      </c>
      <c r="AD304" s="890">
        <f t="shared" si="20"/>
        <v>0</v>
      </c>
      <c r="AE304" s="890">
        <f t="shared" si="21"/>
        <v>0</v>
      </c>
      <c r="AF304" s="890">
        <f t="shared" si="22"/>
        <v>0</v>
      </c>
      <c r="AG304" s="890">
        <f t="shared" si="23"/>
        <v>0</v>
      </c>
      <c r="AH304" s="890">
        <f t="shared" si="24"/>
        <v>0</v>
      </c>
      <c r="AI304" s="890">
        <f t="shared" si="25"/>
        <v>0</v>
      </c>
      <c r="AJ304" s="890">
        <f t="shared" si="26"/>
        <v>0</v>
      </c>
      <c r="AK304" s="890">
        <f t="shared" si="27"/>
        <v>0</v>
      </c>
      <c r="AL304" s="890">
        <f t="shared" si="28"/>
        <v>0</v>
      </c>
      <c r="AM304" s="890">
        <f t="shared" si="29"/>
        <v>0</v>
      </c>
      <c r="AN304" s="890">
        <f t="shared" si="30"/>
        <v>0</v>
      </c>
      <c r="AO304" s="890">
        <f t="shared" si="31"/>
        <v>0</v>
      </c>
      <c r="AP304" s="890">
        <f t="shared" si="32"/>
        <v>0</v>
      </c>
      <c r="AQ304" s="890">
        <f t="shared" si="33"/>
        <v>0</v>
      </c>
      <c r="AR304" s="890">
        <f t="shared" si="34"/>
        <v>0</v>
      </c>
      <c r="AS304" s="890">
        <f t="shared" si="35"/>
        <v>0</v>
      </c>
      <c r="AT304" s="890">
        <f t="shared" si="36"/>
        <v>0</v>
      </c>
      <c r="AU304" s="890">
        <f t="shared" si="37"/>
        <v>0</v>
      </c>
      <c r="AV304" s="890">
        <f t="shared" si="38"/>
        <v>0</v>
      </c>
      <c r="AW304" s="890">
        <f t="shared" si="39"/>
        <v>0</v>
      </c>
      <c r="AX304" s="890">
        <f t="shared" si="40"/>
        <v>0</v>
      </c>
      <c r="AY304" s="890">
        <f t="shared" si="41"/>
        <v>0</v>
      </c>
      <c r="AZ304" s="890">
        <f t="shared" si="42"/>
        <v>0</v>
      </c>
      <c r="BA304" s="890">
        <f t="shared" si="43"/>
        <v>0</v>
      </c>
      <c r="BB304" s="890">
        <f t="shared" si="44"/>
        <v>0</v>
      </c>
      <c r="BC304" s="890">
        <f t="shared" si="45"/>
        <v>0</v>
      </c>
      <c r="BD304" s="890">
        <f t="shared" si="46"/>
        <v>0</v>
      </c>
      <c r="BE304" s="890">
        <f t="shared" si="47"/>
        <v>0</v>
      </c>
      <c r="BF304" s="890">
        <f t="shared" si="48"/>
        <v>0</v>
      </c>
      <c r="BG304" s="890">
        <f t="shared" si="49"/>
        <v>0</v>
      </c>
      <c r="BH304" s="890">
        <f t="shared" si="50"/>
        <v>0</v>
      </c>
      <c r="BI304" s="890">
        <f t="shared" si="51"/>
        <v>0</v>
      </c>
      <c r="BJ304" s="890">
        <f t="shared" si="52"/>
        <v>0</v>
      </c>
      <c r="BK304" s="890">
        <f t="shared" si="53"/>
        <v>0</v>
      </c>
      <c r="BL304" s="890">
        <f t="shared" si="54"/>
        <v>0</v>
      </c>
      <c r="BM304" s="890">
        <f t="shared" si="55"/>
        <v>0</v>
      </c>
      <c r="BN304" s="890">
        <f t="shared" si="56"/>
        <v>0</v>
      </c>
      <c r="BO304" s="890">
        <f t="shared" si="57"/>
        <v>0</v>
      </c>
      <c r="BP304" s="330"/>
      <c r="BQ304" s="330"/>
      <c r="BR304" s="258"/>
      <c r="BS304" s="250"/>
      <c r="BT304" s="250"/>
      <c r="BU304" s="250"/>
    </row>
    <row r="305" spans="1:73" s="75" customFormat="1" ht="14.5" outlineLevel="1" x14ac:dyDescent="0.3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4.5" outlineLevel="1" x14ac:dyDescent="0.3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4.5" outlineLevel="1" x14ac:dyDescent="0.3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4.5" outlineLevel="1" x14ac:dyDescent="0.3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4.5" outlineLevel="1" x14ac:dyDescent="0.3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4.5" outlineLevel="1" x14ac:dyDescent="0.3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4.5" outlineLevel="1" x14ac:dyDescent="0.3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4.5" outlineLevel="1" x14ac:dyDescent="0.35">
      <c r="A312" s="248"/>
      <c r="B312" s="249"/>
      <c r="C312" s="259"/>
      <c r="D312" s="259"/>
      <c r="E312" s="259"/>
      <c r="F312" s="267"/>
      <c r="G312" s="267" t="str">
        <f t="shared" ref="G312:G339" si="66">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4.5" outlineLevel="1" x14ac:dyDescent="0.35">
      <c r="A313" s="248"/>
      <c r="B313" s="249"/>
      <c r="C313" s="259"/>
      <c r="D313" s="259"/>
      <c r="E313" s="259"/>
      <c r="F313" s="267"/>
      <c r="G313" s="267" t="str">
        <f t="shared" si="66"/>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4.5" outlineLevel="1" x14ac:dyDescent="0.35">
      <c r="A314" s="248"/>
      <c r="B314" s="249"/>
      <c r="C314" s="259"/>
      <c r="D314" s="259"/>
      <c r="E314" s="259"/>
      <c r="F314" s="267"/>
      <c r="G314" s="267" t="str">
        <f t="shared" si="66"/>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4.5" outlineLevel="1" x14ac:dyDescent="0.35">
      <c r="A315" s="248"/>
      <c r="B315" s="249"/>
      <c r="C315" s="259"/>
      <c r="D315" s="259"/>
      <c r="E315" s="259"/>
      <c r="F315" s="267"/>
      <c r="G315" s="267" t="str">
        <f t="shared" si="66"/>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4.5" outlineLevel="1" x14ac:dyDescent="0.35">
      <c r="A316" s="248"/>
      <c r="B316" s="249"/>
      <c r="C316" s="259"/>
      <c r="D316" s="259"/>
      <c r="E316" s="259"/>
      <c r="F316" s="267"/>
      <c r="G316" s="267" t="str">
        <f t="shared" si="66"/>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4.5" outlineLevel="1" x14ac:dyDescent="0.35">
      <c r="A317" s="248"/>
      <c r="B317" s="249"/>
      <c r="C317" s="259"/>
      <c r="D317" s="259"/>
      <c r="E317" s="259"/>
      <c r="F317" s="267"/>
      <c r="G317" s="267" t="str">
        <f t="shared" si="66"/>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4.5" outlineLevel="1" x14ac:dyDescent="0.35">
      <c r="A318" s="248"/>
      <c r="B318" s="249"/>
      <c r="C318" s="259"/>
      <c r="D318" s="259"/>
      <c r="E318" s="259"/>
      <c r="F318" s="267"/>
      <c r="G318" s="267" t="str">
        <f t="shared" si="66"/>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4.5" outlineLevel="1" x14ac:dyDescent="0.35">
      <c r="A319" s="248"/>
      <c r="B319" s="249"/>
      <c r="C319" s="259"/>
      <c r="D319" s="259"/>
      <c r="E319" s="259"/>
      <c r="F319" s="267"/>
      <c r="G319" s="267" t="str">
        <f t="shared" si="66"/>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4.5" outlineLevel="1" x14ac:dyDescent="0.35">
      <c r="A320" s="248"/>
      <c r="B320" s="249"/>
      <c r="C320" s="259"/>
      <c r="D320" s="259"/>
      <c r="E320" s="259"/>
      <c r="F320" s="267"/>
      <c r="G320" s="267" t="str">
        <f t="shared" si="66"/>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4.5" outlineLevel="1" x14ac:dyDescent="0.35">
      <c r="A321" s="248"/>
      <c r="B321" s="249"/>
      <c r="C321" s="259"/>
      <c r="D321" s="259"/>
      <c r="E321" s="259"/>
      <c r="F321" s="267"/>
      <c r="G321" s="267" t="str">
        <f t="shared" si="66"/>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4.5" outlineLevel="1" x14ac:dyDescent="0.35">
      <c r="A322" s="248"/>
      <c r="B322" s="249"/>
      <c r="C322" s="259"/>
      <c r="D322" s="259"/>
      <c r="E322" s="259"/>
      <c r="F322" s="267"/>
      <c r="G322" s="267" t="str">
        <f t="shared" si="66"/>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4.5" outlineLevel="1" x14ac:dyDescent="0.35">
      <c r="A323" s="248"/>
      <c r="B323" s="249"/>
      <c r="C323" s="259"/>
      <c r="D323" s="259"/>
      <c r="E323" s="259"/>
      <c r="F323" s="267"/>
      <c r="G323" s="267" t="str">
        <f t="shared" si="66"/>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4.5" outlineLevel="1" x14ac:dyDescent="0.35">
      <c r="A324" s="248"/>
      <c r="B324" s="249"/>
      <c r="C324" s="259"/>
      <c r="D324" s="259"/>
      <c r="E324" s="259"/>
      <c r="F324" s="267"/>
      <c r="G324" s="267" t="str">
        <f t="shared" si="66"/>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4.5" outlineLevel="1" x14ac:dyDescent="0.35">
      <c r="A325" s="248"/>
      <c r="B325" s="249"/>
      <c r="C325" s="259"/>
      <c r="D325" s="259"/>
      <c r="E325" s="259"/>
      <c r="F325" s="267"/>
      <c r="G325" s="267" t="str">
        <f t="shared" si="66"/>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4.5" outlineLevel="1" x14ac:dyDescent="0.35">
      <c r="A326" s="248"/>
      <c r="B326" s="249"/>
      <c r="C326" s="259"/>
      <c r="D326" s="259"/>
      <c r="E326" s="259"/>
      <c r="F326" s="267"/>
      <c r="G326" s="267" t="str">
        <f t="shared" si="66"/>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4.5" outlineLevel="1" x14ac:dyDescent="0.35">
      <c r="A327" s="248"/>
      <c r="B327" s="249"/>
      <c r="C327" s="259"/>
      <c r="D327" s="259"/>
      <c r="E327" s="259"/>
      <c r="F327" s="267"/>
      <c r="G327" s="889" t="str">
        <f t="shared" si="66"/>
        <v>YYENEl</v>
      </c>
      <c r="H327" s="380">
        <v>0</v>
      </c>
      <c r="I327" s="380">
        <v>0</v>
      </c>
      <c r="J327" s="380">
        <v>0</v>
      </c>
      <c r="K327" s="380">
        <v>0</v>
      </c>
      <c r="L327" s="890">
        <f>H327</f>
        <v>0</v>
      </c>
      <c r="M327" s="890">
        <f t="shared" ref="M327" si="67">I327</f>
        <v>0</v>
      </c>
      <c r="N327" s="890">
        <f t="shared" ref="N327" si="68">J327</f>
        <v>0</v>
      </c>
      <c r="O327" s="890">
        <f t="shared" ref="O327:P339" si="69">K327</f>
        <v>0</v>
      </c>
      <c r="P327" s="890">
        <f t="shared" si="69"/>
        <v>0</v>
      </c>
      <c r="Q327" s="890">
        <f t="shared" ref="Q327:Q339" si="70">M327</f>
        <v>0</v>
      </c>
      <c r="R327" s="890">
        <f t="shared" ref="R327:R339" si="71">N327</f>
        <v>0</v>
      </c>
      <c r="S327" s="890">
        <f t="shared" ref="S327:S339" si="72">O327</f>
        <v>0</v>
      </c>
      <c r="T327" s="890">
        <f t="shared" ref="T327:T339" si="73">P327</f>
        <v>0</v>
      </c>
      <c r="U327" s="890">
        <f t="shared" ref="U327:U339" si="74">Q327</f>
        <v>0</v>
      </c>
      <c r="V327" s="890">
        <f t="shared" ref="V327:V339" si="75">R327</f>
        <v>0</v>
      </c>
      <c r="W327" s="890">
        <f t="shared" ref="W327:W339" si="76">S327</f>
        <v>0</v>
      </c>
      <c r="X327" s="890">
        <f t="shared" ref="X327:X339" si="77">T327</f>
        <v>0</v>
      </c>
      <c r="Y327" s="890">
        <f t="shared" ref="Y327:Y339" si="78">U327</f>
        <v>0</v>
      </c>
      <c r="Z327" s="890">
        <f t="shared" ref="Z327:Z339" si="79">V327</f>
        <v>0</v>
      </c>
      <c r="AA327" s="890">
        <f t="shared" ref="AA327:AA339" si="80">W327</f>
        <v>0</v>
      </c>
      <c r="AB327" s="890">
        <f t="shared" ref="AB327:AB339" si="81">X327</f>
        <v>0</v>
      </c>
      <c r="AC327" s="890">
        <f t="shared" ref="AC327:AC339" si="82">Y327</f>
        <v>0</v>
      </c>
      <c r="AD327" s="890">
        <f t="shared" ref="AD327:AD339" si="83">Z327</f>
        <v>0</v>
      </c>
      <c r="AE327" s="890">
        <f t="shared" ref="AE327:AE339" si="84">AA327</f>
        <v>0</v>
      </c>
      <c r="AF327" s="890">
        <f t="shared" ref="AF327:AF339" si="85">AB327</f>
        <v>0</v>
      </c>
      <c r="AG327" s="890">
        <f t="shared" ref="AG327:AG339" si="86">AC327</f>
        <v>0</v>
      </c>
      <c r="AH327" s="890">
        <f t="shared" ref="AH327:AH339" si="87">AD327</f>
        <v>0</v>
      </c>
      <c r="AI327" s="890">
        <f t="shared" ref="AI327:AI339" si="88">AE327</f>
        <v>0</v>
      </c>
      <c r="AJ327" s="890">
        <f t="shared" ref="AJ327:AJ339" si="89">AF327</f>
        <v>0</v>
      </c>
      <c r="AK327" s="890">
        <f t="shared" ref="AK327:AK339" si="90">AG327</f>
        <v>0</v>
      </c>
      <c r="AL327" s="890">
        <f t="shared" ref="AL327:AL339" si="91">AH327</f>
        <v>0</v>
      </c>
      <c r="AM327" s="890">
        <f t="shared" ref="AM327:AM339" si="92">AI327</f>
        <v>0</v>
      </c>
      <c r="AN327" s="890">
        <f t="shared" ref="AN327:AN339" si="93">AJ327</f>
        <v>0</v>
      </c>
      <c r="AO327" s="890">
        <f t="shared" ref="AO327:AO339" si="94">AK327</f>
        <v>0</v>
      </c>
      <c r="AP327" s="890">
        <f t="shared" ref="AP327:AP339" si="95">AL327</f>
        <v>0</v>
      </c>
      <c r="AQ327" s="890">
        <f t="shared" ref="AQ327:AQ339" si="96">AM327</f>
        <v>0</v>
      </c>
      <c r="AR327" s="890">
        <f t="shared" ref="AR327:AR339" si="97">AN327</f>
        <v>0</v>
      </c>
      <c r="AS327" s="890">
        <f t="shared" ref="AS327:AS339" si="98">AO327</f>
        <v>0</v>
      </c>
      <c r="AT327" s="890">
        <f t="shared" ref="AT327:AT339" si="99">AP327</f>
        <v>0</v>
      </c>
      <c r="AU327" s="890">
        <f t="shared" ref="AU327:AU339" si="100">AQ327</f>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4.5" outlineLevel="1" x14ac:dyDescent="0.35">
      <c r="A328" s="248"/>
      <c r="B328" s="249"/>
      <c r="C328" s="259"/>
      <c r="D328" s="259"/>
      <c r="E328" s="259"/>
      <c r="F328" s="267"/>
      <c r="G328" s="889" t="str">
        <f t="shared" si="66"/>
        <v>YYPENw</v>
      </c>
      <c r="H328" s="380">
        <v>40</v>
      </c>
      <c r="I328" s="380">
        <v>40</v>
      </c>
      <c r="J328" s="380">
        <v>0</v>
      </c>
      <c r="K328" s="380">
        <v>0</v>
      </c>
      <c r="L328" s="890">
        <f t="shared" ref="L328:L339" si="101">H328</f>
        <v>40</v>
      </c>
      <c r="M328" s="890">
        <f t="shared" ref="M328:M339" si="102">I328</f>
        <v>40</v>
      </c>
      <c r="N328" s="890">
        <f t="shared" ref="N328:N339" si="103">J328</f>
        <v>0</v>
      </c>
      <c r="O328" s="890">
        <f t="shared" ref="O328:O339" si="104">K328</f>
        <v>0</v>
      </c>
      <c r="P328" s="890">
        <f t="shared" si="69"/>
        <v>40</v>
      </c>
      <c r="Q328" s="890">
        <f t="shared" si="70"/>
        <v>40</v>
      </c>
      <c r="R328" s="890">
        <f t="shared" si="71"/>
        <v>0</v>
      </c>
      <c r="S328" s="890">
        <f t="shared" si="72"/>
        <v>0</v>
      </c>
      <c r="T328" s="890">
        <f t="shared" si="73"/>
        <v>40</v>
      </c>
      <c r="U328" s="890">
        <f t="shared" si="74"/>
        <v>40</v>
      </c>
      <c r="V328" s="890">
        <f t="shared" si="75"/>
        <v>0</v>
      </c>
      <c r="W328" s="890">
        <f t="shared" si="76"/>
        <v>0</v>
      </c>
      <c r="X328" s="890">
        <f t="shared" si="77"/>
        <v>40</v>
      </c>
      <c r="Y328" s="890">
        <f t="shared" si="78"/>
        <v>40</v>
      </c>
      <c r="Z328" s="890">
        <f t="shared" si="79"/>
        <v>0</v>
      </c>
      <c r="AA328" s="890">
        <f t="shared" si="80"/>
        <v>0</v>
      </c>
      <c r="AB328" s="890">
        <f t="shared" si="81"/>
        <v>40</v>
      </c>
      <c r="AC328" s="890">
        <f t="shared" si="82"/>
        <v>40</v>
      </c>
      <c r="AD328" s="890">
        <f t="shared" si="83"/>
        <v>0</v>
      </c>
      <c r="AE328" s="890">
        <f t="shared" si="84"/>
        <v>0</v>
      </c>
      <c r="AF328" s="890">
        <f t="shared" si="85"/>
        <v>40</v>
      </c>
      <c r="AG328" s="890">
        <f t="shared" si="86"/>
        <v>40</v>
      </c>
      <c r="AH328" s="890">
        <f t="shared" si="87"/>
        <v>0</v>
      </c>
      <c r="AI328" s="890">
        <f t="shared" si="88"/>
        <v>0</v>
      </c>
      <c r="AJ328" s="890">
        <f t="shared" si="89"/>
        <v>40</v>
      </c>
      <c r="AK328" s="890">
        <f t="shared" si="90"/>
        <v>40</v>
      </c>
      <c r="AL328" s="890">
        <f t="shared" si="91"/>
        <v>0</v>
      </c>
      <c r="AM328" s="890">
        <f t="shared" si="92"/>
        <v>0</v>
      </c>
      <c r="AN328" s="890">
        <f t="shared" si="93"/>
        <v>40</v>
      </c>
      <c r="AO328" s="890">
        <f t="shared" si="94"/>
        <v>40</v>
      </c>
      <c r="AP328" s="890">
        <f t="shared" si="95"/>
        <v>0</v>
      </c>
      <c r="AQ328" s="890">
        <f t="shared" si="96"/>
        <v>0</v>
      </c>
      <c r="AR328" s="890">
        <f t="shared" si="97"/>
        <v>40</v>
      </c>
      <c r="AS328" s="890">
        <f t="shared" si="98"/>
        <v>40</v>
      </c>
      <c r="AT328" s="890">
        <f t="shared" si="99"/>
        <v>0</v>
      </c>
      <c r="AU328" s="890">
        <f t="shared" si="10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4.5" outlineLevel="1" x14ac:dyDescent="0.35">
      <c r="A329" s="248"/>
      <c r="B329" s="249"/>
      <c r="C329" s="259"/>
      <c r="D329" s="259"/>
      <c r="E329" s="259"/>
      <c r="F329" s="267"/>
      <c r="G329" s="889" t="str">
        <f t="shared" si="66"/>
        <v>YYEPEz</v>
      </c>
      <c r="H329" s="380">
        <v>40</v>
      </c>
      <c r="I329" s="380">
        <v>40</v>
      </c>
      <c r="J329" s="380">
        <v>0</v>
      </c>
      <c r="K329" s="380">
        <v>0</v>
      </c>
      <c r="L329" s="890">
        <f t="shared" si="101"/>
        <v>40</v>
      </c>
      <c r="M329" s="890">
        <f t="shared" si="102"/>
        <v>40</v>
      </c>
      <c r="N329" s="890">
        <f t="shared" si="103"/>
        <v>0</v>
      </c>
      <c r="O329" s="890">
        <f t="shared" si="104"/>
        <v>0</v>
      </c>
      <c r="P329" s="890">
        <f t="shared" si="69"/>
        <v>40</v>
      </c>
      <c r="Q329" s="890">
        <f t="shared" si="70"/>
        <v>40</v>
      </c>
      <c r="R329" s="890">
        <f t="shared" si="71"/>
        <v>0</v>
      </c>
      <c r="S329" s="890">
        <f t="shared" si="72"/>
        <v>0</v>
      </c>
      <c r="T329" s="890">
        <f t="shared" si="73"/>
        <v>40</v>
      </c>
      <c r="U329" s="890">
        <f t="shared" si="74"/>
        <v>40</v>
      </c>
      <c r="V329" s="890">
        <f t="shared" si="75"/>
        <v>0</v>
      </c>
      <c r="W329" s="890">
        <f t="shared" si="76"/>
        <v>0</v>
      </c>
      <c r="X329" s="890">
        <f t="shared" si="77"/>
        <v>40</v>
      </c>
      <c r="Y329" s="890">
        <f t="shared" si="78"/>
        <v>40</v>
      </c>
      <c r="Z329" s="890">
        <f t="shared" si="79"/>
        <v>0</v>
      </c>
      <c r="AA329" s="890">
        <f t="shared" si="80"/>
        <v>0</v>
      </c>
      <c r="AB329" s="890">
        <f t="shared" si="81"/>
        <v>40</v>
      </c>
      <c r="AC329" s="890">
        <f t="shared" si="82"/>
        <v>40</v>
      </c>
      <c r="AD329" s="890">
        <f t="shared" si="83"/>
        <v>0</v>
      </c>
      <c r="AE329" s="890">
        <f t="shared" si="84"/>
        <v>0</v>
      </c>
      <c r="AF329" s="890">
        <f t="shared" si="85"/>
        <v>40</v>
      </c>
      <c r="AG329" s="890">
        <f t="shared" si="86"/>
        <v>40</v>
      </c>
      <c r="AH329" s="890">
        <f t="shared" si="87"/>
        <v>0</v>
      </c>
      <c r="AI329" s="890">
        <f t="shared" si="88"/>
        <v>0</v>
      </c>
      <c r="AJ329" s="890">
        <f t="shared" si="89"/>
        <v>40</v>
      </c>
      <c r="AK329" s="890">
        <f t="shared" si="90"/>
        <v>40</v>
      </c>
      <c r="AL329" s="890">
        <f t="shared" si="91"/>
        <v>0</v>
      </c>
      <c r="AM329" s="890">
        <f t="shared" si="92"/>
        <v>0</v>
      </c>
      <c r="AN329" s="890">
        <f t="shared" si="93"/>
        <v>40</v>
      </c>
      <c r="AO329" s="890">
        <f t="shared" si="94"/>
        <v>40</v>
      </c>
      <c r="AP329" s="890">
        <f t="shared" si="95"/>
        <v>0</v>
      </c>
      <c r="AQ329" s="890">
        <f t="shared" si="96"/>
        <v>0</v>
      </c>
      <c r="AR329" s="890">
        <f t="shared" si="97"/>
        <v>40</v>
      </c>
      <c r="AS329" s="890">
        <f t="shared" si="98"/>
        <v>40</v>
      </c>
      <c r="AT329" s="890">
        <f t="shared" si="99"/>
        <v>0</v>
      </c>
      <c r="AU329" s="890">
        <f t="shared" si="10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4.5" outlineLevel="1" x14ac:dyDescent="0.35">
      <c r="A330" s="248"/>
      <c r="B330" s="249"/>
      <c r="C330" s="259"/>
      <c r="D330" s="259"/>
      <c r="E330" s="259"/>
      <c r="F330" s="267"/>
      <c r="G330" s="889" t="str">
        <f t="shared" si="66"/>
        <v>YYNEPw</v>
      </c>
      <c r="H330" s="380">
        <v>25</v>
      </c>
      <c r="I330" s="380">
        <v>25</v>
      </c>
      <c r="J330" s="380">
        <v>0</v>
      </c>
      <c r="K330" s="380">
        <v>0</v>
      </c>
      <c r="L330" s="890">
        <f t="shared" si="101"/>
        <v>25</v>
      </c>
      <c r="M330" s="890">
        <f t="shared" si="102"/>
        <v>25</v>
      </c>
      <c r="N330" s="890">
        <f t="shared" si="103"/>
        <v>0</v>
      </c>
      <c r="O330" s="890">
        <f t="shared" si="104"/>
        <v>0</v>
      </c>
      <c r="P330" s="890">
        <f t="shared" si="69"/>
        <v>25</v>
      </c>
      <c r="Q330" s="890">
        <f t="shared" si="70"/>
        <v>25</v>
      </c>
      <c r="R330" s="890">
        <f t="shared" si="71"/>
        <v>0</v>
      </c>
      <c r="S330" s="890">
        <f t="shared" si="72"/>
        <v>0</v>
      </c>
      <c r="T330" s="890">
        <f t="shared" si="73"/>
        <v>25</v>
      </c>
      <c r="U330" s="890">
        <f t="shared" si="74"/>
        <v>25</v>
      </c>
      <c r="V330" s="890">
        <f t="shared" si="75"/>
        <v>0</v>
      </c>
      <c r="W330" s="890">
        <f t="shared" si="76"/>
        <v>0</v>
      </c>
      <c r="X330" s="890">
        <f t="shared" si="77"/>
        <v>25</v>
      </c>
      <c r="Y330" s="890">
        <f t="shared" si="78"/>
        <v>25</v>
      </c>
      <c r="Z330" s="890">
        <f t="shared" si="79"/>
        <v>0</v>
      </c>
      <c r="AA330" s="890">
        <f t="shared" si="80"/>
        <v>0</v>
      </c>
      <c r="AB330" s="890">
        <f t="shared" si="81"/>
        <v>25</v>
      </c>
      <c r="AC330" s="890">
        <f t="shared" si="82"/>
        <v>25</v>
      </c>
      <c r="AD330" s="890">
        <f t="shared" si="83"/>
        <v>0</v>
      </c>
      <c r="AE330" s="890">
        <f t="shared" si="84"/>
        <v>0</v>
      </c>
      <c r="AF330" s="890">
        <f t="shared" si="85"/>
        <v>25</v>
      </c>
      <c r="AG330" s="890">
        <f t="shared" si="86"/>
        <v>25</v>
      </c>
      <c r="AH330" s="890">
        <f t="shared" si="87"/>
        <v>0</v>
      </c>
      <c r="AI330" s="890">
        <f t="shared" si="88"/>
        <v>0</v>
      </c>
      <c r="AJ330" s="890">
        <f t="shared" si="89"/>
        <v>25</v>
      </c>
      <c r="AK330" s="890">
        <f t="shared" si="90"/>
        <v>25</v>
      </c>
      <c r="AL330" s="890">
        <f t="shared" si="91"/>
        <v>0</v>
      </c>
      <c r="AM330" s="890">
        <f t="shared" si="92"/>
        <v>0</v>
      </c>
      <c r="AN330" s="890">
        <f t="shared" si="93"/>
        <v>25</v>
      </c>
      <c r="AO330" s="890">
        <f t="shared" si="94"/>
        <v>25</v>
      </c>
      <c r="AP330" s="890">
        <f t="shared" si="95"/>
        <v>0</v>
      </c>
      <c r="AQ330" s="890">
        <f t="shared" si="96"/>
        <v>0</v>
      </c>
      <c r="AR330" s="890">
        <f t="shared" si="97"/>
        <v>25</v>
      </c>
      <c r="AS330" s="890">
        <f t="shared" si="98"/>
        <v>25</v>
      </c>
      <c r="AT330" s="890">
        <f t="shared" si="99"/>
        <v>0</v>
      </c>
      <c r="AU330" s="890">
        <f t="shared" si="10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4.5" outlineLevel="1" x14ac:dyDescent="0.35">
      <c r="A331" s="248"/>
      <c r="B331" s="249"/>
      <c r="C331" s="259"/>
      <c r="D331" s="259"/>
      <c r="E331" s="259"/>
      <c r="F331" s="267"/>
      <c r="G331" s="889" t="str">
        <f t="shared" si="66"/>
        <v>AYAAAw</v>
      </c>
      <c r="H331" s="380">
        <v>30</v>
      </c>
      <c r="I331" s="380">
        <v>20</v>
      </c>
      <c r="J331" s="380">
        <v>0</v>
      </c>
      <c r="K331" s="380">
        <v>0</v>
      </c>
      <c r="L331" s="890">
        <f t="shared" si="101"/>
        <v>30</v>
      </c>
      <c r="M331" s="890">
        <f t="shared" si="102"/>
        <v>20</v>
      </c>
      <c r="N331" s="890">
        <f t="shared" si="103"/>
        <v>0</v>
      </c>
      <c r="O331" s="890">
        <f t="shared" si="104"/>
        <v>0</v>
      </c>
      <c r="P331" s="890">
        <f t="shared" si="69"/>
        <v>30</v>
      </c>
      <c r="Q331" s="890">
        <f t="shared" si="70"/>
        <v>20</v>
      </c>
      <c r="R331" s="890">
        <f t="shared" si="71"/>
        <v>0</v>
      </c>
      <c r="S331" s="890">
        <f t="shared" si="72"/>
        <v>0</v>
      </c>
      <c r="T331" s="890">
        <f t="shared" si="73"/>
        <v>30</v>
      </c>
      <c r="U331" s="890">
        <f t="shared" si="74"/>
        <v>20</v>
      </c>
      <c r="V331" s="890">
        <f t="shared" si="75"/>
        <v>0</v>
      </c>
      <c r="W331" s="890">
        <f t="shared" si="76"/>
        <v>0</v>
      </c>
      <c r="X331" s="890">
        <f t="shared" si="77"/>
        <v>30</v>
      </c>
      <c r="Y331" s="890">
        <f t="shared" si="78"/>
        <v>20</v>
      </c>
      <c r="Z331" s="890">
        <f t="shared" si="79"/>
        <v>0</v>
      </c>
      <c r="AA331" s="890">
        <f t="shared" si="80"/>
        <v>0</v>
      </c>
      <c r="AB331" s="890">
        <f t="shared" si="81"/>
        <v>30</v>
      </c>
      <c r="AC331" s="890">
        <f t="shared" si="82"/>
        <v>20</v>
      </c>
      <c r="AD331" s="890">
        <f t="shared" si="83"/>
        <v>0</v>
      </c>
      <c r="AE331" s="890">
        <f t="shared" si="84"/>
        <v>0</v>
      </c>
      <c r="AF331" s="890">
        <f t="shared" si="85"/>
        <v>30</v>
      </c>
      <c r="AG331" s="890">
        <f t="shared" si="86"/>
        <v>20</v>
      </c>
      <c r="AH331" s="890">
        <f t="shared" si="87"/>
        <v>0</v>
      </c>
      <c r="AI331" s="890">
        <f t="shared" si="88"/>
        <v>0</v>
      </c>
      <c r="AJ331" s="890">
        <f t="shared" si="89"/>
        <v>30</v>
      </c>
      <c r="AK331" s="890">
        <f t="shared" si="90"/>
        <v>20</v>
      </c>
      <c r="AL331" s="890">
        <f t="shared" si="91"/>
        <v>0</v>
      </c>
      <c r="AM331" s="890">
        <f t="shared" si="92"/>
        <v>0</v>
      </c>
      <c r="AN331" s="890">
        <f t="shared" si="93"/>
        <v>30</v>
      </c>
      <c r="AO331" s="890">
        <f t="shared" si="94"/>
        <v>20</v>
      </c>
      <c r="AP331" s="890">
        <f t="shared" si="95"/>
        <v>0</v>
      </c>
      <c r="AQ331" s="890">
        <f t="shared" si="96"/>
        <v>0</v>
      </c>
      <c r="AR331" s="890">
        <f t="shared" si="97"/>
        <v>30</v>
      </c>
      <c r="AS331" s="890">
        <f t="shared" si="98"/>
        <v>20</v>
      </c>
      <c r="AT331" s="890">
        <f t="shared" si="99"/>
        <v>0</v>
      </c>
      <c r="AU331" s="890">
        <f t="shared" si="10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4.5" outlineLevel="1" x14ac:dyDescent="0.35">
      <c r="A332" s="248"/>
      <c r="B332" s="249"/>
      <c r="C332" s="259"/>
      <c r="D332" s="259"/>
      <c r="E332" s="259"/>
      <c r="F332" s="267"/>
      <c r="G332" s="889" t="str">
        <f t="shared" si="66"/>
        <v>AAEAAa</v>
      </c>
      <c r="H332" s="380">
        <v>0</v>
      </c>
      <c r="I332" s="380">
        <v>0</v>
      </c>
      <c r="J332" s="380">
        <v>0</v>
      </c>
      <c r="K332" s="380">
        <v>0</v>
      </c>
      <c r="L332" s="890">
        <f t="shared" si="101"/>
        <v>0</v>
      </c>
      <c r="M332" s="890">
        <f t="shared" si="102"/>
        <v>0</v>
      </c>
      <c r="N332" s="890">
        <f t="shared" si="103"/>
        <v>0</v>
      </c>
      <c r="O332" s="890">
        <f t="shared" si="104"/>
        <v>0</v>
      </c>
      <c r="P332" s="890">
        <f t="shared" si="69"/>
        <v>0</v>
      </c>
      <c r="Q332" s="890">
        <f t="shared" si="70"/>
        <v>0</v>
      </c>
      <c r="R332" s="890">
        <f t="shared" si="71"/>
        <v>0</v>
      </c>
      <c r="S332" s="890">
        <f t="shared" si="72"/>
        <v>0</v>
      </c>
      <c r="T332" s="890">
        <f t="shared" si="73"/>
        <v>0</v>
      </c>
      <c r="U332" s="890">
        <f t="shared" si="74"/>
        <v>0</v>
      </c>
      <c r="V332" s="890">
        <f t="shared" si="75"/>
        <v>0</v>
      </c>
      <c r="W332" s="890">
        <f t="shared" si="76"/>
        <v>0</v>
      </c>
      <c r="X332" s="890">
        <f t="shared" si="77"/>
        <v>0</v>
      </c>
      <c r="Y332" s="890">
        <f t="shared" si="78"/>
        <v>0</v>
      </c>
      <c r="Z332" s="890">
        <f t="shared" si="79"/>
        <v>0</v>
      </c>
      <c r="AA332" s="890">
        <f t="shared" si="80"/>
        <v>0</v>
      </c>
      <c r="AB332" s="890">
        <f t="shared" si="81"/>
        <v>0</v>
      </c>
      <c r="AC332" s="890">
        <f t="shared" si="82"/>
        <v>0</v>
      </c>
      <c r="AD332" s="890">
        <f t="shared" si="83"/>
        <v>0</v>
      </c>
      <c r="AE332" s="890">
        <f t="shared" si="84"/>
        <v>0</v>
      </c>
      <c r="AF332" s="890">
        <f t="shared" si="85"/>
        <v>0</v>
      </c>
      <c r="AG332" s="890">
        <f t="shared" si="86"/>
        <v>0</v>
      </c>
      <c r="AH332" s="890">
        <f t="shared" si="87"/>
        <v>0</v>
      </c>
      <c r="AI332" s="890">
        <f t="shared" si="88"/>
        <v>0</v>
      </c>
      <c r="AJ332" s="890">
        <f t="shared" si="89"/>
        <v>0</v>
      </c>
      <c r="AK332" s="890">
        <f t="shared" si="90"/>
        <v>0</v>
      </c>
      <c r="AL332" s="890">
        <f t="shared" si="91"/>
        <v>0</v>
      </c>
      <c r="AM332" s="890">
        <f t="shared" si="92"/>
        <v>0</v>
      </c>
      <c r="AN332" s="890">
        <f t="shared" si="93"/>
        <v>0</v>
      </c>
      <c r="AO332" s="890">
        <f t="shared" si="94"/>
        <v>0</v>
      </c>
      <c r="AP332" s="890">
        <f t="shared" si="95"/>
        <v>0</v>
      </c>
      <c r="AQ332" s="890">
        <f t="shared" si="96"/>
        <v>0</v>
      </c>
      <c r="AR332" s="890">
        <f t="shared" si="97"/>
        <v>0</v>
      </c>
      <c r="AS332" s="890">
        <f t="shared" si="98"/>
        <v>0</v>
      </c>
      <c r="AT332" s="890">
        <f t="shared" si="99"/>
        <v>0</v>
      </c>
      <c r="AU332" s="890">
        <f t="shared" si="10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4.5" outlineLevel="1" x14ac:dyDescent="0.35">
      <c r="A333" s="248"/>
      <c r="B333" s="249"/>
      <c r="C333" s="259"/>
      <c r="D333" s="259"/>
      <c r="E333" s="259"/>
      <c r="F333" s="267"/>
      <c r="G333" s="889" t="str">
        <f t="shared" si="66"/>
        <v>AAAEAa</v>
      </c>
      <c r="H333" s="380">
        <v>0</v>
      </c>
      <c r="I333" s="380">
        <v>0</v>
      </c>
      <c r="J333" s="380">
        <v>0</v>
      </c>
      <c r="K333" s="380">
        <v>0</v>
      </c>
      <c r="L333" s="890">
        <f t="shared" si="101"/>
        <v>0</v>
      </c>
      <c r="M333" s="890">
        <f t="shared" si="102"/>
        <v>0</v>
      </c>
      <c r="N333" s="890">
        <f t="shared" si="103"/>
        <v>0</v>
      </c>
      <c r="O333" s="890">
        <f t="shared" si="104"/>
        <v>0</v>
      </c>
      <c r="P333" s="890">
        <f t="shared" si="69"/>
        <v>0</v>
      </c>
      <c r="Q333" s="890">
        <f t="shared" si="70"/>
        <v>0</v>
      </c>
      <c r="R333" s="890">
        <f t="shared" si="71"/>
        <v>0</v>
      </c>
      <c r="S333" s="890">
        <f t="shared" si="72"/>
        <v>0</v>
      </c>
      <c r="T333" s="890">
        <f t="shared" si="73"/>
        <v>0</v>
      </c>
      <c r="U333" s="890">
        <f t="shared" si="74"/>
        <v>0</v>
      </c>
      <c r="V333" s="890">
        <f t="shared" si="75"/>
        <v>0</v>
      </c>
      <c r="W333" s="890">
        <f t="shared" si="76"/>
        <v>0</v>
      </c>
      <c r="X333" s="890">
        <f t="shared" si="77"/>
        <v>0</v>
      </c>
      <c r="Y333" s="890">
        <f t="shared" si="78"/>
        <v>0</v>
      </c>
      <c r="Z333" s="890">
        <f t="shared" si="79"/>
        <v>0</v>
      </c>
      <c r="AA333" s="890">
        <f t="shared" si="80"/>
        <v>0</v>
      </c>
      <c r="AB333" s="890">
        <f t="shared" si="81"/>
        <v>0</v>
      </c>
      <c r="AC333" s="890">
        <f t="shared" si="82"/>
        <v>0</v>
      </c>
      <c r="AD333" s="890">
        <f t="shared" si="83"/>
        <v>0</v>
      </c>
      <c r="AE333" s="890">
        <f t="shared" si="84"/>
        <v>0</v>
      </c>
      <c r="AF333" s="890">
        <f t="shared" si="85"/>
        <v>0</v>
      </c>
      <c r="AG333" s="890">
        <f t="shared" si="86"/>
        <v>0</v>
      </c>
      <c r="AH333" s="890">
        <f t="shared" si="87"/>
        <v>0</v>
      </c>
      <c r="AI333" s="890">
        <f t="shared" si="88"/>
        <v>0</v>
      </c>
      <c r="AJ333" s="890">
        <f t="shared" si="89"/>
        <v>0</v>
      </c>
      <c r="AK333" s="890">
        <f t="shared" si="90"/>
        <v>0</v>
      </c>
      <c r="AL333" s="890">
        <f t="shared" si="91"/>
        <v>0</v>
      </c>
      <c r="AM333" s="890">
        <f t="shared" si="92"/>
        <v>0</v>
      </c>
      <c r="AN333" s="890">
        <f t="shared" si="93"/>
        <v>0</v>
      </c>
      <c r="AO333" s="890">
        <f t="shared" si="94"/>
        <v>0</v>
      </c>
      <c r="AP333" s="890">
        <f t="shared" si="95"/>
        <v>0</v>
      </c>
      <c r="AQ333" s="890">
        <f t="shared" si="96"/>
        <v>0</v>
      </c>
      <c r="AR333" s="890">
        <f t="shared" si="97"/>
        <v>0</v>
      </c>
      <c r="AS333" s="890">
        <f t="shared" si="98"/>
        <v>0</v>
      </c>
      <c r="AT333" s="890">
        <f t="shared" si="99"/>
        <v>0</v>
      </c>
      <c r="AU333" s="890">
        <f t="shared" si="10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4.5" outlineLevel="1" x14ac:dyDescent="0.35">
      <c r="A334" s="248"/>
      <c r="B334" s="249"/>
      <c r="C334" s="259"/>
      <c r="D334" s="259"/>
      <c r="E334" s="259"/>
      <c r="F334" s="267"/>
      <c r="G334" s="889" t="str">
        <f t="shared" si="66"/>
        <v>YAAAEa</v>
      </c>
      <c r="H334" s="380">
        <v>0</v>
      </c>
      <c r="I334" s="380">
        <v>0</v>
      </c>
      <c r="J334" s="380">
        <v>0</v>
      </c>
      <c r="K334" s="380">
        <v>0</v>
      </c>
      <c r="L334" s="890">
        <f t="shared" si="101"/>
        <v>0</v>
      </c>
      <c r="M334" s="890">
        <f t="shared" si="102"/>
        <v>0</v>
      </c>
      <c r="N334" s="890">
        <f t="shared" si="103"/>
        <v>0</v>
      </c>
      <c r="O334" s="890">
        <f t="shared" si="104"/>
        <v>0</v>
      </c>
      <c r="P334" s="890">
        <f t="shared" si="69"/>
        <v>0</v>
      </c>
      <c r="Q334" s="890">
        <f t="shared" si="70"/>
        <v>0</v>
      </c>
      <c r="R334" s="890">
        <f t="shared" si="71"/>
        <v>0</v>
      </c>
      <c r="S334" s="890">
        <f t="shared" si="72"/>
        <v>0</v>
      </c>
      <c r="T334" s="890">
        <f t="shared" si="73"/>
        <v>0</v>
      </c>
      <c r="U334" s="890">
        <f t="shared" si="74"/>
        <v>0</v>
      </c>
      <c r="V334" s="890">
        <f t="shared" si="75"/>
        <v>0</v>
      </c>
      <c r="W334" s="890">
        <f t="shared" si="76"/>
        <v>0</v>
      </c>
      <c r="X334" s="890">
        <f t="shared" si="77"/>
        <v>0</v>
      </c>
      <c r="Y334" s="890">
        <f t="shared" si="78"/>
        <v>0</v>
      </c>
      <c r="Z334" s="890">
        <f t="shared" si="79"/>
        <v>0</v>
      </c>
      <c r="AA334" s="890">
        <f t="shared" si="80"/>
        <v>0</v>
      </c>
      <c r="AB334" s="890">
        <f t="shared" si="81"/>
        <v>0</v>
      </c>
      <c r="AC334" s="890">
        <f t="shared" si="82"/>
        <v>0</v>
      </c>
      <c r="AD334" s="890">
        <f t="shared" si="83"/>
        <v>0</v>
      </c>
      <c r="AE334" s="890">
        <f t="shared" si="84"/>
        <v>0</v>
      </c>
      <c r="AF334" s="890">
        <f t="shared" si="85"/>
        <v>0</v>
      </c>
      <c r="AG334" s="890">
        <f t="shared" si="86"/>
        <v>0</v>
      </c>
      <c r="AH334" s="890">
        <f t="shared" si="87"/>
        <v>0</v>
      </c>
      <c r="AI334" s="890">
        <f t="shared" si="88"/>
        <v>0</v>
      </c>
      <c r="AJ334" s="890">
        <f t="shared" si="89"/>
        <v>0</v>
      </c>
      <c r="AK334" s="890">
        <f t="shared" si="90"/>
        <v>0</v>
      </c>
      <c r="AL334" s="890">
        <f t="shared" si="91"/>
        <v>0</v>
      </c>
      <c r="AM334" s="890">
        <f t="shared" si="92"/>
        <v>0</v>
      </c>
      <c r="AN334" s="890">
        <f t="shared" si="93"/>
        <v>0</v>
      </c>
      <c r="AO334" s="890">
        <f t="shared" si="94"/>
        <v>0</v>
      </c>
      <c r="AP334" s="890">
        <f t="shared" si="95"/>
        <v>0</v>
      </c>
      <c r="AQ334" s="890">
        <f t="shared" si="96"/>
        <v>0</v>
      </c>
      <c r="AR334" s="890">
        <f t="shared" si="97"/>
        <v>0</v>
      </c>
      <c r="AS334" s="890">
        <f t="shared" si="98"/>
        <v>0</v>
      </c>
      <c r="AT334" s="890">
        <f t="shared" si="99"/>
        <v>0</v>
      </c>
      <c r="AU334" s="890">
        <f t="shared" si="10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4.5" outlineLevel="1" x14ac:dyDescent="0.35">
      <c r="A335" s="248"/>
      <c r="B335" s="249"/>
      <c r="C335" s="259"/>
      <c r="D335" s="259"/>
      <c r="E335" s="259"/>
      <c r="F335" s="267"/>
      <c r="G335" s="889" t="str">
        <f t="shared" si="66"/>
        <v>YAAANw</v>
      </c>
      <c r="H335" s="380">
        <v>40</v>
      </c>
      <c r="I335" s="380">
        <v>40</v>
      </c>
      <c r="J335" s="380">
        <v>0</v>
      </c>
      <c r="K335" s="380">
        <v>0</v>
      </c>
      <c r="L335" s="890">
        <f t="shared" si="101"/>
        <v>40</v>
      </c>
      <c r="M335" s="890">
        <f t="shared" si="102"/>
        <v>40</v>
      </c>
      <c r="N335" s="890">
        <f t="shared" si="103"/>
        <v>0</v>
      </c>
      <c r="O335" s="890">
        <f t="shared" si="104"/>
        <v>0</v>
      </c>
      <c r="P335" s="890">
        <f t="shared" si="69"/>
        <v>40</v>
      </c>
      <c r="Q335" s="890">
        <f t="shared" si="70"/>
        <v>40</v>
      </c>
      <c r="R335" s="890">
        <f t="shared" si="71"/>
        <v>0</v>
      </c>
      <c r="S335" s="890">
        <f t="shared" si="72"/>
        <v>0</v>
      </c>
      <c r="T335" s="890">
        <f t="shared" si="73"/>
        <v>40</v>
      </c>
      <c r="U335" s="890">
        <f t="shared" si="74"/>
        <v>40</v>
      </c>
      <c r="V335" s="890">
        <f t="shared" si="75"/>
        <v>0</v>
      </c>
      <c r="W335" s="890">
        <f t="shared" si="76"/>
        <v>0</v>
      </c>
      <c r="X335" s="890">
        <f t="shared" si="77"/>
        <v>40</v>
      </c>
      <c r="Y335" s="890">
        <f t="shared" si="78"/>
        <v>40</v>
      </c>
      <c r="Z335" s="890">
        <f t="shared" si="79"/>
        <v>0</v>
      </c>
      <c r="AA335" s="890">
        <f t="shared" si="80"/>
        <v>0</v>
      </c>
      <c r="AB335" s="890">
        <f t="shared" si="81"/>
        <v>40</v>
      </c>
      <c r="AC335" s="890">
        <f t="shared" si="82"/>
        <v>40</v>
      </c>
      <c r="AD335" s="890">
        <f t="shared" si="83"/>
        <v>0</v>
      </c>
      <c r="AE335" s="890">
        <f t="shared" si="84"/>
        <v>0</v>
      </c>
      <c r="AF335" s="890">
        <f t="shared" si="85"/>
        <v>40</v>
      </c>
      <c r="AG335" s="890">
        <f t="shared" si="86"/>
        <v>40</v>
      </c>
      <c r="AH335" s="890">
        <f t="shared" si="87"/>
        <v>0</v>
      </c>
      <c r="AI335" s="890">
        <f t="shared" si="88"/>
        <v>0</v>
      </c>
      <c r="AJ335" s="890">
        <f t="shared" si="89"/>
        <v>40</v>
      </c>
      <c r="AK335" s="890">
        <f t="shared" si="90"/>
        <v>40</v>
      </c>
      <c r="AL335" s="890">
        <f t="shared" si="91"/>
        <v>0</v>
      </c>
      <c r="AM335" s="890">
        <f t="shared" si="92"/>
        <v>0</v>
      </c>
      <c r="AN335" s="890">
        <f t="shared" si="93"/>
        <v>40</v>
      </c>
      <c r="AO335" s="890">
        <f t="shared" si="94"/>
        <v>40</v>
      </c>
      <c r="AP335" s="890">
        <f t="shared" si="95"/>
        <v>0</v>
      </c>
      <c r="AQ335" s="890">
        <f t="shared" si="96"/>
        <v>0</v>
      </c>
      <c r="AR335" s="890">
        <f t="shared" si="97"/>
        <v>40</v>
      </c>
      <c r="AS335" s="890">
        <f t="shared" si="98"/>
        <v>40</v>
      </c>
      <c r="AT335" s="890">
        <f t="shared" si="99"/>
        <v>0</v>
      </c>
      <c r="AU335" s="890">
        <f t="shared" si="10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4.5" outlineLevel="1" x14ac:dyDescent="0.35">
      <c r="A336" s="248"/>
      <c r="B336" s="249"/>
      <c r="C336" s="259"/>
      <c r="D336" s="259"/>
      <c r="E336" s="259"/>
      <c r="F336" s="267"/>
      <c r="G336" s="889" t="str">
        <f t="shared" si="66"/>
        <v>AYAAAz</v>
      </c>
      <c r="H336" s="380">
        <v>40</v>
      </c>
      <c r="I336" s="380">
        <v>40</v>
      </c>
      <c r="J336" s="380">
        <v>0</v>
      </c>
      <c r="K336" s="380">
        <v>0</v>
      </c>
      <c r="L336" s="890">
        <f t="shared" si="101"/>
        <v>40</v>
      </c>
      <c r="M336" s="890">
        <f t="shared" si="102"/>
        <v>40</v>
      </c>
      <c r="N336" s="890">
        <f t="shared" si="103"/>
        <v>0</v>
      </c>
      <c r="O336" s="890">
        <f t="shared" si="104"/>
        <v>0</v>
      </c>
      <c r="P336" s="890">
        <f t="shared" si="69"/>
        <v>40</v>
      </c>
      <c r="Q336" s="890">
        <f t="shared" si="70"/>
        <v>40</v>
      </c>
      <c r="R336" s="890">
        <f t="shared" si="71"/>
        <v>0</v>
      </c>
      <c r="S336" s="890">
        <f t="shared" si="72"/>
        <v>0</v>
      </c>
      <c r="T336" s="890">
        <f t="shared" si="73"/>
        <v>40</v>
      </c>
      <c r="U336" s="890">
        <f t="shared" si="74"/>
        <v>40</v>
      </c>
      <c r="V336" s="890">
        <f t="shared" si="75"/>
        <v>0</v>
      </c>
      <c r="W336" s="890">
        <f t="shared" si="76"/>
        <v>0</v>
      </c>
      <c r="X336" s="890">
        <f t="shared" si="77"/>
        <v>40</v>
      </c>
      <c r="Y336" s="890">
        <f t="shared" si="78"/>
        <v>40</v>
      </c>
      <c r="Z336" s="890">
        <f t="shared" si="79"/>
        <v>0</v>
      </c>
      <c r="AA336" s="890">
        <f t="shared" si="80"/>
        <v>0</v>
      </c>
      <c r="AB336" s="890">
        <f t="shared" si="81"/>
        <v>40</v>
      </c>
      <c r="AC336" s="890">
        <f t="shared" si="82"/>
        <v>40</v>
      </c>
      <c r="AD336" s="890">
        <f t="shared" si="83"/>
        <v>0</v>
      </c>
      <c r="AE336" s="890">
        <f t="shared" si="84"/>
        <v>0</v>
      </c>
      <c r="AF336" s="890">
        <f t="shared" si="85"/>
        <v>40</v>
      </c>
      <c r="AG336" s="890">
        <f t="shared" si="86"/>
        <v>40</v>
      </c>
      <c r="AH336" s="890">
        <f t="shared" si="87"/>
        <v>0</v>
      </c>
      <c r="AI336" s="890">
        <f t="shared" si="88"/>
        <v>0</v>
      </c>
      <c r="AJ336" s="890">
        <f t="shared" si="89"/>
        <v>40</v>
      </c>
      <c r="AK336" s="890">
        <f t="shared" si="90"/>
        <v>40</v>
      </c>
      <c r="AL336" s="890">
        <f t="shared" si="91"/>
        <v>0</v>
      </c>
      <c r="AM336" s="890">
        <f t="shared" si="92"/>
        <v>0</v>
      </c>
      <c r="AN336" s="890">
        <f t="shared" si="93"/>
        <v>40</v>
      </c>
      <c r="AO336" s="890">
        <f t="shared" si="94"/>
        <v>40</v>
      </c>
      <c r="AP336" s="890">
        <f t="shared" si="95"/>
        <v>0</v>
      </c>
      <c r="AQ336" s="890">
        <f t="shared" si="96"/>
        <v>0</v>
      </c>
      <c r="AR336" s="890">
        <f t="shared" si="97"/>
        <v>40</v>
      </c>
      <c r="AS336" s="890">
        <f t="shared" si="98"/>
        <v>40</v>
      </c>
      <c r="AT336" s="890">
        <f t="shared" si="99"/>
        <v>0</v>
      </c>
      <c r="AU336" s="890">
        <f t="shared" si="10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4.5" outlineLevel="1" x14ac:dyDescent="0.35">
      <c r="A337" s="248"/>
      <c r="B337" s="249"/>
      <c r="C337" s="259"/>
      <c r="D337" s="259"/>
      <c r="E337" s="259"/>
      <c r="F337" s="267"/>
      <c r="G337" s="889" t="str">
        <f t="shared" si="66"/>
        <v>AYEAAa</v>
      </c>
      <c r="H337" s="380">
        <v>0</v>
      </c>
      <c r="I337" s="380">
        <v>0</v>
      </c>
      <c r="J337" s="380">
        <v>0</v>
      </c>
      <c r="K337" s="380">
        <v>0</v>
      </c>
      <c r="L337" s="890">
        <f t="shared" si="101"/>
        <v>0</v>
      </c>
      <c r="M337" s="890">
        <f t="shared" si="102"/>
        <v>0</v>
      </c>
      <c r="N337" s="890">
        <f t="shared" si="103"/>
        <v>0</v>
      </c>
      <c r="O337" s="890">
        <f t="shared" si="104"/>
        <v>0</v>
      </c>
      <c r="P337" s="890">
        <f t="shared" si="69"/>
        <v>0</v>
      </c>
      <c r="Q337" s="890">
        <f t="shared" si="70"/>
        <v>0</v>
      </c>
      <c r="R337" s="890">
        <f t="shared" si="71"/>
        <v>0</v>
      </c>
      <c r="S337" s="890">
        <f t="shared" si="72"/>
        <v>0</v>
      </c>
      <c r="T337" s="890">
        <f t="shared" si="73"/>
        <v>0</v>
      </c>
      <c r="U337" s="890">
        <f t="shared" si="74"/>
        <v>0</v>
      </c>
      <c r="V337" s="890">
        <f t="shared" si="75"/>
        <v>0</v>
      </c>
      <c r="W337" s="890">
        <f t="shared" si="76"/>
        <v>0</v>
      </c>
      <c r="X337" s="890">
        <f t="shared" si="77"/>
        <v>0</v>
      </c>
      <c r="Y337" s="890">
        <f t="shared" si="78"/>
        <v>0</v>
      </c>
      <c r="Z337" s="890">
        <f t="shared" si="79"/>
        <v>0</v>
      </c>
      <c r="AA337" s="890">
        <f t="shared" si="80"/>
        <v>0</v>
      </c>
      <c r="AB337" s="890">
        <f t="shared" si="81"/>
        <v>0</v>
      </c>
      <c r="AC337" s="890">
        <f t="shared" si="82"/>
        <v>0</v>
      </c>
      <c r="AD337" s="890">
        <f t="shared" si="83"/>
        <v>0</v>
      </c>
      <c r="AE337" s="890">
        <f t="shared" si="84"/>
        <v>0</v>
      </c>
      <c r="AF337" s="890">
        <f t="shared" si="85"/>
        <v>0</v>
      </c>
      <c r="AG337" s="890">
        <f t="shared" si="86"/>
        <v>0</v>
      </c>
      <c r="AH337" s="890">
        <f t="shared" si="87"/>
        <v>0</v>
      </c>
      <c r="AI337" s="890">
        <f t="shared" si="88"/>
        <v>0</v>
      </c>
      <c r="AJ337" s="890">
        <f t="shared" si="89"/>
        <v>0</v>
      </c>
      <c r="AK337" s="890">
        <f t="shared" si="90"/>
        <v>0</v>
      </c>
      <c r="AL337" s="890">
        <f t="shared" si="91"/>
        <v>0</v>
      </c>
      <c r="AM337" s="890">
        <f t="shared" si="92"/>
        <v>0</v>
      </c>
      <c r="AN337" s="890">
        <f t="shared" si="93"/>
        <v>0</v>
      </c>
      <c r="AO337" s="890">
        <f t="shared" si="94"/>
        <v>0</v>
      </c>
      <c r="AP337" s="890">
        <f t="shared" si="95"/>
        <v>0</v>
      </c>
      <c r="AQ337" s="890">
        <f t="shared" si="96"/>
        <v>0</v>
      </c>
      <c r="AR337" s="890">
        <f t="shared" si="97"/>
        <v>0</v>
      </c>
      <c r="AS337" s="890">
        <f t="shared" si="98"/>
        <v>0</v>
      </c>
      <c r="AT337" s="890">
        <f t="shared" si="99"/>
        <v>0</v>
      </c>
      <c r="AU337" s="890">
        <f t="shared" si="10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4.5" outlineLevel="1" x14ac:dyDescent="0.35">
      <c r="A338" s="248"/>
      <c r="B338" s="249"/>
      <c r="C338" s="259"/>
      <c r="D338" s="259"/>
      <c r="E338" s="259"/>
      <c r="F338" s="267"/>
      <c r="G338" s="889" t="str">
        <f t="shared" si="66"/>
        <v>AANEAa</v>
      </c>
      <c r="H338" s="380">
        <v>0</v>
      </c>
      <c r="I338" s="380">
        <v>0</v>
      </c>
      <c r="J338" s="380">
        <v>0</v>
      </c>
      <c r="K338" s="380">
        <v>0</v>
      </c>
      <c r="L338" s="890">
        <f t="shared" si="101"/>
        <v>0</v>
      </c>
      <c r="M338" s="890">
        <f t="shared" si="102"/>
        <v>0</v>
      </c>
      <c r="N338" s="890">
        <f t="shared" si="103"/>
        <v>0</v>
      </c>
      <c r="O338" s="890">
        <f t="shared" si="104"/>
        <v>0</v>
      </c>
      <c r="P338" s="890">
        <f t="shared" si="69"/>
        <v>0</v>
      </c>
      <c r="Q338" s="890">
        <f t="shared" si="70"/>
        <v>0</v>
      </c>
      <c r="R338" s="890">
        <f t="shared" si="71"/>
        <v>0</v>
      </c>
      <c r="S338" s="890">
        <f t="shared" si="72"/>
        <v>0</v>
      </c>
      <c r="T338" s="890">
        <f t="shared" si="73"/>
        <v>0</v>
      </c>
      <c r="U338" s="890">
        <f t="shared" si="74"/>
        <v>0</v>
      </c>
      <c r="V338" s="890">
        <f t="shared" si="75"/>
        <v>0</v>
      </c>
      <c r="W338" s="890">
        <f t="shared" si="76"/>
        <v>0</v>
      </c>
      <c r="X338" s="890">
        <f t="shared" si="77"/>
        <v>0</v>
      </c>
      <c r="Y338" s="890">
        <f t="shared" si="78"/>
        <v>0</v>
      </c>
      <c r="Z338" s="890">
        <f t="shared" si="79"/>
        <v>0</v>
      </c>
      <c r="AA338" s="890">
        <f t="shared" si="80"/>
        <v>0</v>
      </c>
      <c r="AB338" s="890">
        <f t="shared" si="81"/>
        <v>0</v>
      </c>
      <c r="AC338" s="890">
        <f t="shared" si="82"/>
        <v>0</v>
      </c>
      <c r="AD338" s="890">
        <f t="shared" si="83"/>
        <v>0</v>
      </c>
      <c r="AE338" s="890">
        <f t="shared" si="84"/>
        <v>0</v>
      </c>
      <c r="AF338" s="890">
        <f t="shared" si="85"/>
        <v>0</v>
      </c>
      <c r="AG338" s="890">
        <f t="shared" si="86"/>
        <v>0</v>
      </c>
      <c r="AH338" s="890">
        <f t="shared" si="87"/>
        <v>0</v>
      </c>
      <c r="AI338" s="890">
        <f t="shared" si="88"/>
        <v>0</v>
      </c>
      <c r="AJ338" s="890">
        <f t="shared" si="89"/>
        <v>0</v>
      </c>
      <c r="AK338" s="890">
        <f t="shared" si="90"/>
        <v>0</v>
      </c>
      <c r="AL338" s="890">
        <f t="shared" si="91"/>
        <v>0</v>
      </c>
      <c r="AM338" s="890">
        <f t="shared" si="92"/>
        <v>0</v>
      </c>
      <c r="AN338" s="890">
        <f t="shared" si="93"/>
        <v>0</v>
      </c>
      <c r="AO338" s="890">
        <f t="shared" si="94"/>
        <v>0</v>
      </c>
      <c r="AP338" s="890">
        <f t="shared" si="95"/>
        <v>0</v>
      </c>
      <c r="AQ338" s="890">
        <f t="shared" si="96"/>
        <v>0</v>
      </c>
      <c r="AR338" s="890">
        <f t="shared" si="97"/>
        <v>0</v>
      </c>
      <c r="AS338" s="890">
        <f t="shared" si="98"/>
        <v>0</v>
      </c>
      <c r="AT338" s="890">
        <f t="shared" si="99"/>
        <v>0</v>
      </c>
      <c r="AU338" s="890">
        <f t="shared" si="10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4.5" outlineLevel="1" x14ac:dyDescent="0.35">
      <c r="A339" s="248"/>
      <c r="B339" s="249"/>
      <c r="C339" s="259"/>
      <c r="D339" s="259"/>
      <c r="E339" s="259"/>
      <c r="F339" s="267"/>
      <c r="G339" s="889" t="str">
        <f t="shared" si="66"/>
        <v>AAANEa</v>
      </c>
      <c r="H339" s="380">
        <v>0</v>
      </c>
      <c r="I339" s="380">
        <v>0</v>
      </c>
      <c r="J339" s="380">
        <v>0</v>
      </c>
      <c r="K339" s="380">
        <v>0</v>
      </c>
      <c r="L339" s="890">
        <f t="shared" si="101"/>
        <v>0</v>
      </c>
      <c r="M339" s="890">
        <f t="shared" si="102"/>
        <v>0</v>
      </c>
      <c r="N339" s="890">
        <f t="shared" si="103"/>
        <v>0</v>
      </c>
      <c r="O339" s="890">
        <f t="shared" si="104"/>
        <v>0</v>
      </c>
      <c r="P339" s="890">
        <f t="shared" si="69"/>
        <v>0</v>
      </c>
      <c r="Q339" s="890">
        <f t="shared" si="70"/>
        <v>0</v>
      </c>
      <c r="R339" s="890">
        <f t="shared" si="71"/>
        <v>0</v>
      </c>
      <c r="S339" s="890">
        <f t="shared" si="72"/>
        <v>0</v>
      </c>
      <c r="T339" s="890">
        <f t="shared" si="73"/>
        <v>0</v>
      </c>
      <c r="U339" s="890">
        <f t="shared" si="74"/>
        <v>0</v>
      </c>
      <c r="V339" s="890">
        <f t="shared" si="75"/>
        <v>0</v>
      </c>
      <c r="W339" s="890">
        <f t="shared" si="76"/>
        <v>0</v>
      </c>
      <c r="X339" s="890">
        <f t="shared" si="77"/>
        <v>0</v>
      </c>
      <c r="Y339" s="890">
        <f t="shared" si="78"/>
        <v>0</v>
      </c>
      <c r="Z339" s="890">
        <f t="shared" si="79"/>
        <v>0</v>
      </c>
      <c r="AA339" s="890">
        <f t="shared" si="80"/>
        <v>0</v>
      </c>
      <c r="AB339" s="890">
        <f t="shared" si="81"/>
        <v>0</v>
      </c>
      <c r="AC339" s="890">
        <f t="shared" si="82"/>
        <v>0</v>
      </c>
      <c r="AD339" s="890">
        <f t="shared" si="83"/>
        <v>0</v>
      </c>
      <c r="AE339" s="890">
        <f t="shared" si="84"/>
        <v>0</v>
      </c>
      <c r="AF339" s="890">
        <f t="shared" si="85"/>
        <v>0</v>
      </c>
      <c r="AG339" s="890">
        <f t="shared" si="86"/>
        <v>0</v>
      </c>
      <c r="AH339" s="890">
        <f t="shared" si="87"/>
        <v>0</v>
      </c>
      <c r="AI339" s="890">
        <f t="shared" si="88"/>
        <v>0</v>
      </c>
      <c r="AJ339" s="890">
        <f t="shared" si="89"/>
        <v>0</v>
      </c>
      <c r="AK339" s="890">
        <f t="shared" si="90"/>
        <v>0</v>
      </c>
      <c r="AL339" s="890">
        <f t="shared" si="91"/>
        <v>0</v>
      </c>
      <c r="AM339" s="890">
        <f t="shared" si="92"/>
        <v>0</v>
      </c>
      <c r="AN339" s="890">
        <f t="shared" si="93"/>
        <v>0</v>
      </c>
      <c r="AO339" s="890">
        <f t="shared" si="94"/>
        <v>0</v>
      </c>
      <c r="AP339" s="890">
        <f t="shared" si="95"/>
        <v>0</v>
      </c>
      <c r="AQ339" s="890">
        <f t="shared" si="96"/>
        <v>0</v>
      </c>
      <c r="AR339" s="890">
        <f t="shared" si="97"/>
        <v>0</v>
      </c>
      <c r="AS339" s="890">
        <f t="shared" si="98"/>
        <v>0</v>
      </c>
      <c r="AT339" s="890">
        <f t="shared" si="99"/>
        <v>0</v>
      </c>
      <c r="AU339" s="890">
        <f t="shared" si="10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4.5" outlineLevel="1" x14ac:dyDescent="0.3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4.5" outlineLevel="1" x14ac:dyDescent="0.3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4.5" outlineLevel="1" x14ac:dyDescent="0.3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4.5" outlineLevel="1" x14ac:dyDescent="0.3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4.5" outlineLevel="1" x14ac:dyDescent="0.3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4.5" outlineLevel="1" x14ac:dyDescent="0.35">
      <c r="A345" s="248"/>
      <c r="B345" s="249"/>
      <c r="C345" s="259"/>
      <c r="D345" s="259"/>
      <c r="E345" s="259"/>
      <c r="F345" s="267"/>
      <c r="G345" s="267" t="str">
        <f>_xlfn.CONCAT(H206:M206)</f>
        <v>AAAAAa</v>
      </c>
      <c r="H345" s="380">
        <f t="shared" ref="H345:K345" si="105">IF(H310&gt;0,1,0)</f>
        <v>0</v>
      </c>
      <c r="I345" s="380">
        <f t="shared" si="105"/>
        <v>0</v>
      </c>
      <c r="J345" s="380">
        <f t="shared" si="105"/>
        <v>0</v>
      </c>
      <c r="K345" s="380">
        <f t="shared" si="105"/>
        <v>0</v>
      </c>
      <c r="L345" s="380">
        <f t="shared" ref="L345:AU345" si="106">IF(L310&gt;0,1,0)</f>
        <v>0</v>
      </c>
      <c r="M345" s="380">
        <f t="shared" si="106"/>
        <v>0</v>
      </c>
      <c r="N345" s="380">
        <f t="shared" si="106"/>
        <v>0</v>
      </c>
      <c r="O345" s="380">
        <f t="shared" si="106"/>
        <v>0</v>
      </c>
      <c r="P345" s="380">
        <f t="shared" si="106"/>
        <v>0</v>
      </c>
      <c r="Q345" s="380">
        <f t="shared" si="106"/>
        <v>0</v>
      </c>
      <c r="R345" s="380">
        <f t="shared" si="106"/>
        <v>0</v>
      </c>
      <c r="S345" s="380">
        <f t="shared" si="106"/>
        <v>0</v>
      </c>
      <c r="T345" s="380">
        <f t="shared" si="106"/>
        <v>0</v>
      </c>
      <c r="U345" s="380">
        <f t="shared" si="106"/>
        <v>0</v>
      </c>
      <c r="V345" s="380">
        <f t="shared" si="106"/>
        <v>0</v>
      </c>
      <c r="W345" s="380">
        <f t="shared" si="106"/>
        <v>0</v>
      </c>
      <c r="X345" s="380">
        <f t="shared" si="106"/>
        <v>0</v>
      </c>
      <c r="Y345" s="380">
        <f t="shared" si="106"/>
        <v>0</v>
      </c>
      <c r="Z345" s="380">
        <f t="shared" si="106"/>
        <v>0</v>
      </c>
      <c r="AA345" s="380">
        <f t="shared" si="106"/>
        <v>0</v>
      </c>
      <c r="AB345" s="380">
        <f t="shared" si="106"/>
        <v>0</v>
      </c>
      <c r="AC345" s="380">
        <f t="shared" si="106"/>
        <v>0</v>
      </c>
      <c r="AD345" s="380">
        <f t="shared" si="106"/>
        <v>0</v>
      </c>
      <c r="AE345" s="380">
        <f t="shared" si="106"/>
        <v>0</v>
      </c>
      <c r="AF345" s="380">
        <f t="shared" si="106"/>
        <v>0</v>
      </c>
      <c r="AG345" s="380">
        <f t="shared" si="106"/>
        <v>0</v>
      </c>
      <c r="AH345" s="380">
        <f t="shared" si="106"/>
        <v>0</v>
      </c>
      <c r="AI345" s="380">
        <f t="shared" si="106"/>
        <v>0</v>
      </c>
      <c r="AJ345" s="380">
        <f t="shared" si="106"/>
        <v>0</v>
      </c>
      <c r="AK345" s="380">
        <f t="shared" si="106"/>
        <v>0</v>
      </c>
      <c r="AL345" s="380">
        <f t="shared" si="106"/>
        <v>0</v>
      </c>
      <c r="AM345" s="380">
        <f t="shared" si="106"/>
        <v>0</v>
      </c>
      <c r="AN345" s="380">
        <f t="shared" si="106"/>
        <v>0</v>
      </c>
      <c r="AO345" s="380">
        <f t="shared" si="106"/>
        <v>0</v>
      </c>
      <c r="AP345" s="380">
        <f t="shared" si="106"/>
        <v>0</v>
      </c>
      <c r="AQ345" s="380">
        <f t="shared" si="106"/>
        <v>0</v>
      </c>
      <c r="AR345" s="380">
        <f t="shared" si="106"/>
        <v>0</v>
      </c>
      <c r="AS345" s="380">
        <f t="shared" si="106"/>
        <v>0</v>
      </c>
      <c r="AT345" s="380">
        <f t="shared" si="106"/>
        <v>0</v>
      </c>
      <c r="AU345" s="380">
        <f t="shared" si="106"/>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4.5" outlineLevel="1" x14ac:dyDescent="0.35">
      <c r="A346" s="248"/>
      <c r="B346" s="249"/>
      <c r="C346" s="259"/>
      <c r="D346" s="259"/>
      <c r="E346" s="259"/>
      <c r="F346" s="267"/>
      <c r="G346" s="267" t="str">
        <f t="shared" ref="G346:G374" si="107">_xlfn.CONCAT(H207:M207)</f>
        <v>YAEAEa</v>
      </c>
      <c r="H346" s="380">
        <f t="shared" ref="H346:K346" si="108">IF(H311&gt;0,1,0)</f>
        <v>0</v>
      </c>
      <c r="I346" s="380">
        <f t="shared" si="108"/>
        <v>0</v>
      </c>
      <c r="J346" s="380">
        <f t="shared" si="108"/>
        <v>0</v>
      </c>
      <c r="K346" s="380">
        <f t="shared" si="108"/>
        <v>0</v>
      </c>
      <c r="L346" s="380">
        <f t="shared" ref="L346:AU346" si="109">IF(L311&gt;0,1,0)</f>
        <v>0</v>
      </c>
      <c r="M346" s="380">
        <f t="shared" si="109"/>
        <v>0</v>
      </c>
      <c r="N346" s="380">
        <f t="shared" si="109"/>
        <v>0</v>
      </c>
      <c r="O346" s="380">
        <f t="shared" si="109"/>
        <v>0</v>
      </c>
      <c r="P346" s="380">
        <f t="shared" si="109"/>
        <v>0</v>
      </c>
      <c r="Q346" s="380">
        <f t="shared" si="109"/>
        <v>0</v>
      </c>
      <c r="R346" s="380">
        <f t="shared" si="109"/>
        <v>0</v>
      </c>
      <c r="S346" s="380">
        <f t="shared" si="109"/>
        <v>0</v>
      </c>
      <c r="T346" s="380">
        <f t="shared" si="109"/>
        <v>0</v>
      </c>
      <c r="U346" s="380">
        <f t="shared" si="109"/>
        <v>0</v>
      </c>
      <c r="V346" s="380">
        <f t="shared" si="109"/>
        <v>0</v>
      </c>
      <c r="W346" s="380">
        <f t="shared" si="109"/>
        <v>0</v>
      </c>
      <c r="X346" s="380">
        <f t="shared" si="109"/>
        <v>0</v>
      </c>
      <c r="Y346" s="380">
        <f t="shared" si="109"/>
        <v>0</v>
      </c>
      <c r="Z346" s="380">
        <f t="shared" si="109"/>
        <v>0</v>
      </c>
      <c r="AA346" s="380">
        <f t="shared" si="109"/>
        <v>0</v>
      </c>
      <c r="AB346" s="380">
        <f t="shared" si="109"/>
        <v>0</v>
      </c>
      <c r="AC346" s="380">
        <f t="shared" si="109"/>
        <v>0</v>
      </c>
      <c r="AD346" s="380">
        <f t="shared" si="109"/>
        <v>0</v>
      </c>
      <c r="AE346" s="380">
        <f t="shared" si="109"/>
        <v>0</v>
      </c>
      <c r="AF346" s="380">
        <f t="shared" si="109"/>
        <v>0</v>
      </c>
      <c r="AG346" s="380">
        <f t="shared" si="109"/>
        <v>0</v>
      </c>
      <c r="AH346" s="380">
        <f t="shared" si="109"/>
        <v>0</v>
      </c>
      <c r="AI346" s="380">
        <f t="shared" si="109"/>
        <v>0</v>
      </c>
      <c r="AJ346" s="380">
        <f t="shared" si="109"/>
        <v>0</v>
      </c>
      <c r="AK346" s="380">
        <f t="shared" si="109"/>
        <v>0</v>
      </c>
      <c r="AL346" s="380">
        <f t="shared" si="109"/>
        <v>0</v>
      </c>
      <c r="AM346" s="380">
        <f t="shared" si="109"/>
        <v>0</v>
      </c>
      <c r="AN346" s="380">
        <f t="shared" si="109"/>
        <v>0</v>
      </c>
      <c r="AO346" s="380">
        <f t="shared" si="109"/>
        <v>0</v>
      </c>
      <c r="AP346" s="380">
        <f t="shared" si="109"/>
        <v>0</v>
      </c>
      <c r="AQ346" s="380">
        <f t="shared" si="109"/>
        <v>0</v>
      </c>
      <c r="AR346" s="380">
        <f t="shared" si="109"/>
        <v>0</v>
      </c>
      <c r="AS346" s="380">
        <f t="shared" si="109"/>
        <v>0</v>
      </c>
      <c r="AT346" s="380">
        <f t="shared" si="109"/>
        <v>0</v>
      </c>
      <c r="AU346" s="380">
        <f t="shared" si="109"/>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4.5" outlineLevel="1" x14ac:dyDescent="0.35">
      <c r="A347" s="248"/>
      <c r="B347" s="249"/>
      <c r="C347" s="259"/>
      <c r="D347" s="259"/>
      <c r="E347" s="259"/>
      <c r="F347" s="267"/>
      <c r="G347" s="267" t="str">
        <f t="shared" si="107"/>
        <v>AYAEAb</v>
      </c>
      <c r="H347" s="380">
        <f t="shared" ref="H347:K347" si="110">IF(H312&gt;0,1,0)</f>
        <v>1</v>
      </c>
      <c r="I347" s="380">
        <f t="shared" si="110"/>
        <v>1</v>
      </c>
      <c r="J347" s="380">
        <f t="shared" si="110"/>
        <v>1</v>
      </c>
      <c r="K347" s="380">
        <f t="shared" si="110"/>
        <v>0</v>
      </c>
      <c r="L347" s="380">
        <f t="shared" ref="L347:AU347" si="111">IF(L312&gt;0,1,0)</f>
        <v>1</v>
      </c>
      <c r="M347" s="380">
        <f t="shared" si="111"/>
        <v>1</v>
      </c>
      <c r="N347" s="380">
        <f t="shared" si="111"/>
        <v>1</v>
      </c>
      <c r="O347" s="380">
        <f t="shared" si="111"/>
        <v>0</v>
      </c>
      <c r="P347" s="380">
        <f t="shared" si="111"/>
        <v>1</v>
      </c>
      <c r="Q347" s="380">
        <f t="shared" si="111"/>
        <v>1</v>
      </c>
      <c r="R347" s="380">
        <f t="shared" si="111"/>
        <v>1</v>
      </c>
      <c r="S347" s="380">
        <f t="shared" si="111"/>
        <v>0</v>
      </c>
      <c r="T347" s="380">
        <f t="shared" si="111"/>
        <v>1</v>
      </c>
      <c r="U347" s="380">
        <f t="shared" si="111"/>
        <v>1</v>
      </c>
      <c r="V347" s="380">
        <f t="shared" si="111"/>
        <v>1</v>
      </c>
      <c r="W347" s="380">
        <f t="shared" si="111"/>
        <v>0</v>
      </c>
      <c r="X347" s="380">
        <f t="shared" si="111"/>
        <v>1</v>
      </c>
      <c r="Y347" s="380">
        <f t="shared" si="111"/>
        <v>1</v>
      </c>
      <c r="Z347" s="380">
        <f t="shared" si="111"/>
        <v>1</v>
      </c>
      <c r="AA347" s="380">
        <f t="shared" si="111"/>
        <v>0</v>
      </c>
      <c r="AB347" s="380">
        <f t="shared" si="111"/>
        <v>1</v>
      </c>
      <c r="AC347" s="380">
        <f t="shared" si="111"/>
        <v>1</v>
      </c>
      <c r="AD347" s="380">
        <f t="shared" si="111"/>
        <v>1</v>
      </c>
      <c r="AE347" s="380">
        <f t="shared" si="111"/>
        <v>0</v>
      </c>
      <c r="AF347" s="380">
        <f t="shared" si="111"/>
        <v>1</v>
      </c>
      <c r="AG347" s="380">
        <f t="shared" si="111"/>
        <v>1</v>
      </c>
      <c r="AH347" s="380">
        <f t="shared" si="111"/>
        <v>1</v>
      </c>
      <c r="AI347" s="380">
        <f t="shared" si="111"/>
        <v>0</v>
      </c>
      <c r="AJ347" s="380">
        <f t="shared" si="111"/>
        <v>1</v>
      </c>
      <c r="AK347" s="380">
        <f t="shared" si="111"/>
        <v>1</v>
      </c>
      <c r="AL347" s="380">
        <f t="shared" si="111"/>
        <v>1</v>
      </c>
      <c r="AM347" s="380">
        <f t="shared" si="111"/>
        <v>0</v>
      </c>
      <c r="AN347" s="380">
        <f t="shared" si="111"/>
        <v>1</v>
      </c>
      <c r="AO347" s="380">
        <f t="shared" si="111"/>
        <v>1</v>
      </c>
      <c r="AP347" s="380">
        <f t="shared" si="111"/>
        <v>1</v>
      </c>
      <c r="AQ347" s="380">
        <f t="shared" si="111"/>
        <v>0</v>
      </c>
      <c r="AR347" s="380">
        <f t="shared" si="111"/>
        <v>1</v>
      </c>
      <c r="AS347" s="380">
        <f t="shared" si="111"/>
        <v>1</v>
      </c>
      <c r="AT347" s="380">
        <f t="shared" si="111"/>
        <v>1</v>
      </c>
      <c r="AU347" s="380">
        <f t="shared" si="111"/>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4.5" outlineLevel="1" x14ac:dyDescent="0.35">
      <c r="A348" s="248"/>
      <c r="B348" s="249"/>
      <c r="C348" s="259"/>
      <c r="D348" s="259"/>
      <c r="E348" s="259"/>
      <c r="F348" s="267"/>
      <c r="G348" s="267" t="str">
        <f t="shared" si="107"/>
        <v>YYNENb</v>
      </c>
      <c r="H348" s="380">
        <f t="shared" ref="H348:K348" si="112">IF(H313&gt;0,1,0)</f>
        <v>1</v>
      </c>
      <c r="I348" s="380">
        <f t="shared" si="112"/>
        <v>1</v>
      </c>
      <c r="J348" s="380">
        <f t="shared" si="112"/>
        <v>1</v>
      </c>
      <c r="K348" s="380">
        <f t="shared" si="112"/>
        <v>0</v>
      </c>
      <c r="L348" s="380">
        <f t="shared" ref="L348:AU348" si="113">IF(L313&gt;0,1,0)</f>
        <v>1</v>
      </c>
      <c r="M348" s="380">
        <f t="shared" si="113"/>
        <v>1</v>
      </c>
      <c r="N348" s="380">
        <f t="shared" si="113"/>
        <v>1</v>
      </c>
      <c r="O348" s="380">
        <f t="shared" si="113"/>
        <v>0</v>
      </c>
      <c r="P348" s="380">
        <f t="shared" si="113"/>
        <v>1</v>
      </c>
      <c r="Q348" s="380">
        <f t="shared" si="113"/>
        <v>1</v>
      </c>
      <c r="R348" s="380">
        <f t="shared" si="113"/>
        <v>1</v>
      </c>
      <c r="S348" s="380">
        <f t="shared" si="113"/>
        <v>0</v>
      </c>
      <c r="T348" s="380">
        <f t="shared" si="113"/>
        <v>1</v>
      </c>
      <c r="U348" s="380">
        <f t="shared" si="113"/>
        <v>1</v>
      </c>
      <c r="V348" s="380">
        <f t="shared" si="113"/>
        <v>1</v>
      </c>
      <c r="W348" s="380">
        <f t="shared" si="113"/>
        <v>0</v>
      </c>
      <c r="X348" s="380">
        <f t="shared" si="113"/>
        <v>1</v>
      </c>
      <c r="Y348" s="380">
        <f t="shared" si="113"/>
        <v>1</v>
      </c>
      <c r="Z348" s="380">
        <f t="shared" si="113"/>
        <v>1</v>
      </c>
      <c r="AA348" s="380">
        <f t="shared" si="113"/>
        <v>0</v>
      </c>
      <c r="AB348" s="380">
        <f t="shared" si="113"/>
        <v>1</v>
      </c>
      <c r="AC348" s="380">
        <f t="shared" si="113"/>
        <v>1</v>
      </c>
      <c r="AD348" s="380">
        <f t="shared" si="113"/>
        <v>1</v>
      </c>
      <c r="AE348" s="380">
        <f t="shared" si="113"/>
        <v>0</v>
      </c>
      <c r="AF348" s="380">
        <f t="shared" si="113"/>
        <v>1</v>
      </c>
      <c r="AG348" s="380">
        <f t="shared" si="113"/>
        <v>1</v>
      </c>
      <c r="AH348" s="380">
        <f t="shared" si="113"/>
        <v>1</v>
      </c>
      <c r="AI348" s="380">
        <f t="shared" si="113"/>
        <v>0</v>
      </c>
      <c r="AJ348" s="380">
        <f t="shared" si="113"/>
        <v>1</v>
      </c>
      <c r="AK348" s="380">
        <f t="shared" si="113"/>
        <v>1</v>
      </c>
      <c r="AL348" s="380">
        <f t="shared" si="113"/>
        <v>1</v>
      </c>
      <c r="AM348" s="380">
        <f t="shared" si="113"/>
        <v>0</v>
      </c>
      <c r="AN348" s="380">
        <f t="shared" si="113"/>
        <v>1</v>
      </c>
      <c r="AO348" s="380">
        <f t="shared" si="113"/>
        <v>1</v>
      </c>
      <c r="AP348" s="380">
        <f t="shared" si="113"/>
        <v>1</v>
      </c>
      <c r="AQ348" s="380">
        <f t="shared" si="113"/>
        <v>0</v>
      </c>
      <c r="AR348" s="380">
        <f t="shared" si="113"/>
        <v>1</v>
      </c>
      <c r="AS348" s="380">
        <f t="shared" si="113"/>
        <v>1</v>
      </c>
      <c r="AT348" s="380">
        <f t="shared" si="113"/>
        <v>1</v>
      </c>
      <c r="AU348" s="380">
        <f t="shared" si="113"/>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4.5" outlineLevel="1" x14ac:dyDescent="0.35">
      <c r="A349" s="248"/>
      <c r="B349" s="249"/>
      <c r="C349" s="259"/>
      <c r="D349" s="259"/>
      <c r="E349" s="259"/>
      <c r="F349" s="267"/>
      <c r="G349" s="267" t="str">
        <f t="shared" si="107"/>
        <v>YYENEz</v>
      </c>
      <c r="H349" s="380">
        <f t="shared" ref="H349:K349" si="114">IF(H314&gt;0,1,0)</f>
        <v>1</v>
      </c>
      <c r="I349" s="380">
        <f t="shared" si="114"/>
        <v>1</v>
      </c>
      <c r="J349" s="380">
        <f t="shared" si="114"/>
        <v>0</v>
      </c>
      <c r="K349" s="380">
        <f t="shared" si="114"/>
        <v>1</v>
      </c>
      <c r="L349" s="380">
        <f t="shared" ref="L349:AU349" si="115">IF(L314&gt;0,1,0)</f>
        <v>1</v>
      </c>
      <c r="M349" s="380">
        <f t="shared" si="115"/>
        <v>1</v>
      </c>
      <c r="N349" s="380">
        <f t="shared" si="115"/>
        <v>0</v>
      </c>
      <c r="O349" s="380">
        <f t="shared" si="115"/>
        <v>1</v>
      </c>
      <c r="P349" s="380">
        <f t="shared" si="115"/>
        <v>1</v>
      </c>
      <c r="Q349" s="380">
        <f t="shared" si="115"/>
        <v>1</v>
      </c>
      <c r="R349" s="380">
        <f t="shared" si="115"/>
        <v>0</v>
      </c>
      <c r="S349" s="380">
        <f t="shared" si="115"/>
        <v>1</v>
      </c>
      <c r="T349" s="380">
        <f t="shared" si="115"/>
        <v>1</v>
      </c>
      <c r="U349" s="380">
        <f t="shared" si="115"/>
        <v>1</v>
      </c>
      <c r="V349" s="380">
        <f t="shared" si="115"/>
        <v>0</v>
      </c>
      <c r="W349" s="380">
        <f t="shared" si="115"/>
        <v>1</v>
      </c>
      <c r="X349" s="380">
        <f t="shared" si="115"/>
        <v>1</v>
      </c>
      <c r="Y349" s="380">
        <f t="shared" si="115"/>
        <v>1</v>
      </c>
      <c r="Z349" s="380">
        <f t="shared" si="115"/>
        <v>0</v>
      </c>
      <c r="AA349" s="380">
        <f t="shared" si="115"/>
        <v>1</v>
      </c>
      <c r="AB349" s="380">
        <f t="shared" si="115"/>
        <v>1</v>
      </c>
      <c r="AC349" s="380">
        <f t="shared" si="115"/>
        <v>1</v>
      </c>
      <c r="AD349" s="380">
        <f t="shared" si="115"/>
        <v>0</v>
      </c>
      <c r="AE349" s="380">
        <f t="shared" si="115"/>
        <v>1</v>
      </c>
      <c r="AF349" s="380">
        <f t="shared" si="115"/>
        <v>1</v>
      </c>
      <c r="AG349" s="380">
        <f t="shared" si="115"/>
        <v>1</v>
      </c>
      <c r="AH349" s="380">
        <f t="shared" si="115"/>
        <v>0</v>
      </c>
      <c r="AI349" s="380">
        <f t="shared" si="115"/>
        <v>1</v>
      </c>
      <c r="AJ349" s="380">
        <f t="shared" si="115"/>
        <v>1</v>
      </c>
      <c r="AK349" s="380">
        <f t="shared" si="115"/>
        <v>1</v>
      </c>
      <c r="AL349" s="380">
        <f t="shared" si="115"/>
        <v>0</v>
      </c>
      <c r="AM349" s="380">
        <f t="shared" si="115"/>
        <v>1</v>
      </c>
      <c r="AN349" s="380">
        <f t="shared" si="115"/>
        <v>1</v>
      </c>
      <c r="AO349" s="380">
        <f t="shared" si="115"/>
        <v>1</v>
      </c>
      <c r="AP349" s="380">
        <f t="shared" si="115"/>
        <v>0</v>
      </c>
      <c r="AQ349" s="380">
        <f t="shared" si="115"/>
        <v>1</v>
      </c>
      <c r="AR349" s="380">
        <f t="shared" si="115"/>
        <v>1</v>
      </c>
      <c r="AS349" s="380">
        <f t="shared" si="115"/>
        <v>1</v>
      </c>
      <c r="AT349" s="380">
        <f t="shared" si="115"/>
        <v>0</v>
      </c>
      <c r="AU349" s="380">
        <f t="shared" si="115"/>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35">
      <c r="A350" s="248"/>
      <c r="B350" s="249"/>
      <c r="C350" s="259"/>
      <c r="D350" s="259"/>
      <c r="E350" s="259"/>
      <c r="F350" s="275"/>
      <c r="G350" s="267" t="str">
        <f t="shared" si="107"/>
        <v>YYENEr</v>
      </c>
      <c r="H350" s="380">
        <f t="shared" ref="H350:K350" si="116">IF(H315&gt;0,1,0)</f>
        <v>1</v>
      </c>
      <c r="I350" s="380">
        <f t="shared" si="116"/>
        <v>1</v>
      </c>
      <c r="J350" s="380">
        <f t="shared" si="116"/>
        <v>0</v>
      </c>
      <c r="K350" s="380">
        <f t="shared" si="116"/>
        <v>1</v>
      </c>
      <c r="L350" s="380">
        <f t="shared" ref="L350:AU350" si="117">IF(L315&gt;0,1,0)</f>
        <v>1</v>
      </c>
      <c r="M350" s="380">
        <f t="shared" si="117"/>
        <v>1</v>
      </c>
      <c r="N350" s="380">
        <f t="shared" si="117"/>
        <v>0</v>
      </c>
      <c r="O350" s="380">
        <f t="shared" si="117"/>
        <v>1</v>
      </c>
      <c r="P350" s="380">
        <f t="shared" si="117"/>
        <v>1</v>
      </c>
      <c r="Q350" s="380">
        <f t="shared" si="117"/>
        <v>1</v>
      </c>
      <c r="R350" s="380">
        <f t="shared" si="117"/>
        <v>0</v>
      </c>
      <c r="S350" s="380">
        <f t="shared" si="117"/>
        <v>1</v>
      </c>
      <c r="T350" s="380">
        <f t="shared" si="117"/>
        <v>1</v>
      </c>
      <c r="U350" s="380">
        <f t="shared" si="117"/>
        <v>1</v>
      </c>
      <c r="V350" s="380">
        <f t="shared" si="117"/>
        <v>0</v>
      </c>
      <c r="W350" s="380">
        <f t="shared" si="117"/>
        <v>1</v>
      </c>
      <c r="X350" s="380">
        <f t="shared" si="117"/>
        <v>1</v>
      </c>
      <c r="Y350" s="380">
        <f t="shared" si="117"/>
        <v>1</v>
      </c>
      <c r="Z350" s="380">
        <f t="shared" si="117"/>
        <v>0</v>
      </c>
      <c r="AA350" s="380">
        <f t="shared" si="117"/>
        <v>1</v>
      </c>
      <c r="AB350" s="380">
        <f t="shared" si="117"/>
        <v>1</v>
      </c>
      <c r="AC350" s="380">
        <f t="shared" si="117"/>
        <v>1</v>
      </c>
      <c r="AD350" s="380">
        <f t="shared" si="117"/>
        <v>0</v>
      </c>
      <c r="AE350" s="380">
        <f t="shared" si="117"/>
        <v>1</v>
      </c>
      <c r="AF350" s="380">
        <f t="shared" si="117"/>
        <v>1</v>
      </c>
      <c r="AG350" s="380">
        <f t="shared" si="117"/>
        <v>1</v>
      </c>
      <c r="AH350" s="380">
        <f t="shared" si="117"/>
        <v>0</v>
      </c>
      <c r="AI350" s="380">
        <f t="shared" si="117"/>
        <v>1</v>
      </c>
      <c r="AJ350" s="380">
        <f t="shared" si="117"/>
        <v>1</v>
      </c>
      <c r="AK350" s="380">
        <f t="shared" si="117"/>
        <v>1</v>
      </c>
      <c r="AL350" s="380">
        <f t="shared" si="117"/>
        <v>0</v>
      </c>
      <c r="AM350" s="380">
        <f t="shared" si="117"/>
        <v>1</v>
      </c>
      <c r="AN350" s="380">
        <f t="shared" si="117"/>
        <v>1</v>
      </c>
      <c r="AO350" s="380">
        <f t="shared" si="117"/>
        <v>1</v>
      </c>
      <c r="AP350" s="380">
        <f t="shared" si="117"/>
        <v>0</v>
      </c>
      <c r="AQ350" s="380">
        <f t="shared" si="117"/>
        <v>1</v>
      </c>
      <c r="AR350" s="380">
        <f t="shared" si="117"/>
        <v>1</v>
      </c>
      <c r="AS350" s="380">
        <f t="shared" si="117"/>
        <v>1</v>
      </c>
      <c r="AT350" s="380">
        <f t="shared" si="117"/>
        <v>0</v>
      </c>
      <c r="AU350" s="380">
        <f t="shared" si="117"/>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35">
      <c r="A351" s="248"/>
      <c r="B351" s="249"/>
      <c r="C351" s="259"/>
      <c r="D351" s="259"/>
      <c r="E351" s="259"/>
      <c r="F351" s="275"/>
      <c r="G351" s="267" t="str">
        <f t="shared" si="107"/>
        <v>YYNEEr</v>
      </c>
      <c r="H351" s="380">
        <f t="shared" ref="H351:K351" si="118">IF(H316&gt;0,1,0)</f>
        <v>1</v>
      </c>
      <c r="I351" s="380">
        <f t="shared" si="118"/>
        <v>1</v>
      </c>
      <c r="J351" s="380">
        <f t="shared" si="118"/>
        <v>0</v>
      </c>
      <c r="K351" s="380">
        <f t="shared" si="118"/>
        <v>1</v>
      </c>
      <c r="L351" s="380">
        <f t="shared" ref="L351:AU351" si="119">IF(L316&gt;0,1,0)</f>
        <v>1</v>
      </c>
      <c r="M351" s="380">
        <f t="shared" si="119"/>
        <v>1</v>
      </c>
      <c r="N351" s="380">
        <f t="shared" si="119"/>
        <v>0</v>
      </c>
      <c r="O351" s="380">
        <f t="shared" si="119"/>
        <v>1</v>
      </c>
      <c r="P351" s="380">
        <f t="shared" si="119"/>
        <v>1</v>
      </c>
      <c r="Q351" s="380">
        <f t="shared" si="119"/>
        <v>1</v>
      </c>
      <c r="R351" s="380">
        <f t="shared" si="119"/>
        <v>0</v>
      </c>
      <c r="S351" s="380">
        <f t="shared" si="119"/>
        <v>1</v>
      </c>
      <c r="T351" s="380">
        <f t="shared" si="119"/>
        <v>1</v>
      </c>
      <c r="U351" s="380">
        <f t="shared" si="119"/>
        <v>1</v>
      </c>
      <c r="V351" s="380">
        <f t="shared" si="119"/>
        <v>0</v>
      </c>
      <c r="W351" s="380">
        <f t="shared" si="119"/>
        <v>1</v>
      </c>
      <c r="X351" s="380">
        <f t="shared" si="119"/>
        <v>1</v>
      </c>
      <c r="Y351" s="380">
        <f t="shared" si="119"/>
        <v>1</v>
      </c>
      <c r="Z351" s="380">
        <f t="shared" si="119"/>
        <v>0</v>
      </c>
      <c r="AA351" s="380">
        <f t="shared" si="119"/>
        <v>1</v>
      </c>
      <c r="AB351" s="380">
        <f t="shared" si="119"/>
        <v>1</v>
      </c>
      <c r="AC351" s="380">
        <f t="shared" si="119"/>
        <v>1</v>
      </c>
      <c r="AD351" s="380">
        <f t="shared" si="119"/>
        <v>0</v>
      </c>
      <c r="AE351" s="380">
        <f t="shared" si="119"/>
        <v>1</v>
      </c>
      <c r="AF351" s="380">
        <f t="shared" si="119"/>
        <v>1</v>
      </c>
      <c r="AG351" s="380">
        <f t="shared" si="119"/>
        <v>1</v>
      </c>
      <c r="AH351" s="380">
        <f t="shared" si="119"/>
        <v>0</v>
      </c>
      <c r="AI351" s="380">
        <f t="shared" si="119"/>
        <v>1</v>
      </c>
      <c r="AJ351" s="380">
        <f t="shared" si="119"/>
        <v>1</v>
      </c>
      <c r="AK351" s="380">
        <f t="shared" si="119"/>
        <v>1</v>
      </c>
      <c r="AL351" s="380">
        <f t="shared" si="119"/>
        <v>0</v>
      </c>
      <c r="AM351" s="380">
        <f t="shared" si="119"/>
        <v>1</v>
      </c>
      <c r="AN351" s="380">
        <f t="shared" si="119"/>
        <v>1</v>
      </c>
      <c r="AO351" s="380">
        <f t="shared" si="119"/>
        <v>1</v>
      </c>
      <c r="AP351" s="380">
        <f t="shared" si="119"/>
        <v>0</v>
      </c>
      <c r="AQ351" s="380">
        <f t="shared" si="119"/>
        <v>1</v>
      </c>
      <c r="AR351" s="380">
        <f t="shared" si="119"/>
        <v>1</v>
      </c>
      <c r="AS351" s="380">
        <f t="shared" si="119"/>
        <v>1</v>
      </c>
      <c r="AT351" s="380">
        <f t="shared" si="119"/>
        <v>0</v>
      </c>
      <c r="AU351" s="380">
        <f t="shared" si="119"/>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4.5" outlineLevel="1" x14ac:dyDescent="0.35">
      <c r="A352" s="248"/>
      <c r="B352" s="249"/>
      <c r="C352" s="259"/>
      <c r="D352" s="259"/>
      <c r="E352" s="259"/>
      <c r="F352" s="267"/>
      <c r="G352" s="267" t="str">
        <f t="shared" si="107"/>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35">
      <c r="A353" s="248"/>
      <c r="B353" s="249"/>
      <c r="C353" s="259"/>
      <c r="D353" s="259"/>
      <c r="E353" s="259"/>
      <c r="F353" s="275"/>
      <c r="G353" s="267" t="str">
        <f t="shared" si="107"/>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4.5" outlineLevel="1" x14ac:dyDescent="0.35">
      <c r="A354" s="248"/>
      <c r="B354" s="249"/>
      <c r="C354" s="259"/>
      <c r="D354" s="259"/>
      <c r="E354" s="259"/>
      <c r="F354" s="267"/>
      <c r="G354" s="267" t="str">
        <f t="shared" si="107"/>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4.5" outlineLevel="1" x14ac:dyDescent="0.35">
      <c r="A355" s="248"/>
      <c r="B355" s="249"/>
      <c r="C355" s="259"/>
      <c r="D355" s="259"/>
      <c r="E355" s="259"/>
      <c r="F355" s="267"/>
      <c r="G355" s="267" t="str">
        <f t="shared" si="107"/>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4.5" outlineLevel="1" x14ac:dyDescent="0.35">
      <c r="A356" s="248"/>
      <c r="B356" s="249"/>
      <c r="C356" s="259"/>
      <c r="D356" s="259"/>
      <c r="E356" s="259"/>
      <c r="F356" s="267"/>
      <c r="G356" s="267" t="str">
        <f t="shared" si="107"/>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4.5" outlineLevel="1" x14ac:dyDescent="0.35">
      <c r="A357" s="248"/>
      <c r="B357" s="249"/>
      <c r="C357" s="259"/>
      <c r="D357" s="259"/>
      <c r="E357" s="259"/>
      <c r="F357" s="267"/>
      <c r="G357" s="267" t="str">
        <f t="shared" si="107"/>
        <v>AANEEa</v>
      </c>
      <c r="H357" s="380">
        <f t="shared" ref="H357:K357" si="120">IF(H322&gt;0,1,0)</f>
        <v>0</v>
      </c>
      <c r="I357" s="380">
        <f t="shared" si="120"/>
        <v>0</v>
      </c>
      <c r="J357" s="380">
        <f t="shared" si="120"/>
        <v>0</v>
      </c>
      <c r="K357" s="380">
        <f t="shared" si="120"/>
        <v>0</v>
      </c>
      <c r="L357" s="380">
        <f t="shared" ref="L357:AU357" si="121">IF(L322&gt;0,1,0)</f>
        <v>0</v>
      </c>
      <c r="M357" s="380">
        <f t="shared" si="121"/>
        <v>0</v>
      </c>
      <c r="N357" s="380">
        <f t="shared" si="121"/>
        <v>0</v>
      </c>
      <c r="O357" s="380">
        <f t="shared" si="121"/>
        <v>0</v>
      </c>
      <c r="P357" s="380">
        <f t="shared" si="121"/>
        <v>0</v>
      </c>
      <c r="Q357" s="380">
        <f t="shared" si="121"/>
        <v>0</v>
      </c>
      <c r="R357" s="380">
        <f t="shared" si="121"/>
        <v>0</v>
      </c>
      <c r="S357" s="380">
        <f t="shared" si="121"/>
        <v>0</v>
      </c>
      <c r="T357" s="380">
        <f t="shared" si="121"/>
        <v>0</v>
      </c>
      <c r="U357" s="380">
        <f t="shared" si="121"/>
        <v>0</v>
      </c>
      <c r="V357" s="380">
        <f t="shared" si="121"/>
        <v>0</v>
      </c>
      <c r="W357" s="380">
        <f t="shared" si="121"/>
        <v>0</v>
      </c>
      <c r="X357" s="380">
        <f t="shared" si="121"/>
        <v>0</v>
      </c>
      <c r="Y357" s="380">
        <f t="shared" si="121"/>
        <v>0</v>
      </c>
      <c r="Z357" s="380">
        <f t="shared" si="121"/>
        <v>0</v>
      </c>
      <c r="AA357" s="380">
        <f t="shared" si="121"/>
        <v>0</v>
      </c>
      <c r="AB357" s="380">
        <f t="shared" si="121"/>
        <v>0</v>
      </c>
      <c r="AC357" s="380">
        <f t="shared" si="121"/>
        <v>0</v>
      </c>
      <c r="AD357" s="380">
        <f t="shared" si="121"/>
        <v>0</v>
      </c>
      <c r="AE357" s="380">
        <f t="shared" si="121"/>
        <v>0</v>
      </c>
      <c r="AF357" s="380">
        <f t="shared" si="121"/>
        <v>0</v>
      </c>
      <c r="AG357" s="380">
        <f t="shared" si="121"/>
        <v>0</v>
      </c>
      <c r="AH357" s="380">
        <f t="shared" si="121"/>
        <v>0</v>
      </c>
      <c r="AI357" s="380">
        <f t="shared" si="121"/>
        <v>0</v>
      </c>
      <c r="AJ357" s="380">
        <f t="shared" si="121"/>
        <v>0</v>
      </c>
      <c r="AK357" s="380">
        <f t="shared" si="121"/>
        <v>0</v>
      </c>
      <c r="AL357" s="380">
        <f t="shared" si="121"/>
        <v>0</v>
      </c>
      <c r="AM357" s="380">
        <f t="shared" si="121"/>
        <v>0</v>
      </c>
      <c r="AN357" s="380">
        <f t="shared" si="121"/>
        <v>0</v>
      </c>
      <c r="AO357" s="380">
        <f t="shared" si="121"/>
        <v>0</v>
      </c>
      <c r="AP357" s="380">
        <f t="shared" si="121"/>
        <v>0</v>
      </c>
      <c r="AQ357" s="380">
        <f t="shared" si="121"/>
        <v>0</v>
      </c>
      <c r="AR357" s="380">
        <f t="shared" si="121"/>
        <v>0</v>
      </c>
      <c r="AS357" s="380">
        <f t="shared" si="121"/>
        <v>0</v>
      </c>
      <c r="AT357" s="380">
        <f t="shared" si="121"/>
        <v>0</v>
      </c>
      <c r="AU357" s="380">
        <f t="shared" si="121"/>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4.5" outlineLevel="1" x14ac:dyDescent="0.35">
      <c r="A358" s="248"/>
      <c r="B358" s="249"/>
      <c r="C358" s="259"/>
      <c r="D358" s="259"/>
      <c r="E358" s="259"/>
      <c r="F358" s="267"/>
      <c r="G358" s="267" t="str">
        <f t="shared" si="107"/>
        <v>AYEEAa</v>
      </c>
      <c r="H358" s="380">
        <f t="shared" ref="H358:K358" si="122">IF(H323&gt;0,1,0)</f>
        <v>0</v>
      </c>
      <c r="I358" s="380">
        <f t="shared" si="122"/>
        <v>0</v>
      </c>
      <c r="J358" s="380">
        <f t="shared" si="122"/>
        <v>0</v>
      </c>
      <c r="K358" s="380">
        <f t="shared" si="122"/>
        <v>0</v>
      </c>
      <c r="L358" s="380">
        <f t="shared" ref="L358:AU358" si="123">IF(L323&gt;0,1,0)</f>
        <v>0</v>
      </c>
      <c r="M358" s="380">
        <f t="shared" si="123"/>
        <v>0</v>
      </c>
      <c r="N358" s="380">
        <f t="shared" si="123"/>
        <v>0</v>
      </c>
      <c r="O358" s="380">
        <f t="shared" si="123"/>
        <v>0</v>
      </c>
      <c r="P358" s="380">
        <f t="shared" si="123"/>
        <v>0</v>
      </c>
      <c r="Q358" s="380">
        <f t="shared" si="123"/>
        <v>0</v>
      </c>
      <c r="R358" s="380">
        <f t="shared" si="123"/>
        <v>0</v>
      </c>
      <c r="S358" s="380">
        <f t="shared" si="123"/>
        <v>0</v>
      </c>
      <c r="T358" s="380">
        <f t="shared" si="123"/>
        <v>0</v>
      </c>
      <c r="U358" s="380">
        <f t="shared" si="123"/>
        <v>0</v>
      </c>
      <c r="V358" s="380">
        <f t="shared" si="123"/>
        <v>0</v>
      </c>
      <c r="W358" s="380">
        <f t="shared" si="123"/>
        <v>0</v>
      </c>
      <c r="X358" s="380">
        <f t="shared" si="123"/>
        <v>0</v>
      </c>
      <c r="Y358" s="380">
        <f t="shared" si="123"/>
        <v>0</v>
      </c>
      <c r="Z358" s="380">
        <f t="shared" si="123"/>
        <v>0</v>
      </c>
      <c r="AA358" s="380">
        <f t="shared" si="123"/>
        <v>0</v>
      </c>
      <c r="AB358" s="380">
        <f t="shared" si="123"/>
        <v>0</v>
      </c>
      <c r="AC358" s="380">
        <f t="shared" si="123"/>
        <v>0</v>
      </c>
      <c r="AD358" s="380">
        <f t="shared" si="123"/>
        <v>0</v>
      </c>
      <c r="AE358" s="380">
        <f t="shared" si="123"/>
        <v>0</v>
      </c>
      <c r="AF358" s="380">
        <f t="shared" si="123"/>
        <v>0</v>
      </c>
      <c r="AG358" s="380">
        <f t="shared" si="123"/>
        <v>0</v>
      </c>
      <c r="AH358" s="380">
        <f t="shared" si="123"/>
        <v>0</v>
      </c>
      <c r="AI358" s="380">
        <f t="shared" si="123"/>
        <v>0</v>
      </c>
      <c r="AJ358" s="380">
        <f t="shared" si="123"/>
        <v>0</v>
      </c>
      <c r="AK358" s="380">
        <f t="shared" si="123"/>
        <v>0</v>
      </c>
      <c r="AL358" s="380">
        <f t="shared" si="123"/>
        <v>0</v>
      </c>
      <c r="AM358" s="380">
        <f t="shared" si="123"/>
        <v>0</v>
      </c>
      <c r="AN358" s="380">
        <f t="shared" si="123"/>
        <v>0</v>
      </c>
      <c r="AO358" s="380">
        <f t="shared" si="123"/>
        <v>0</v>
      </c>
      <c r="AP358" s="380">
        <f t="shared" si="123"/>
        <v>0</v>
      </c>
      <c r="AQ358" s="380">
        <f t="shared" si="123"/>
        <v>0</v>
      </c>
      <c r="AR358" s="380">
        <f t="shared" si="123"/>
        <v>0</v>
      </c>
      <c r="AS358" s="380">
        <f t="shared" si="123"/>
        <v>0</v>
      </c>
      <c r="AT358" s="380">
        <f t="shared" si="123"/>
        <v>0</v>
      </c>
      <c r="AU358" s="380">
        <f t="shared" si="123"/>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4.5" outlineLevel="1" x14ac:dyDescent="0.35">
      <c r="A359" s="248"/>
      <c r="B359" s="249"/>
      <c r="C359" s="259"/>
      <c r="D359" s="259"/>
      <c r="E359" s="259"/>
      <c r="F359" s="267"/>
      <c r="G359" s="267" t="str">
        <f t="shared" si="107"/>
        <v>YYEAAa</v>
      </c>
      <c r="H359" s="380">
        <f t="shared" ref="H359:K359" si="124">IF(H324&gt;0,1,0)</f>
        <v>0</v>
      </c>
      <c r="I359" s="380">
        <f t="shared" si="124"/>
        <v>0</v>
      </c>
      <c r="J359" s="380">
        <f t="shared" si="124"/>
        <v>0</v>
      </c>
      <c r="K359" s="380">
        <f t="shared" si="124"/>
        <v>0</v>
      </c>
      <c r="L359" s="380">
        <f t="shared" ref="L359:AU359" si="125">IF(L324&gt;0,1,0)</f>
        <v>0</v>
      </c>
      <c r="M359" s="380">
        <f t="shared" si="125"/>
        <v>0</v>
      </c>
      <c r="N359" s="380">
        <f t="shared" si="125"/>
        <v>0</v>
      </c>
      <c r="O359" s="380">
        <f t="shared" si="125"/>
        <v>0</v>
      </c>
      <c r="P359" s="380">
        <f t="shared" si="125"/>
        <v>0</v>
      </c>
      <c r="Q359" s="380">
        <f t="shared" si="125"/>
        <v>0</v>
      </c>
      <c r="R359" s="380">
        <f t="shared" si="125"/>
        <v>0</v>
      </c>
      <c r="S359" s="380">
        <f t="shared" si="125"/>
        <v>0</v>
      </c>
      <c r="T359" s="380">
        <f t="shared" si="125"/>
        <v>0</v>
      </c>
      <c r="U359" s="380">
        <f t="shared" si="125"/>
        <v>0</v>
      </c>
      <c r="V359" s="380">
        <f t="shared" si="125"/>
        <v>0</v>
      </c>
      <c r="W359" s="380">
        <f t="shared" si="125"/>
        <v>0</v>
      </c>
      <c r="X359" s="380">
        <f t="shared" si="125"/>
        <v>0</v>
      </c>
      <c r="Y359" s="380">
        <f t="shared" si="125"/>
        <v>0</v>
      </c>
      <c r="Z359" s="380">
        <f t="shared" si="125"/>
        <v>0</v>
      </c>
      <c r="AA359" s="380">
        <f t="shared" si="125"/>
        <v>0</v>
      </c>
      <c r="AB359" s="380">
        <f t="shared" si="125"/>
        <v>0</v>
      </c>
      <c r="AC359" s="380">
        <f t="shared" si="125"/>
        <v>0</v>
      </c>
      <c r="AD359" s="380">
        <f t="shared" si="125"/>
        <v>0</v>
      </c>
      <c r="AE359" s="380">
        <f t="shared" si="125"/>
        <v>0</v>
      </c>
      <c r="AF359" s="380">
        <f t="shared" si="125"/>
        <v>0</v>
      </c>
      <c r="AG359" s="380">
        <f t="shared" si="125"/>
        <v>0</v>
      </c>
      <c r="AH359" s="380">
        <f t="shared" si="125"/>
        <v>0</v>
      </c>
      <c r="AI359" s="380">
        <f t="shared" si="125"/>
        <v>0</v>
      </c>
      <c r="AJ359" s="380">
        <f t="shared" si="125"/>
        <v>0</v>
      </c>
      <c r="AK359" s="380">
        <f t="shared" si="125"/>
        <v>0</v>
      </c>
      <c r="AL359" s="380">
        <f t="shared" si="125"/>
        <v>0</v>
      </c>
      <c r="AM359" s="380">
        <f t="shared" si="125"/>
        <v>0</v>
      </c>
      <c r="AN359" s="380">
        <f t="shared" si="125"/>
        <v>0</v>
      </c>
      <c r="AO359" s="380">
        <f t="shared" si="125"/>
        <v>0</v>
      </c>
      <c r="AP359" s="380">
        <f t="shared" si="125"/>
        <v>0</v>
      </c>
      <c r="AQ359" s="380">
        <f t="shared" si="125"/>
        <v>0</v>
      </c>
      <c r="AR359" s="380">
        <f t="shared" si="125"/>
        <v>0</v>
      </c>
      <c r="AS359" s="380">
        <f t="shared" si="125"/>
        <v>0</v>
      </c>
      <c r="AT359" s="380">
        <f t="shared" si="125"/>
        <v>0</v>
      </c>
      <c r="AU359" s="380">
        <f t="shared" si="125"/>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4.5" outlineLevel="1" x14ac:dyDescent="0.35">
      <c r="A360" s="248"/>
      <c r="B360" s="249"/>
      <c r="C360" s="259"/>
      <c r="D360" s="259"/>
      <c r="E360" s="259"/>
      <c r="F360" s="267"/>
      <c r="G360" s="267" t="str">
        <f t="shared" si="107"/>
        <v>YYAAAa</v>
      </c>
      <c r="H360" s="380">
        <f t="shared" ref="H360:K360" si="126">IF(H325&gt;0,1,0)</f>
        <v>0</v>
      </c>
      <c r="I360" s="380">
        <f t="shared" si="126"/>
        <v>0</v>
      </c>
      <c r="J360" s="380">
        <f t="shared" si="126"/>
        <v>0</v>
      </c>
      <c r="K360" s="380">
        <f t="shared" si="126"/>
        <v>0</v>
      </c>
      <c r="L360" s="380">
        <f t="shared" ref="L360:AU360" si="127">IF(L325&gt;0,1,0)</f>
        <v>0</v>
      </c>
      <c r="M360" s="380">
        <f t="shared" si="127"/>
        <v>0</v>
      </c>
      <c r="N360" s="380">
        <f t="shared" si="127"/>
        <v>0</v>
      </c>
      <c r="O360" s="380">
        <f t="shared" si="127"/>
        <v>0</v>
      </c>
      <c r="P360" s="380">
        <f t="shared" si="127"/>
        <v>0</v>
      </c>
      <c r="Q360" s="380">
        <f t="shared" si="127"/>
        <v>0</v>
      </c>
      <c r="R360" s="380">
        <f t="shared" si="127"/>
        <v>0</v>
      </c>
      <c r="S360" s="380">
        <f t="shared" si="127"/>
        <v>0</v>
      </c>
      <c r="T360" s="380">
        <f t="shared" si="127"/>
        <v>0</v>
      </c>
      <c r="U360" s="380">
        <f t="shared" si="127"/>
        <v>0</v>
      </c>
      <c r="V360" s="380">
        <f t="shared" si="127"/>
        <v>0</v>
      </c>
      <c r="W360" s="380">
        <f t="shared" si="127"/>
        <v>0</v>
      </c>
      <c r="X360" s="380">
        <f t="shared" si="127"/>
        <v>0</v>
      </c>
      <c r="Y360" s="380">
        <f t="shared" si="127"/>
        <v>0</v>
      </c>
      <c r="Z360" s="380">
        <f t="shared" si="127"/>
        <v>0</v>
      </c>
      <c r="AA360" s="380">
        <f t="shared" si="127"/>
        <v>0</v>
      </c>
      <c r="AB360" s="380">
        <f t="shared" si="127"/>
        <v>0</v>
      </c>
      <c r="AC360" s="380">
        <f t="shared" si="127"/>
        <v>0</v>
      </c>
      <c r="AD360" s="380">
        <f t="shared" si="127"/>
        <v>0</v>
      </c>
      <c r="AE360" s="380">
        <f t="shared" si="127"/>
        <v>0</v>
      </c>
      <c r="AF360" s="380">
        <f t="shared" si="127"/>
        <v>0</v>
      </c>
      <c r="AG360" s="380">
        <f t="shared" si="127"/>
        <v>0</v>
      </c>
      <c r="AH360" s="380">
        <f t="shared" si="127"/>
        <v>0</v>
      </c>
      <c r="AI360" s="380">
        <f t="shared" si="127"/>
        <v>0</v>
      </c>
      <c r="AJ360" s="380">
        <f t="shared" si="127"/>
        <v>0</v>
      </c>
      <c r="AK360" s="380">
        <f t="shared" si="127"/>
        <v>0</v>
      </c>
      <c r="AL360" s="380">
        <f t="shared" si="127"/>
        <v>0</v>
      </c>
      <c r="AM360" s="380">
        <f t="shared" si="127"/>
        <v>0</v>
      </c>
      <c r="AN360" s="380">
        <f t="shared" si="127"/>
        <v>0</v>
      </c>
      <c r="AO360" s="380">
        <f t="shared" si="127"/>
        <v>0</v>
      </c>
      <c r="AP360" s="380">
        <f t="shared" si="127"/>
        <v>0</v>
      </c>
      <c r="AQ360" s="380">
        <f t="shared" si="127"/>
        <v>0</v>
      </c>
      <c r="AR360" s="380">
        <f t="shared" si="127"/>
        <v>0</v>
      </c>
      <c r="AS360" s="380">
        <f t="shared" si="127"/>
        <v>0</v>
      </c>
      <c r="AT360" s="380">
        <f t="shared" si="127"/>
        <v>0</v>
      </c>
      <c r="AU360" s="380">
        <f t="shared" si="127"/>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4.5" outlineLevel="1" x14ac:dyDescent="0.35">
      <c r="A361" s="248"/>
      <c r="B361" s="249"/>
      <c r="C361" s="259"/>
      <c r="D361" s="259"/>
      <c r="E361" s="259"/>
      <c r="F361" s="267"/>
      <c r="G361" s="267" t="str">
        <f t="shared" si="107"/>
        <v>YAAAAa</v>
      </c>
      <c r="H361" s="380">
        <f t="shared" ref="H361:AU361" si="128">IF(H326&gt;0,1,0)</f>
        <v>0</v>
      </c>
      <c r="I361" s="380">
        <f t="shared" si="128"/>
        <v>0</v>
      </c>
      <c r="J361" s="380">
        <f t="shared" si="128"/>
        <v>0</v>
      </c>
      <c r="K361" s="380">
        <f t="shared" si="128"/>
        <v>0</v>
      </c>
      <c r="L361" s="380">
        <f t="shared" si="128"/>
        <v>0</v>
      </c>
      <c r="M361" s="380">
        <f t="shared" si="128"/>
        <v>0</v>
      </c>
      <c r="N361" s="380">
        <f t="shared" si="128"/>
        <v>0</v>
      </c>
      <c r="O361" s="380">
        <f t="shared" si="128"/>
        <v>0</v>
      </c>
      <c r="P361" s="380">
        <f t="shared" si="128"/>
        <v>0</v>
      </c>
      <c r="Q361" s="380">
        <f t="shared" si="128"/>
        <v>0</v>
      </c>
      <c r="R361" s="380">
        <f t="shared" si="128"/>
        <v>0</v>
      </c>
      <c r="S361" s="380">
        <f t="shared" si="128"/>
        <v>0</v>
      </c>
      <c r="T361" s="380">
        <f t="shared" si="128"/>
        <v>0</v>
      </c>
      <c r="U361" s="380">
        <f t="shared" si="128"/>
        <v>0</v>
      </c>
      <c r="V361" s="380">
        <f t="shared" si="128"/>
        <v>0</v>
      </c>
      <c r="W361" s="380">
        <f t="shared" si="128"/>
        <v>0</v>
      </c>
      <c r="X361" s="380">
        <f t="shared" si="128"/>
        <v>0</v>
      </c>
      <c r="Y361" s="380">
        <f t="shared" si="128"/>
        <v>0</v>
      </c>
      <c r="Z361" s="380">
        <f t="shared" si="128"/>
        <v>0</v>
      </c>
      <c r="AA361" s="380">
        <f t="shared" si="128"/>
        <v>0</v>
      </c>
      <c r="AB361" s="380">
        <f t="shared" si="128"/>
        <v>0</v>
      </c>
      <c r="AC361" s="380">
        <f t="shared" si="128"/>
        <v>0</v>
      </c>
      <c r="AD361" s="380">
        <f t="shared" si="128"/>
        <v>0</v>
      </c>
      <c r="AE361" s="380">
        <f t="shared" si="128"/>
        <v>0</v>
      </c>
      <c r="AF361" s="380">
        <f t="shared" si="128"/>
        <v>0</v>
      </c>
      <c r="AG361" s="380">
        <f t="shared" si="128"/>
        <v>0</v>
      </c>
      <c r="AH361" s="380">
        <f t="shared" si="128"/>
        <v>0</v>
      </c>
      <c r="AI361" s="380">
        <f t="shared" si="128"/>
        <v>0</v>
      </c>
      <c r="AJ361" s="380">
        <f t="shared" si="128"/>
        <v>0</v>
      </c>
      <c r="AK361" s="380">
        <f t="shared" si="128"/>
        <v>0</v>
      </c>
      <c r="AL361" s="380">
        <f t="shared" si="128"/>
        <v>0</v>
      </c>
      <c r="AM361" s="380">
        <f t="shared" si="128"/>
        <v>0</v>
      </c>
      <c r="AN361" s="380">
        <f t="shared" si="128"/>
        <v>0</v>
      </c>
      <c r="AO361" s="380">
        <f t="shared" si="128"/>
        <v>0</v>
      </c>
      <c r="AP361" s="380">
        <f t="shared" si="128"/>
        <v>0</v>
      </c>
      <c r="AQ361" s="380">
        <f t="shared" si="128"/>
        <v>0</v>
      </c>
      <c r="AR361" s="380">
        <f t="shared" si="128"/>
        <v>0</v>
      </c>
      <c r="AS361" s="380">
        <f t="shared" si="128"/>
        <v>0</v>
      </c>
      <c r="AT361" s="380">
        <f t="shared" si="128"/>
        <v>0</v>
      </c>
      <c r="AU361" s="380">
        <f t="shared" si="128"/>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4.5" outlineLevel="1" x14ac:dyDescent="0.35">
      <c r="A362" s="248"/>
      <c r="B362" s="249"/>
      <c r="C362" s="259"/>
      <c r="D362" s="259"/>
      <c r="E362" s="259"/>
      <c r="F362" s="267"/>
      <c r="G362" s="889" t="str">
        <f t="shared" si="107"/>
        <v>YYENEl</v>
      </c>
      <c r="H362" s="380">
        <f t="shared" ref="H362:K362" si="129">IF(H327&gt;0,1,0)</f>
        <v>0</v>
      </c>
      <c r="I362" s="380">
        <f t="shared" si="129"/>
        <v>0</v>
      </c>
      <c r="J362" s="380">
        <f t="shared" si="129"/>
        <v>0</v>
      </c>
      <c r="K362" s="380">
        <f t="shared" si="129"/>
        <v>0</v>
      </c>
      <c r="L362" s="890">
        <f>H362</f>
        <v>0</v>
      </c>
      <c r="M362" s="890">
        <f t="shared" ref="M362:P374" si="130">I362</f>
        <v>0</v>
      </c>
      <c r="N362" s="890">
        <f t="shared" si="130"/>
        <v>0</v>
      </c>
      <c r="O362" s="890">
        <f t="shared" si="130"/>
        <v>0</v>
      </c>
      <c r="P362" s="890">
        <f t="shared" si="130"/>
        <v>0</v>
      </c>
      <c r="Q362" s="890">
        <f t="shared" ref="Q362:Q374" si="131">M362</f>
        <v>0</v>
      </c>
      <c r="R362" s="890">
        <f t="shared" ref="R362:R374" si="132">N362</f>
        <v>0</v>
      </c>
      <c r="S362" s="890">
        <f t="shared" ref="S362:S374" si="133">O362</f>
        <v>0</v>
      </c>
      <c r="T362" s="890">
        <f t="shared" ref="T362:T374" si="134">P362</f>
        <v>0</v>
      </c>
      <c r="U362" s="890">
        <f t="shared" ref="U362:U374" si="135">Q362</f>
        <v>0</v>
      </c>
      <c r="V362" s="890">
        <f t="shared" ref="V362:V374" si="136">R362</f>
        <v>0</v>
      </c>
      <c r="W362" s="890">
        <f t="shared" ref="W362:W374" si="137">S362</f>
        <v>0</v>
      </c>
      <c r="X362" s="890">
        <f t="shared" ref="X362:X374" si="138">T362</f>
        <v>0</v>
      </c>
      <c r="Y362" s="890">
        <f t="shared" ref="Y362:Y374" si="139">U362</f>
        <v>0</v>
      </c>
      <c r="Z362" s="890">
        <f t="shared" ref="Z362:Z374" si="140">V362</f>
        <v>0</v>
      </c>
      <c r="AA362" s="890">
        <f t="shared" ref="AA362:AA374" si="141">W362</f>
        <v>0</v>
      </c>
      <c r="AB362" s="890">
        <f t="shared" ref="AB362:AB374" si="142">X362</f>
        <v>0</v>
      </c>
      <c r="AC362" s="890">
        <f t="shared" ref="AC362:AC374" si="143">Y362</f>
        <v>0</v>
      </c>
      <c r="AD362" s="890">
        <f t="shared" ref="AD362:AD374" si="144">Z362</f>
        <v>0</v>
      </c>
      <c r="AE362" s="890">
        <f t="shared" ref="AE362:AE374" si="145">AA362</f>
        <v>0</v>
      </c>
      <c r="AF362" s="890">
        <f t="shared" ref="AF362:AF374" si="146">AB362</f>
        <v>0</v>
      </c>
      <c r="AG362" s="890">
        <f t="shared" ref="AG362:AG374" si="147">AC362</f>
        <v>0</v>
      </c>
      <c r="AH362" s="890">
        <f t="shared" ref="AH362:AH374" si="148">AD362</f>
        <v>0</v>
      </c>
      <c r="AI362" s="890">
        <f t="shared" ref="AI362:AI374" si="149">AE362</f>
        <v>0</v>
      </c>
      <c r="AJ362" s="890">
        <f t="shared" ref="AJ362:AJ374" si="150">AF362</f>
        <v>0</v>
      </c>
      <c r="AK362" s="890">
        <f t="shared" ref="AK362:AK374" si="151">AG362</f>
        <v>0</v>
      </c>
      <c r="AL362" s="890">
        <f t="shared" ref="AL362:AL374" si="152">AH362</f>
        <v>0</v>
      </c>
      <c r="AM362" s="890">
        <f t="shared" ref="AM362:AM374" si="153">AI362</f>
        <v>0</v>
      </c>
      <c r="AN362" s="890">
        <f t="shared" ref="AN362:AN374" si="154">AJ362</f>
        <v>0</v>
      </c>
      <c r="AO362" s="890">
        <f t="shared" ref="AO362:AO374" si="155">AK362</f>
        <v>0</v>
      </c>
      <c r="AP362" s="890">
        <f t="shared" ref="AP362:AP374" si="156">AL362</f>
        <v>0</v>
      </c>
      <c r="AQ362" s="890">
        <f t="shared" ref="AQ362:AQ374" si="157">AM362</f>
        <v>0</v>
      </c>
      <c r="AR362" s="890">
        <f t="shared" ref="AR362:AR374" si="158">AN362</f>
        <v>0</v>
      </c>
      <c r="AS362" s="890">
        <f t="shared" ref="AS362:AS374" si="159">AO362</f>
        <v>0</v>
      </c>
      <c r="AT362" s="890">
        <f t="shared" ref="AT362:AT374" si="160">AP362</f>
        <v>0</v>
      </c>
      <c r="AU362" s="890">
        <f t="shared" ref="AU362:AU374" si="161">AQ362</f>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4.5" outlineLevel="1" x14ac:dyDescent="0.35">
      <c r="A363" s="248"/>
      <c r="B363" s="249"/>
      <c r="C363" s="259"/>
      <c r="D363" s="259"/>
      <c r="E363" s="259"/>
      <c r="F363" s="267"/>
      <c r="G363" s="889" t="str">
        <f t="shared" si="107"/>
        <v>YYPENw</v>
      </c>
      <c r="H363" s="380">
        <v>1</v>
      </c>
      <c r="I363" s="380">
        <v>1</v>
      </c>
      <c r="J363" s="380">
        <f t="shared" ref="J363:K363" si="162">IF(J328&gt;0,1,0)</f>
        <v>0</v>
      </c>
      <c r="K363" s="380">
        <f t="shared" si="162"/>
        <v>0</v>
      </c>
      <c r="L363" s="890">
        <f t="shared" ref="L363:L374" si="163">H363</f>
        <v>1</v>
      </c>
      <c r="M363" s="890">
        <f t="shared" ref="M363:M374" si="164">I363</f>
        <v>1</v>
      </c>
      <c r="N363" s="890">
        <f t="shared" ref="N363:N374" si="165">J363</f>
        <v>0</v>
      </c>
      <c r="O363" s="890">
        <f t="shared" ref="O363:O374" si="166">K363</f>
        <v>0</v>
      </c>
      <c r="P363" s="890">
        <f t="shared" si="130"/>
        <v>1</v>
      </c>
      <c r="Q363" s="890">
        <f t="shared" si="131"/>
        <v>1</v>
      </c>
      <c r="R363" s="890">
        <f t="shared" si="132"/>
        <v>0</v>
      </c>
      <c r="S363" s="890">
        <f t="shared" si="133"/>
        <v>0</v>
      </c>
      <c r="T363" s="890">
        <f t="shared" si="134"/>
        <v>1</v>
      </c>
      <c r="U363" s="890">
        <f t="shared" si="135"/>
        <v>1</v>
      </c>
      <c r="V363" s="890">
        <f t="shared" si="136"/>
        <v>0</v>
      </c>
      <c r="W363" s="890">
        <f t="shared" si="137"/>
        <v>0</v>
      </c>
      <c r="X363" s="890">
        <f t="shared" si="138"/>
        <v>1</v>
      </c>
      <c r="Y363" s="890">
        <f t="shared" si="139"/>
        <v>1</v>
      </c>
      <c r="Z363" s="890">
        <f t="shared" si="140"/>
        <v>0</v>
      </c>
      <c r="AA363" s="890">
        <f t="shared" si="141"/>
        <v>0</v>
      </c>
      <c r="AB363" s="890">
        <f t="shared" si="142"/>
        <v>1</v>
      </c>
      <c r="AC363" s="890">
        <f t="shared" si="143"/>
        <v>1</v>
      </c>
      <c r="AD363" s="890">
        <f t="shared" si="144"/>
        <v>0</v>
      </c>
      <c r="AE363" s="890">
        <f t="shared" si="145"/>
        <v>0</v>
      </c>
      <c r="AF363" s="890">
        <f t="shared" si="146"/>
        <v>1</v>
      </c>
      <c r="AG363" s="890">
        <f t="shared" si="147"/>
        <v>1</v>
      </c>
      <c r="AH363" s="890">
        <f t="shared" si="148"/>
        <v>0</v>
      </c>
      <c r="AI363" s="890">
        <f t="shared" si="149"/>
        <v>0</v>
      </c>
      <c r="AJ363" s="890">
        <f t="shared" si="150"/>
        <v>1</v>
      </c>
      <c r="AK363" s="890">
        <f t="shared" si="151"/>
        <v>1</v>
      </c>
      <c r="AL363" s="890">
        <f t="shared" si="152"/>
        <v>0</v>
      </c>
      <c r="AM363" s="890">
        <f t="shared" si="153"/>
        <v>0</v>
      </c>
      <c r="AN363" s="890">
        <f t="shared" si="154"/>
        <v>1</v>
      </c>
      <c r="AO363" s="890">
        <f t="shared" si="155"/>
        <v>1</v>
      </c>
      <c r="AP363" s="890">
        <f t="shared" si="156"/>
        <v>0</v>
      </c>
      <c r="AQ363" s="890">
        <f t="shared" si="157"/>
        <v>0</v>
      </c>
      <c r="AR363" s="890">
        <f t="shared" si="158"/>
        <v>1</v>
      </c>
      <c r="AS363" s="890">
        <f t="shared" si="159"/>
        <v>1</v>
      </c>
      <c r="AT363" s="890">
        <f t="shared" si="160"/>
        <v>0</v>
      </c>
      <c r="AU363" s="890">
        <f t="shared" si="161"/>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4.5" outlineLevel="1" x14ac:dyDescent="0.35">
      <c r="A364" s="248"/>
      <c r="B364" s="249"/>
      <c r="C364" s="259"/>
      <c r="D364" s="259"/>
      <c r="E364" s="259"/>
      <c r="F364" s="267"/>
      <c r="G364" s="889" t="str">
        <f t="shared" si="107"/>
        <v>YYEPEz</v>
      </c>
      <c r="H364" s="380">
        <v>1</v>
      </c>
      <c r="I364" s="380">
        <v>1</v>
      </c>
      <c r="J364" s="380">
        <f t="shared" ref="J364:K364" si="167">IF(J329&gt;0,1,0)</f>
        <v>0</v>
      </c>
      <c r="K364" s="380">
        <f t="shared" si="167"/>
        <v>0</v>
      </c>
      <c r="L364" s="890">
        <f t="shared" si="163"/>
        <v>1</v>
      </c>
      <c r="M364" s="890">
        <f t="shared" si="164"/>
        <v>1</v>
      </c>
      <c r="N364" s="890">
        <f t="shared" si="165"/>
        <v>0</v>
      </c>
      <c r="O364" s="890">
        <f t="shared" si="166"/>
        <v>0</v>
      </c>
      <c r="P364" s="890">
        <f t="shared" si="130"/>
        <v>1</v>
      </c>
      <c r="Q364" s="890">
        <f t="shared" si="131"/>
        <v>1</v>
      </c>
      <c r="R364" s="890">
        <f t="shared" si="132"/>
        <v>0</v>
      </c>
      <c r="S364" s="890">
        <f t="shared" si="133"/>
        <v>0</v>
      </c>
      <c r="T364" s="890">
        <f t="shared" si="134"/>
        <v>1</v>
      </c>
      <c r="U364" s="890">
        <f t="shared" si="135"/>
        <v>1</v>
      </c>
      <c r="V364" s="890">
        <f t="shared" si="136"/>
        <v>0</v>
      </c>
      <c r="W364" s="890">
        <f t="shared" si="137"/>
        <v>0</v>
      </c>
      <c r="X364" s="890">
        <f t="shared" si="138"/>
        <v>1</v>
      </c>
      <c r="Y364" s="890">
        <f t="shared" si="139"/>
        <v>1</v>
      </c>
      <c r="Z364" s="890">
        <f t="shared" si="140"/>
        <v>0</v>
      </c>
      <c r="AA364" s="890">
        <f t="shared" si="141"/>
        <v>0</v>
      </c>
      <c r="AB364" s="890">
        <f t="shared" si="142"/>
        <v>1</v>
      </c>
      <c r="AC364" s="890">
        <f t="shared" si="143"/>
        <v>1</v>
      </c>
      <c r="AD364" s="890">
        <f t="shared" si="144"/>
        <v>0</v>
      </c>
      <c r="AE364" s="890">
        <f t="shared" si="145"/>
        <v>0</v>
      </c>
      <c r="AF364" s="890">
        <f t="shared" si="146"/>
        <v>1</v>
      </c>
      <c r="AG364" s="890">
        <f t="shared" si="147"/>
        <v>1</v>
      </c>
      <c r="AH364" s="890">
        <f t="shared" si="148"/>
        <v>0</v>
      </c>
      <c r="AI364" s="890">
        <f t="shared" si="149"/>
        <v>0</v>
      </c>
      <c r="AJ364" s="890">
        <f t="shared" si="150"/>
        <v>1</v>
      </c>
      <c r="AK364" s="890">
        <f t="shared" si="151"/>
        <v>1</v>
      </c>
      <c r="AL364" s="890">
        <f t="shared" si="152"/>
        <v>0</v>
      </c>
      <c r="AM364" s="890">
        <f t="shared" si="153"/>
        <v>0</v>
      </c>
      <c r="AN364" s="890">
        <f t="shared" si="154"/>
        <v>1</v>
      </c>
      <c r="AO364" s="890">
        <f t="shared" si="155"/>
        <v>1</v>
      </c>
      <c r="AP364" s="890">
        <f t="shared" si="156"/>
        <v>0</v>
      </c>
      <c r="AQ364" s="890">
        <f t="shared" si="157"/>
        <v>0</v>
      </c>
      <c r="AR364" s="890">
        <f t="shared" si="158"/>
        <v>1</v>
      </c>
      <c r="AS364" s="890">
        <f t="shared" si="159"/>
        <v>1</v>
      </c>
      <c r="AT364" s="890">
        <f t="shared" si="160"/>
        <v>0</v>
      </c>
      <c r="AU364" s="890">
        <f t="shared" si="161"/>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4.5" outlineLevel="1" x14ac:dyDescent="0.35">
      <c r="A365" s="248"/>
      <c r="B365" s="249"/>
      <c r="C365" s="259"/>
      <c r="D365" s="259"/>
      <c r="E365" s="259"/>
      <c r="F365" s="267"/>
      <c r="G365" s="889" t="str">
        <f t="shared" si="107"/>
        <v>YYNEPw</v>
      </c>
      <c r="H365" s="380">
        <v>1</v>
      </c>
      <c r="I365" s="380">
        <v>1</v>
      </c>
      <c r="J365" s="380">
        <f t="shared" ref="J365:K365" si="168">IF(J330&gt;0,1,0)</f>
        <v>0</v>
      </c>
      <c r="K365" s="380">
        <f t="shared" si="168"/>
        <v>0</v>
      </c>
      <c r="L365" s="890">
        <f t="shared" si="163"/>
        <v>1</v>
      </c>
      <c r="M365" s="890">
        <f t="shared" si="164"/>
        <v>1</v>
      </c>
      <c r="N365" s="890">
        <f t="shared" si="165"/>
        <v>0</v>
      </c>
      <c r="O365" s="890">
        <f t="shared" si="166"/>
        <v>0</v>
      </c>
      <c r="P365" s="890">
        <f t="shared" si="130"/>
        <v>1</v>
      </c>
      <c r="Q365" s="890">
        <f t="shared" si="131"/>
        <v>1</v>
      </c>
      <c r="R365" s="890">
        <f t="shared" si="132"/>
        <v>0</v>
      </c>
      <c r="S365" s="890">
        <f t="shared" si="133"/>
        <v>0</v>
      </c>
      <c r="T365" s="890">
        <f t="shared" si="134"/>
        <v>1</v>
      </c>
      <c r="U365" s="890">
        <f t="shared" si="135"/>
        <v>1</v>
      </c>
      <c r="V365" s="890">
        <f t="shared" si="136"/>
        <v>0</v>
      </c>
      <c r="W365" s="890">
        <f t="shared" si="137"/>
        <v>0</v>
      </c>
      <c r="X365" s="890">
        <f t="shared" si="138"/>
        <v>1</v>
      </c>
      <c r="Y365" s="890">
        <f t="shared" si="139"/>
        <v>1</v>
      </c>
      <c r="Z365" s="890">
        <f t="shared" si="140"/>
        <v>0</v>
      </c>
      <c r="AA365" s="890">
        <f t="shared" si="141"/>
        <v>0</v>
      </c>
      <c r="AB365" s="890">
        <f t="shared" si="142"/>
        <v>1</v>
      </c>
      <c r="AC365" s="890">
        <f t="shared" si="143"/>
        <v>1</v>
      </c>
      <c r="AD365" s="890">
        <f t="shared" si="144"/>
        <v>0</v>
      </c>
      <c r="AE365" s="890">
        <f t="shared" si="145"/>
        <v>0</v>
      </c>
      <c r="AF365" s="890">
        <f t="shared" si="146"/>
        <v>1</v>
      </c>
      <c r="AG365" s="890">
        <f t="shared" si="147"/>
        <v>1</v>
      </c>
      <c r="AH365" s="890">
        <f t="shared" si="148"/>
        <v>0</v>
      </c>
      <c r="AI365" s="890">
        <f t="shared" si="149"/>
        <v>0</v>
      </c>
      <c r="AJ365" s="890">
        <f t="shared" si="150"/>
        <v>1</v>
      </c>
      <c r="AK365" s="890">
        <f t="shared" si="151"/>
        <v>1</v>
      </c>
      <c r="AL365" s="890">
        <f t="shared" si="152"/>
        <v>0</v>
      </c>
      <c r="AM365" s="890">
        <f t="shared" si="153"/>
        <v>0</v>
      </c>
      <c r="AN365" s="890">
        <f t="shared" si="154"/>
        <v>1</v>
      </c>
      <c r="AO365" s="890">
        <f t="shared" si="155"/>
        <v>1</v>
      </c>
      <c r="AP365" s="890">
        <f t="shared" si="156"/>
        <v>0</v>
      </c>
      <c r="AQ365" s="890">
        <f t="shared" si="157"/>
        <v>0</v>
      </c>
      <c r="AR365" s="890">
        <f t="shared" si="158"/>
        <v>1</v>
      </c>
      <c r="AS365" s="890">
        <f t="shared" si="159"/>
        <v>1</v>
      </c>
      <c r="AT365" s="890">
        <f t="shared" si="160"/>
        <v>0</v>
      </c>
      <c r="AU365" s="890">
        <f t="shared" si="161"/>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4.5" outlineLevel="1" x14ac:dyDescent="0.35">
      <c r="A366" s="248"/>
      <c r="B366" s="249"/>
      <c r="C366" s="259"/>
      <c r="D366" s="259"/>
      <c r="E366" s="259"/>
      <c r="F366" s="267"/>
      <c r="G366" s="889" t="str">
        <f t="shared" si="107"/>
        <v>AYAAAw</v>
      </c>
      <c r="H366" s="380">
        <v>1</v>
      </c>
      <c r="I366" s="380">
        <v>1</v>
      </c>
      <c r="J366" s="380">
        <f t="shared" ref="J366:K366" si="169">IF(J331&gt;0,1,0)</f>
        <v>0</v>
      </c>
      <c r="K366" s="380">
        <f t="shared" si="169"/>
        <v>0</v>
      </c>
      <c r="L366" s="890">
        <f t="shared" si="163"/>
        <v>1</v>
      </c>
      <c r="M366" s="890">
        <f t="shared" si="164"/>
        <v>1</v>
      </c>
      <c r="N366" s="890">
        <f t="shared" si="165"/>
        <v>0</v>
      </c>
      <c r="O366" s="890">
        <f t="shared" si="166"/>
        <v>0</v>
      </c>
      <c r="P366" s="890">
        <f t="shared" si="130"/>
        <v>1</v>
      </c>
      <c r="Q366" s="890">
        <f t="shared" si="131"/>
        <v>1</v>
      </c>
      <c r="R366" s="890">
        <f t="shared" si="132"/>
        <v>0</v>
      </c>
      <c r="S366" s="890">
        <f t="shared" si="133"/>
        <v>0</v>
      </c>
      <c r="T366" s="890">
        <f t="shared" si="134"/>
        <v>1</v>
      </c>
      <c r="U366" s="890">
        <f t="shared" si="135"/>
        <v>1</v>
      </c>
      <c r="V366" s="890">
        <f t="shared" si="136"/>
        <v>0</v>
      </c>
      <c r="W366" s="890">
        <f t="shared" si="137"/>
        <v>0</v>
      </c>
      <c r="X366" s="890">
        <f t="shared" si="138"/>
        <v>1</v>
      </c>
      <c r="Y366" s="890">
        <f t="shared" si="139"/>
        <v>1</v>
      </c>
      <c r="Z366" s="890">
        <f t="shared" si="140"/>
        <v>0</v>
      </c>
      <c r="AA366" s="890">
        <f t="shared" si="141"/>
        <v>0</v>
      </c>
      <c r="AB366" s="890">
        <f t="shared" si="142"/>
        <v>1</v>
      </c>
      <c r="AC366" s="890">
        <f t="shared" si="143"/>
        <v>1</v>
      </c>
      <c r="AD366" s="890">
        <f t="shared" si="144"/>
        <v>0</v>
      </c>
      <c r="AE366" s="890">
        <f t="shared" si="145"/>
        <v>0</v>
      </c>
      <c r="AF366" s="890">
        <f t="shared" si="146"/>
        <v>1</v>
      </c>
      <c r="AG366" s="890">
        <f t="shared" si="147"/>
        <v>1</v>
      </c>
      <c r="AH366" s="890">
        <f t="shared" si="148"/>
        <v>0</v>
      </c>
      <c r="AI366" s="890">
        <f t="shared" si="149"/>
        <v>0</v>
      </c>
      <c r="AJ366" s="890">
        <f t="shared" si="150"/>
        <v>1</v>
      </c>
      <c r="AK366" s="890">
        <f t="shared" si="151"/>
        <v>1</v>
      </c>
      <c r="AL366" s="890">
        <f t="shared" si="152"/>
        <v>0</v>
      </c>
      <c r="AM366" s="890">
        <f t="shared" si="153"/>
        <v>0</v>
      </c>
      <c r="AN366" s="890">
        <f t="shared" si="154"/>
        <v>1</v>
      </c>
      <c r="AO366" s="890">
        <f t="shared" si="155"/>
        <v>1</v>
      </c>
      <c r="AP366" s="890">
        <f t="shared" si="156"/>
        <v>0</v>
      </c>
      <c r="AQ366" s="890">
        <f t="shared" si="157"/>
        <v>0</v>
      </c>
      <c r="AR366" s="890">
        <f t="shared" si="158"/>
        <v>1</v>
      </c>
      <c r="AS366" s="890">
        <f t="shared" si="159"/>
        <v>1</v>
      </c>
      <c r="AT366" s="890">
        <f t="shared" si="160"/>
        <v>0</v>
      </c>
      <c r="AU366" s="890">
        <f t="shared" si="161"/>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4.5" outlineLevel="1" x14ac:dyDescent="0.35">
      <c r="A367" s="248"/>
      <c r="B367" s="249"/>
      <c r="C367" s="259"/>
      <c r="D367" s="259"/>
      <c r="E367" s="259"/>
      <c r="F367" s="267"/>
      <c r="G367" s="889" t="str">
        <f t="shared" si="107"/>
        <v>AAEAAa</v>
      </c>
      <c r="H367" s="380">
        <f t="shared" ref="H367:K367" si="170">IF(H332&gt;0,1,0)</f>
        <v>0</v>
      </c>
      <c r="I367" s="380">
        <f t="shared" si="170"/>
        <v>0</v>
      </c>
      <c r="J367" s="380">
        <f t="shared" si="170"/>
        <v>0</v>
      </c>
      <c r="K367" s="380">
        <f t="shared" si="170"/>
        <v>0</v>
      </c>
      <c r="L367" s="890">
        <f t="shared" si="163"/>
        <v>0</v>
      </c>
      <c r="M367" s="890">
        <f t="shared" si="164"/>
        <v>0</v>
      </c>
      <c r="N367" s="890">
        <f t="shared" si="165"/>
        <v>0</v>
      </c>
      <c r="O367" s="890">
        <f t="shared" si="166"/>
        <v>0</v>
      </c>
      <c r="P367" s="890">
        <f t="shared" si="130"/>
        <v>0</v>
      </c>
      <c r="Q367" s="890">
        <f t="shared" si="131"/>
        <v>0</v>
      </c>
      <c r="R367" s="890">
        <f t="shared" si="132"/>
        <v>0</v>
      </c>
      <c r="S367" s="890">
        <f t="shared" si="133"/>
        <v>0</v>
      </c>
      <c r="T367" s="890">
        <f t="shared" si="134"/>
        <v>0</v>
      </c>
      <c r="U367" s="890">
        <f t="shared" si="135"/>
        <v>0</v>
      </c>
      <c r="V367" s="890">
        <f t="shared" si="136"/>
        <v>0</v>
      </c>
      <c r="W367" s="890">
        <f t="shared" si="137"/>
        <v>0</v>
      </c>
      <c r="X367" s="890">
        <f t="shared" si="138"/>
        <v>0</v>
      </c>
      <c r="Y367" s="890">
        <f t="shared" si="139"/>
        <v>0</v>
      </c>
      <c r="Z367" s="890">
        <f t="shared" si="140"/>
        <v>0</v>
      </c>
      <c r="AA367" s="890">
        <f t="shared" si="141"/>
        <v>0</v>
      </c>
      <c r="AB367" s="890">
        <f t="shared" si="142"/>
        <v>0</v>
      </c>
      <c r="AC367" s="890">
        <f t="shared" si="143"/>
        <v>0</v>
      </c>
      <c r="AD367" s="890">
        <f t="shared" si="144"/>
        <v>0</v>
      </c>
      <c r="AE367" s="890">
        <f t="shared" si="145"/>
        <v>0</v>
      </c>
      <c r="AF367" s="890">
        <f t="shared" si="146"/>
        <v>0</v>
      </c>
      <c r="AG367" s="890">
        <f t="shared" si="147"/>
        <v>0</v>
      </c>
      <c r="AH367" s="890">
        <f t="shared" si="148"/>
        <v>0</v>
      </c>
      <c r="AI367" s="890">
        <f t="shared" si="149"/>
        <v>0</v>
      </c>
      <c r="AJ367" s="890">
        <f t="shared" si="150"/>
        <v>0</v>
      </c>
      <c r="AK367" s="890">
        <f t="shared" si="151"/>
        <v>0</v>
      </c>
      <c r="AL367" s="890">
        <f t="shared" si="152"/>
        <v>0</v>
      </c>
      <c r="AM367" s="890">
        <f t="shared" si="153"/>
        <v>0</v>
      </c>
      <c r="AN367" s="890">
        <f t="shared" si="154"/>
        <v>0</v>
      </c>
      <c r="AO367" s="890">
        <f t="shared" si="155"/>
        <v>0</v>
      </c>
      <c r="AP367" s="890">
        <f t="shared" si="156"/>
        <v>0</v>
      </c>
      <c r="AQ367" s="890">
        <f t="shared" si="157"/>
        <v>0</v>
      </c>
      <c r="AR367" s="890">
        <f t="shared" si="158"/>
        <v>0</v>
      </c>
      <c r="AS367" s="890">
        <f t="shared" si="159"/>
        <v>0</v>
      </c>
      <c r="AT367" s="890">
        <f t="shared" si="160"/>
        <v>0</v>
      </c>
      <c r="AU367" s="890">
        <f t="shared" si="161"/>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4.5" outlineLevel="1" x14ac:dyDescent="0.35">
      <c r="A368" s="248"/>
      <c r="B368" s="249"/>
      <c r="C368" s="259"/>
      <c r="D368" s="259"/>
      <c r="E368" s="259"/>
      <c r="F368" s="267"/>
      <c r="G368" s="889" t="str">
        <f t="shared" si="107"/>
        <v>AAAEAa</v>
      </c>
      <c r="H368" s="380">
        <f t="shared" ref="H368:K368" si="171">IF(H333&gt;0,1,0)</f>
        <v>0</v>
      </c>
      <c r="I368" s="380">
        <f t="shared" si="171"/>
        <v>0</v>
      </c>
      <c r="J368" s="380">
        <f t="shared" si="171"/>
        <v>0</v>
      </c>
      <c r="K368" s="380">
        <f t="shared" si="171"/>
        <v>0</v>
      </c>
      <c r="L368" s="890">
        <f t="shared" si="163"/>
        <v>0</v>
      </c>
      <c r="M368" s="890">
        <f t="shared" si="164"/>
        <v>0</v>
      </c>
      <c r="N368" s="890">
        <f t="shared" si="165"/>
        <v>0</v>
      </c>
      <c r="O368" s="890">
        <f t="shared" si="166"/>
        <v>0</v>
      </c>
      <c r="P368" s="890">
        <f t="shared" si="130"/>
        <v>0</v>
      </c>
      <c r="Q368" s="890">
        <f t="shared" si="131"/>
        <v>0</v>
      </c>
      <c r="R368" s="890">
        <f t="shared" si="132"/>
        <v>0</v>
      </c>
      <c r="S368" s="890">
        <f t="shared" si="133"/>
        <v>0</v>
      </c>
      <c r="T368" s="890">
        <f t="shared" si="134"/>
        <v>0</v>
      </c>
      <c r="U368" s="890">
        <f t="shared" si="135"/>
        <v>0</v>
      </c>
      <c r="V368" s="890">
        <f t="shared" si="136"/>
        <v>0</v>
      </c>
      <c r="W368" s="890">
        <f t="shared" si="137"/>
        <v>0</v>
      </c>
      <c r="X368" s="890">
        <f t="shared" si="138"/>
        <v>0</v>
      </c>
      <c r="Y368" s="890">
        <f t="shared" si="139"/>
        <v>0</v>
      </c>
      <c r="Z368" s="890">
        <f t="shared" si="140"/>
        <v>0</v>
      </c>
      <c r="AA368" s="890">
        <f t="shared" si="141"/>
        <v>0</v>
      </c>
      <c r="AB368" s="890">
        <f t="shared" si="142"/>
        <v>0</v>
      </c>
      <c r="AC368" s="890">
        <f t="shared" si="143"/>
        <v>0</v>
      </c>
      <c r="AD368" s="890">
        <f t="shared" si="144"/>
        <v>0</v>
      </c>
      <c r="AE368" s="890">
        <f t="shared" si="145"/>
        <v>0</v>
      </c>
      <c r="AF368" s="890">
        <f t="shared" si="146"/>
        <v>0</v>
      </c>
      <c r="AG368" s="890">
        <f t="shared" si="147"/>
        <v>0</v>
      </c>
      <c r="AH368" s="890">
        <f t="shared" si="148"/>
        <v>0</v>
      </c>
      <c r="AI368" s="890">
        <f t="shared" si="149"/>
        <v>0</v>
      </c>
      <c r="AJ368" s="890">
        <f t="shared" si="150"/>
        <v>0</v>
      </c>
      <c r="AK368" s="890">
        <f t="shared" si="151"/>
        <v>0</v>
      </c>
      <c r="AL368" s="890">
        <f t="shared" si="152"/>
        <v>0</v>
      </c>
      <c r="AM368" s="890">
        <f t="shared" si="153"/>
        <v>0</v>
      </c>
      <c r="AN368" s="890">
        <f t="shared" si="154"/>
        <v>0</v>
      </c>
      <c r="AO368" s="890">
        <f t="shared" si="155"/>
        <v>0</v>
      </c>
      <c r="AP368" s="890">
        <f t="shared" si="156"/>
        <v>0</v>
      </c>
      <c r="AQ368" s="890">
        <f t="shared" si="157"/>
        <v>0</v>
      </c>
      <c r="AR368" s="890">
        <f t="shared" si="158"/>
        <v>0</v>
      </c>
      <c r="AS368" s="890">
        <f t="shared" si="159"/>
        <v>0</v>
      </c>
      <c r="AT368" s="890">
        <f t="shared" si="160"/>
        <v>0</v>
      </c>
      <c r="AU368" s="890">
        <f t="shared" si="161"/>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4.5" outlineLevel="1" x14ac:dyDescent="0.35">
      <c r="A369" s="248"/>
      <c r="B369" s="249"/>
      <c r="C369" s="259"/>
      <c r="D369" s="259"/>
      <c r="E369" s="259"/>
      <c r="F369" s="267"/>
      <c r="G369" s="889" t="str">
        <f t="shared" si="107"/>
        <v>YAAAEa</v>
      </c>
      <c r="H369" s="380">
        <f t="shared" ref="H369:K369" si="172">IF(H334&gt;0,1,0)</f>
        <v>0</v>
      </c>
      <c r="I369" s="380">
        <f t="shared" si="172"/>
        <v>0</v>
      </c>
      <c r="J369" s="380">
        <f t="shared" si="172"/>
        <v>0</v>
      </c>
      <c r="K369" s="380">
        <f t="shared" si="172"/>
        <v>0</v>
      </c>
      <c r="L369" s="890">
        <f t="shared" si="163"/>
        <v>0</v>
      </c>
      <c r="M369" s="890">
        <f t="shared" si="164"/>
        <v>0</v>
      </c>
      <c r="N369" s="890">
        <f t="shared" si="165"/>
        <v>0</v>
      </c>
      <c r="O369" s="890">
        <f t="shared" si="166"/>
        <v>0</v>
      </c>
      <c r="P369" s="890">
        <f t="shared" si="130"/>
        <v>0</v>
      </c>
      <c r="Q369" s="890">
        <f t="shared" si="131"/>
        <v>0</v>
      </c>
      <c r="R369" s="890">
        <f t="shared" si="132"/>
        <v>0</v>
      </c>
      <c r="S369" s="890">
        <f t="shared" si="133"/>
        <v>0</v>
      </c>
      <c r="T369" s="890">
        <f t="shared" si="134"/>
        <v>0</v>
      </c>
      <c r="U369" s="890">
        <f t="shared" si="135"/>
        <v>0</v>
      </c>
      <c r="V369" s="890">
        <f t="shared" si="136"/>
        <v>0</v>
      </c>
      <c r="W369" s="890">
        <f t="shared" si="137"/>
        <v>0</v>
      </c>
      <c r="X369" s="890">
        <f t="shared" si="138"/>
        <v>0</v>
      </c>
      <c r="Y369" s="890">
        <f t="shared" si="139"/>
        <v>0</v>
      </c>
      <c r="Z369" s="890">
        <f t="shared" si="140"/>
        <v>0</v>
      </c>
      <c r="AA369" s="890">
        <f t="shared" si="141"/>
        <v>0</v>
      </c>
      <c r="AB369" s="890">
        <f t="shared" si="142"/>
        <v>0</v>
      </c>
      <c r="AC369" s="890">
        <f t="shared" si="143"/>
        <v>0</v>
      </c>
      <c r="AD369" s="890">
        <f t="shared" si="144"/>
        <v>0</v>
      </c>
      <c r="AE369" s="890">
        <f t="shared" si="145"/>
        <v>0</v>
      </c>
      <c r="AF369" s="890">
        <f t="shared" si="146"/>
        <v>0</v>
      </c>
      <c r="AG369" s="890">
        <f t="shared" si="147"/>
        <v>0</v>
      </c>
      <c r="AH369" s="890">
        <f t="shared" si="148"/>
        <v>0</v>
      </c>
      <c r="AI369" s="890">
        <f t="shared" si="149"/>
        <v>0</v>
      </c>
      <c r="AJ369" s="890">
        <f t="shared" si="150"/>
        <v>0</v>
      </c>
      <c r="AK369" s="890">
        <f t="shared" si="151"/>
        <v>0</v>
      </c>
      <c r="AL369" s="890">
        <f t="shared" si="152"/>
        <v>0</v>
      </c>
      <c r="AM369" s="890">
        <f t="shared" si="153"/>
        <v>0</v>
      </c>
      <c r="AN369" s="890">
        <f t="shared" si="154"/>
        <v>0</v>
      </c>
      <c r="AO369" s="890">
        <f t="shared" si="155"/>
        <v>0</v>
      </c>
      <c r="AP369" s="890">
        <f t="shared" si="156"/>
        <v>0</v>
      </c>
      <c r="AQ369" s="890">
        <f t="shared" si="157"/>
        <v>0</v>
      </c>
      <c r="AR369" s="890">
        <f t="shared" si="158"/>
        <v>0</v>
      </c>
      <c r="AS369" s="890">
        <f t="shared" si="159"/>
        <v>0</v>
      </c>
      <c r="AT369" s="890">
        <f t="shared" si="160"/>
        <v>0</v>
      </c>
      <c r="AU369" s="890">
        <f t="shared" si="16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4.5" outlineLevel="1" x14ac:dyDescent="0.35">
      <c r="A370" s="248"/>
      <c r="B370" s="249"/>
      <c r="C370" s="259"/>
      <c r="D370" s="259"/>
      <c r="E370" s="259"/>
      <c r="F370" s="267"/>
      <c r="G370" s="889" t="str">
        <f t="shared" si="107"/>
        <v>YAAANw</v>
      </c>
      <c r="H370" s="380">
        <v>1</v>
      </c>
      <c r="I370" s="380">
        <v>1</v>
      </c>
      <c r="J370" s="380">
        <f t="shared" ref="J370:K370" si="173">IF(J335&gt;0,1,0)</f>
        <v>0</v>
      </c>
      <c r="K370" s="380">
        <f t="shared" si="173"/>
        <v>0</v>
      </c>
      <c r="L370" s="890">
        <f t="shared" si="163"/>
        <v>1</v>
      </c>
      <c r="M370" s="890">
        <f t="shared" si="164"/>
        <v>1</v>
      </c>
      <c r="N370" s="890">
        <f t="shared" si="165"/>
        <v>0</v>
      </c>
      <c r="O370" s="890">
        <f t="shared" si="166"/>
        <v>0</v>
      </c>
      <c r="P370" s="890">
        <f t="shared" si="130"/>
        <v>1</v>
      </c>
      <c r="Q370" s="890">
        <f t="shared" si="131"/>
        <v>1</v>
      </c>
      <c r="R370" s="890">
        <f t="shared" si="132"/>
        <v>0</v>
      </c>
      <c r="S370" s="890">
        <f t="shared" si="133"/>
        <v>0</v>
      </c>
      <c r="T370" s="890">
        <f t="shared" si="134"/>
        <v>1</v>
      </c>
      <c r="U370" s="890">
        <f t="shared" si="135"/>
        <v>1</v>
      </c>
      <c r="V370" s="890">
        <f t="shared" si="136"/>
        <v>0</v>
      </c>
      <c r="W370" s="890">
        <f t="shared" si="137"/>
        <v>0</v>
      </c>
      <c r="X370" s="890">
        <f t="shared" si="138"/>
        <v>1</v>
      </c>
      <c r="Y370" s="890">
        <f t="shared" si="139"/>
        <v>1</v>
      </c>
      <c r="Z370" s="890">
        <f t="shared" si="140"/>
        <v>0</v>
      </c>
      <c r="AA370" s="890">
        <f t="shared" si="141"/>
        <v>0</v>
      </c>
      <c r="AB370" s="890">
        <f t="shared" si="142"/>
        <v>1</v>
      </c>
      <c r="AC370" s="890">
        <f t="shared" si="143"/>
        <v>1</v>
      </c>
      <c r="AD370" s="890">
        <f t="shared" si="144"/>
        <v>0</v>
      </c>
      <c r="AE370" s="890">
        <f t="shared" si="145"/>
        <v>0</v>
      </c>
      <c r="AF370" s="890">
        <f t="shared" si="146"/>
        <v>1</v>
      </c>
      <c r="AG370" s="890">
        <f t="shared" si="147"/>
        <v>1</v>
      </c>
      <c r="AH370" s="890">
        <f t="shared" si="148"/>
        <v>0</v>
      </c>
      <c r="AI370" s="890">
        <f t="shared" si="149"/>
        <v>0</v>
      </c>
      <c r="AJ370" s="890">
        <f t="shared" si="150"/>
        <v>1</v>
      </c>
      <c r="AK370" s="890">
        <f t="shared" si="151"/>
        <v>1</v>
      </c>
      <c r="AL370" s="890">
        <f t="shared" si="152"/>
        <v>0</v>
      </c>
      <c r="AM370" s="890">
        <f t="shared" si="153"/>
        <v>0</v>
      </c>
      <c r="AN370" s="890">
        <f t="shared" si="154"/>
        <v>1</v>
      </c>
      <c r="AO370" s="890">
        <f t="shared" si="155"/>
        <v>1</v>
      </c>
      <c r="AP370" s="890">
        <f t="shared" si="156"/>
        <v>0</v>
      </c>
      <c r="AQ370" s="890">
        <f t="shared" si="157"/>
        <v>0</v>
      </c>
      <c r="AR370" s="890">
        <f t="shared" si="158"/>
        <v>1</v>
      </c>
      <c r="AS370" s="890">
        <f t="shared" si="159"/>
        <v>1</v>
      </c>
      <c r="AT370" s="890">
        <f t="shared" si="160"/>
        <v>0</v>
      </c>
      <c r="AU370" s="890">
        <f t="shared" si="161"/>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4.5" outlineLevel="1" x14ac:dyDescent="0.35">
      <c r="A371" s="248"/>
      <c r="B371" s="249"/>
      <c r="C371" s="259"/>
      <c r="D371" s="259"/>
      <c r="E371" s="259"/>
      <c r="F371" s="267"/>
      <c r="G371" s="889" t="str">
        <f t="shared" si="107"/>
        <v>AYAAAz</v>
      </c>
      <c r="H371" s="380">
        <v>1</v>
      </c>
      <c r="I371" s="380">
        <v>1</v>
      </c>
      <c r="J371" s="380">
        <f t="shared" ref="J371:K371" si="174">IF(J336&gt;0,1,0)</f>
        <v>0</v>
      </c>
      <c r="K371" s="380">
        <f t="shared" si="174"/>
        <v>0</v>
      </c>
      <c r="L371" s="890">
        <f t="shared" si="163"/>
        <v>1</v>
      </c>
      <c r="M371" s="890">
        <f t="shared" si="164"/>
        <v>1</v>
      </c>
      <c r="N371" s="890">
        <f t="shared" si="165"/>
        <v>0</v>
      </c>
      <c r="O371" s="890">
        <f t="shared" si="166"/>
        <v>0</v>
      </c>
      <c r="P371" s="890">
        <f t="shared" si="130"/>
        <v>1</v>
      </c>
      <c r="Q371" s="890">
        <f t="shared" si="131"/>
        <v>1</v>
      </c>
      <c r="R371" s="890">
        <f t="shared" si="132"/>
        <v>0</v>
      </c>
      <c r="S371" s="890">
        <f t="shared" si="133"/>
        <v>0</v>
      </c>
      <c r="T371" s="890">
        <f t="shared" si="134"/>
        <v>1</v>
      </c>
      <c r="U371" s="890">
        <f t="shared" si="135"/>
        <v>1</v>
      </c>
      <c r="V371" s="890">
        <f t="shared" si="136"/>
        <v>0</v>
      </c>
      <c r="W371" s="890">
        <f t="shared" si="137"/>
        <v>0</v>
      </c>
      <c r="X371" s="890">
        <f t="shared" si="138"/>
        <v>1</v>
      </c>
      <c r="Y371" s="890">
        <f t="shared" si="139"/>
        <v>1</v>
      </c>
      <c r="Z371" s="890">
        <f t="shared" si="140"/>
        <v>0</v>
      </c>
      <c r="AA371" s="890">
        <f t="shared" si="141"/>
        <v>0</v>
      </c>
      <c r="AB371" s="890">
        <f t="shared" si="142"/>
        <v>1</v>
      </c>
      <c r="AC371" s="890">
        <f t="shared" si="143"/>
        <v>1</v>
      </c>
      <c r="AD371" s="890">
        <f t="shared" si="144"/>
        <v>0</v>
      </c>
      <c r="AE371" s="890">
        <f t="shared" si="145"/>
        <v>0</v>
      </c>
      <c r="AF371" s="890">
        <f t="shared" si="146"/>
        <v>1</v>
      </c>
      <c r="AG371" s="890">
        <f t="shared" si="147"/>
        <v>1</v>
      </c>
      <c r="AH371" s="890">
        <f t="shared" si="148"/>
        <v>0</v>
      </c>
      <c r="AI371" s="890">
        <f t="shared" si="149"/>
        <v>0</v>
      </c>
      <c r="AJ371" s="890">
        <f t="shared" si="150"/>
        <v>1</v>
      </c>
      <c r="AK371" s="890">
        <f t="shared" si="151"/>
        <v>1</v>
      </c>
      <c r="AL371" s="890">
        <f t="shared" si="152"/>
        <v>0</v>
      </c>
      <c r="AM371" s="890">
        <f t="shared" si="153"/>
        <v>0</v>
      </c>
      <c r="AN371" s="890">
        <f t="shared" si="154"/>
        <v>1</v>
      </c>
      <c r="AO371" s="890">
        <f t="shared" si="155"/>
        <v>1</v>
      </c>
      <c r="AP371" s="890">
        <f t="shared" si="156"/>
        <v>0</v>
      </c>
      <c r="AQ371" s="890">
        <f t="shared" si="157"/>
        <v>0</v>
      </c>
      <c r="AR371" s="890">
        <f t="shared" si="158"/>
        <v>1</v>
      </c>
      <c r="AS371" s="890">
        <f t="shared" si="159"/>
        <v>1</v>
      </c>
      <c r="AT371" s="890">
        <f t="shared" si="160"/>
        <v>0</v>
      </c>
      <c r="AU371" s="890">
        <f t="shared" si="161"/>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4.5" outlineLevel="1" x14ac:dyDescent="0.35">
      <c r="A372" s="248"/>
      <c r="B372" s="249"/>
      <c r="C372" s="259"/>
      <c r="D372" s="259"/>
      <c r="E372" s="259"/>
      <c r="F372" s="267"/>
      <c r="G372" s="889" t="str">
        <f t="shared" si="107"/>
        <v>AYEAAa</v>
      </c>
      <c r="H372" s="380">
        <f t="shared" ref="H372:K372" si="175">IF(H337&gt;0,1,0)</f>
        <v>0</v>
      </c>
      <c r="I372" s="380">
        <f t="shared" si="175"/>
        <v>0</v>
      </c>
      <c r="J372" s="380">
        <f t="shared" si="175"/>
        <v>0</v>
      </c>
      <c r="K372" s="380">
        <f t="shared" si="175"/>
        <v>0</v>
      </c>
      <c r="L372" s="890">
        <f t="shared" si="163"/>
        <v>0</v>
      </c>
      <c r="M372" s="890">
        <f t="shared" si="164"/>
        <v>0</v>
      </c>
      <c r="N372" s="890">
        <f t="shared" si="165"/>
        <v>0</v>
      </c>
      <c r="O372" s="890">
        <f t="shared" si="166"/>
        <v>0</v>
      </c>
      <c r="P372" s="890">
        <f t="shared" si="130"/>
        <v>0</v>
      </c>
      <c r="Q372" s="890">
        <f t="shared" si="131"/>
        <v>0</v>
      </c>
      <c r="R372" s="890">
        <f t="shared" si="132"/>
        <v>0</v>
      </c>
      <c r="S372" s="890">
        <f t="shared" si="133"/>
        <v>0</v>
      </c>
      <c r="T372" s="890">
        <f t="shared" si="134"/>
        <v>0</v>
      </c>
      <c r="U372" s="890">
        <f t="shared" si="135"/>
        <v>0</v>
      </c>
      <c r="V372" s="890">
        <f t="shared" si="136"/>
        <v>0</v>
      </c>
      <c r="W372" s="890">
        <f t="shared" si="137"/>
        <v>0</v>
      </c>
      <c r="X372" s="890">
        <f t="shared" si="138"/>
        <v>0</v>
      </c>
      <c r="Y372" s="890">
        <f t="shared" si="139"/>
        <v>0</v>
      </c>
      <c r="Z372" s="890">
        <f t="shared" si="140"/>
        <v>0</v>
      </c>
      <c r="AA372" s="890">
        <f t="shared" si="141"/>
        <v>0</v>
      </c>
      <c r="AB372" s="890">
        <f t="shared" si="142"/>
        <v>0</v>
      </c>
      <c r="AC372" s="890">
        <f t="shared" si="143"/>
        <v>0</v>
      </c>
      <c r="AD372" s="890">
        <f t="shared" si="144"/>
        <v>0</v>
      </c>
      <c r="AE372" s="890">
        <f t="shared" si="145"/>
        <v>0</v>
      </c>
      <c r="AF372" s="890">
        <f t="shared" si="146"/>
        <v>0</v>
      </c>
      <c r="AG372" s="890">
        <f t="shared" si="147"/>
        <v>0</v>
      </c>
      <c r="AH372" s="890">
        <f t="shared" si="148"/>
        <v>0</v>
      </c>
      <c r="AI372" s="890">
        <f t="shared" si="149"/>
        <v>0</v>
      </c>
      <c r="AJ372" s="890">
        <f t="shared" si="150"/>
        <v>0</v>
      </c>
      <c r="AK372" s="890">
        <f t="shared" si="151"/>
        <v>0</v>
      </c>
      <c r="AL372" s="890">
        <f t="shared" si="152"/>
        <v>0</v>
      </c>
      <c r="AM372" s="890">
        <f t="shared" si="153"/>
        <v>0</v>
      </c>
      <c r="AN372" s="890">
        <f t="shared" si="154"/>
        <v>0</v>
      </c>
      <c r="AO372" s="890">
        <f t="shared" si="155"/>
        <v>0</v>
      </c>
      <c r="AP372" s="890">
        <f t="shared" si="156"/>
        <v>0</v>
      </c>
      <c r="AQ372" s="890">
        <f t="shared" si="157"/>
        <v>0</v>
      </c>
      <c r="AR372" s="890">
        <f t="shared" si="158"/>
        <v>0</v>
      </c>
      <c r="AS372" s="890">
        <f t="shared" si="159"/>
        <v>0</v>
      </c>
      <c r="AT372" s="890">
        <f t="shared" si="160"/>
        <v>0</v>
      </c>
      <c r="AU372" s="890">
        <f t="shared" si="161"/>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4.5" outlineLevel="1" x14ac:dyDescent="0.35">
      <c r="A373" s="248"/>
      <c r="B373" s="249"/>
      <c r="C373" s="259"/>
      <c r="D373" s="259"/>
      <c r="E373" s="259"/>
      <c r="F373" s="267"/>
      <c r="G373" s="889" t="str">
        <f t="shared" si="107"/>
        <v>AANEAa</v>
      </c>
      <c r="H373" s="380">
        <f t="shared" ref="H373:K374" si="176">IF(H338&gt;0,1,0)</f>
        <v>0</v>
      </c>
      <c r="I373" s="380">
        <f t="shared" si="176"/>
        <v>0</v>
      </c>
      <c r="J373" s="380">
        <f t="shared" si="176"/>
        <v>0</v>
      </c>
      <c r="K373" s="380">
        <f t="shared" si="176"/>
        <v>0</v>
      </c>
      <c r="L373" s="890">
        <f t="shared" si="163"/>
        <v>0</v>
      </c>
      <c r="M373" s="890">
        <f t="shared" si="164"/>
        <v>0</v>
      </c>
      <c r="N373" s="890">
        <f t="shared" si="165"/>
        <v>0</v>
      </c>
      <c r="O373" s="890">
        <f t="shared" si="166"/>
        <v>0</v>
      </c>
      <c r="P373" s="890">
        <f t="shared" si="130"/>
        <v>0</v>
      </c>
      <c r="Q373" s="890">
        <f t="shared" si="131"/>
        <v>0</v>
      </c>
      <c r="R373" s="890">
        <f t="shared" si="132"/>
        <v>0</v>
      </c>
      <c r="S373" s="890">
        <f t="shared" si="133"/>
        <v>0</v>
      </c>
      <c r="T373" s="890">
        <f t="shared" si="134"/>
        <v>0</v>
      </c>
      <c r="U373" s="890">
        <f t="shared" si="135"/>
        <v>0</v>
      </c>
      <c r="V373" s="890">
        <f t="shared" si="136"/>
        <v>0</v>
      </c>
      <c r="W373" s="890">
        <f t="shared" si="137"/>
        <v>0</v>
      </c>
      <c r="X373" s="890">
        <f t="shared" si="138"/>
        <v>0</v>
      </c>
      <c r="Y373" s="890">
        <f t="shared" si="139"/>
        <v>0</v>
      </c>
      <c r="Z373" s="890">
        <f t="shared" si="140"/>
        <v>0</v>
      </c>
      <c r="AA373" s="890">
        <f t="shared" si="141"/>
        <v>0</v>
      </c>
      <c r="AB373" s="890">
        <f t="shared" si="142"/>
        <v>0</v>
      </c>
      <c r="AC373" s="890">
        <f t="shared" si="143"/>
        <v>0</v>
      </c>
      <c r="AD373" s="890">
        <f t="shared" si="144"/>
        <v>0</v>
      </c>
      <c r="AE373" s="890">
        <f t="shared" si="145"/>
        <v>0</v>
      </c>
      <c r="AF373" s="890">
        <f t="shared" si="146"/>
        <v>0</v>
      </c>
      <c r="AG373" s="890">
        <f t="shared" si="147"/>
        <v>0</v>
      </c>
      <c r="AH373" s="890">
        <f t="shared" si="148"/>
        <v>0</v>
      </c>
      <c r="AI373" s="890">
        <f t="shared" si="149"/>
        <v>0</v>
      </c>
      <c r="AJ373" s="890">
        <f t="shared" si="150"/>
        <v>0</v>
      </c>
      <c r="AK373" s="890">
        <f t="shared" si="151"/>
        <v>0</v>
      </c>
      <c r="AL373" s="890">
        <f t="shared" si="152"/>
        <v>0</v>
      </c>
      <c r="AM373" s="890">
        <f t="shared" si="153"/>
        <v>0</v>
      </c>
      <c r="AN373" s="890">
        <f t="shared" si="154"/>
        <v>0</v>
      </c>
      <c r="AO373" s="890">
        <f t="shared" si="155"/>
        <v>0</v>
      </c>
      <c r="AP373" s="890">
        <f t="shared" si="156"/>
        <v>0</v>
      </c>
      <c r="AQ373" s="890">
        <f t="shared" si="157"/>
        <v>0</v>
      </c>
      <c r="AR373" s="890">
        <f t="shared" si="158"/>
        <v>0</v>
      </c>
      <c r="AS373" s="890">
        <f t="shared" si="159"/>
        <v>0</v>
      </c>
      <c r="AT373" s="890">
        <f t="shared" si="160"/>
        <v>0</v>
      </c>
      <c r="AU373" s="890">
        <f t="shared" si="161"/>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4.5" outlineLevel="1" x14ac:dyDescent="0.35">
      <c r="A374" s="248"/>
      <c r="B374" s="249"/>
      <c r="C374" s="259"/>
      <c r="D374" s="259"/>
      <c r="E374" s="259"/>
      <c r="F374" s="267"/>
      <c r="G374" s="889" t="str">
        <f t="shared" si="107"/>
        <v>AAANEa</v>
      </c>
      <c r="H374" s="380">
        <f t="shared" si="176"/>
        <v>0</v>
      </c>
      <c r="I374" s="380">
        <f t="shared" si="176"/>
        <v>0</v>
      </c>
      <c r="J374" s="380">
        <f t="shared" si="176"/>
        <v>0</v>
      </c>
      <c r="K374" s="380">
        <f t="shared" si="176"/>
        <v>0</v>
      </c>
      <c r="L374" s="890">
        <f t="shared" si="163"/>
        <v>0</v>
      </c>
      <c r="M374" s="890">
        <f t="shared" si="164"/>
        <v>0</v>
      </c>
      <c r="N374" s="890">
        <f t="shared" si="165"/>
        <v>0</v>
      </c>
      <c r="O374" s="890">
        <f t="shared" si="166"/>
        <v>0</v>
      </c>
      <c r="P374" s="890">
        <f t="shared" si="130"/>
        <v>0</v>
      </c>
      <c r="Q374" s="890">
        <f t="shared" si="131"/>
        <v>0</v>
      </c>
      <c r="R374" s="890">
        <f t="shared" si="132"/>
        <v>0</v>
      </c>
      <c r="S374" s="890">
        <f t="shared" si="133"/>
        <v>0</v>
      </c>
      <c r="T374" s="890">
        <f t="shared" si="134"/>
        <v>0</v>
      </c>
      <c r="U374" s="890">
        <f t="shared" si="135"/>
        <v>0</v>
      </c>
      <c r="V374" s="890">
        <f t="shared" si="136"/>
        <v>0</v>
      </c>
      <c r="W374" s="890">
        <f t="shared" si="137"/>
        <v>0</v>
      </c>
      <c r="X374" s="890">
        <f t="shared" si="138"/>
        <v>0</v>
      </c>
      <c r="Y374" s="890">
        <f t="shared" si="139"/>
        <v>0</v>
      </c>
      <c r="Z374" s="890">
        <f t="shared" si="140"/>
        <v>0</v>
      </c>
      <c r="AA374" s="890">
        <f t="shared" si="141"/>
        <v>0</v>
      </c>
      <c r="AB374" s="890">
        <f t="shared" si="142"/>
        <v>0</v>
      </c>
      <c r="AC374" s="890">
        <f t="shared" si="143"/>
        <v>0</v>
      </c>
      <c r="AD374" s="890">
        <f t="shared" si="144"/>
        <v>0</v>
      </c>
      <c r="AE374" s="890">
        <f t="shared" si="145"/>
        <v>0</v>
      </c>
      <c r="AF374" s="890">
        <f t="shared" si="146"/>
        <v>0</v>
      </c>
      <c r="AG374" s="890">
        <f t="shared" si="147"/>
        <v>0</v>
      </c>
      <c r="AH374" s="890">
        <f t="shared" si="148"/>
        <v>0</v>
      </c>
      <c r="AI374" s="890">
        <f t="shared" si="149"/>
        <v>0</v>
      </c>
      <c r="AJ374" s="890">
        <f t="shared" si="150"/>
        <v>0</v>
      </c>
      <c r="AK374" s="890">
        <f t="shared" si="151"/>
        <v>0</v>
      </c>
      <c r="AL374" s="890">
        <f t="shared" si="152"/>
        <v>0</v>
      </c>
      <c r="AM374" s="890">
        <f t="shared" si="153"/>
        <v>0</v>
      </c>
      <c r="AN374" s="890">
        <f t="shared" si="154"/>
        <v>0</v>
      </c>
      <c r="AO374" s="890">
        <f t="shared" si="155"/>
        <v>0</v>
      </c>
      <c r="AP374" s="890">
        <f t="shared" si="156"/>
        <v>0</v>
      </c>
      <c r="AQ374" s="890">
        <f t="shared" si="157"/>
        <v>0</v>
      </c>
      <c r="AR374" s="890">
        <f t="shared" si="158"/>
        <v>0</v>
      </c>
      <c r="AS374" s="890">
        <f t="shared" si="159"/>
        <v>0</v>
      </c>
      <c r="AT374" s="890">
        <f t="shared" si="160"/>
        <v>0</v>
      </c>
      <c r="AU374" s="890">
        <f t="shared" si="161"/>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3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4.5" outlineLevel="1" x14ac:dyDescent="0.35">
      <c r="A390" s="4"/>
      <c r="B390" s="5"/>
      <c r="C390" s="16"/>
      <c r="D390" s="16"/>
      <c r="E390" s="16"/>
      <c r="F390" s="25"/>
      <c r="G390" s="25"/>
      <c r="H390" s="25" t="s">
        <v>79</v>
      </c>
      <c r="I390" s="380">
        <v>10</v>
      </c>
      <c r="J390" s="380">
        <v>26</v>
      </c>
      <c r="K390" s="380">
        <v>25</v>
      </c>
      <c r="L390" s="380">
        <v>20</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4.5" outlineLevel="1" x14ac:dyDescent="0.3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4.5" outlineLevel="1" x14ac:dyDescent="0.3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4.5" outlineLevel="1" x14ac:dyDescent="0.3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4.5" outlineLevel="1" x14ac:dyDescent="0.3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4.5" outlineLevel="1" x14ac:dyDescent="0.3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4.5" outlineLevel="1" x14ac:dyDescent="0.3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4.5" outlineLevel="1" x14ac:dyDescent="0.3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4.5" outlineLevel="1" x14ac:dyDescent="0.3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4.5" outlineLevel="1" x14ac:dyDescent="0.35">
      <c r="A401" s="4"/>
      <c r="B401" s="5"/>
      <c r="C401" s="16"/>
      <c r="D401" s="16"/>
      <c r="E401" s="16"/>
      <c r="F401" s="25"/>
      <c r="G401" s="25"/>
      <c r="H401" s="25" t="s">
        <v>84</v>
      </c>
      <c r="I401" s="380">
        <v>10</v>
      </c>
      <c r="J401" s="380">
        <v>42</v>
      </c>
      <c r="K401" s="380">
        <v>17.5</v>
      </c>
      <c r="L401" s="380">
        <v>0</v>
      </c>
      <c r="M401" s="380">
        <v>14</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4.5" outlineLevel="1" x14ac:dyDescent="0.3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4.5" outlineLevel="1" x14ac:dyDescent="0.3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4.5" outlineLevel="1" x14ac:dyDescent="0.3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4.5" outlineLevel="1" x14ac:dyDescent="0.3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4.5" outlineLevel="1" x14ac:dyDescent="0.3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4.5" outlineLevel="1" x14ac:dyDescent="0.3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4.5" outlineLevel="1" x14ac:dyDescent="0.3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4.5" outlineLevel="1" x14ac:dyDescent="0.3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4.5" outlineLevel="1" x14ac:dyDescent="0.3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4.5" outlineLevel="1" x14ac:dyDescent="0.3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4.5" outlineLevel="1" x14ac:dyDescent="0.3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4.5" outlineLevel="1" x14ac:dyDescent="0.3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4.5" outlineLevel="1" x14ac:dyDescent="0.3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4.5" outlineLevel="1" x14ac:dyDescent="0.3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15" customHeight="1" outlineLevel="1" x14ac:dyDescent="0.3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3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3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3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3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3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3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3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35">
      <c r="A431" s="4"/>
      <c r="B431" s="5"/>
      <c r="C431" s="16"/>
      <c r="D431" s="16"/>
      <c r="E431" s="16"/>
      <c r="F431" s="16"/>
      <c r="G431" s="16"/>
      <c r="H431" s="16"/>
      <c r="I431" s="16"/>
      <c r="J431" s="265" t="s">
        <v>456</v>
      </c>
      <c r="K431" s="265" t="s">
        <v>66</v>
      </c>
      <c r="L431" s="265" t="s">
        <v>67</v>
      </c>
      <c r="M431" s="265" t="s">
        <v>68</v>
      </c>
      <c r="N431" s="265" t="s">
        <v>69</v>
      </c>
      <c r="O431" s="265" t="s">
        <v>1045</v>
      </c>
      <c r="P431" s="265" t="s">
        <v>1046</v>
      </c>
      <c r="Q431" s="265" t="s">
        <v>1047</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4.5" outlineLevel="1" x14ac:dyDescent="0.35">
      <c r="A432" s="4"/>
      <c r="B432" s="5"/>
      <c r="C432" s="16"/>
      <c r="D432" s="16"/>
      <c r="E432" s="16"/>
      <c r="F432" s="25"/>
      <c r="H432" s="26"/>
      <c r="I432" s="26" t="s">
        <v>84</v>
      </c>
      <c r="J432" s="387">
        <v>0</v>
      </c>
      <c r="K432" s="387">
        <v>0.67</v>
      </c>
      <c r="L432" s="387">
        <v>1</v>
      </c>
      <c r="M432" s="387">
        <v>0.78</v>
      </c>
      <c r="N432" s="387">
        <v>0.87</v>
      </c>
      <c r="O432" s="387">
        <v>0.85</v>
      </c>
      <c r="P432" s="387">
        <v>0.76</v>
      </c>
      <c r="Q432" s="387">
        <v>0.86</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4.5" outlineLevel="1" x14ac:dyDescent="0.35">
      <c r="A433" s="4"/>
      <c r="B433" s="5"/>
      <c r="C433" s="16"/>
      <c r="D433" s="16"/>
      <c r="E433" s="16"/>
      <c r="F433" s="25"/>
      <c r="H433" s="26"/>
      <c r="I433" s="26" t="s">
        <v>75</v>
      </c>
      <c r="J433" s="387">
        <v>0</v>
      </c>
      <c r="K433" s="387">
        <v>0.67</v>
      </c>
      <c r="L433" s="387">
        <v>1</v>
      </c>
      <c r="M433" s="387">
        <v>0.78</v>
      </c>
      <c r="N433" s="387">
        <v>0.87</v>
      </c>
      <c r="O433" s="387">
        <v>0.85</v>
      </c>
      <c r="P433" s="387">
        <v>0.76</v>
      </c>
      <c r="Q433" s="387">
        <v>0.86</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6"/>
      <c r="D434" s="16"/>
      <c r="E434" s="16"/>
      <c r="F434" s="25"/>
      <c r="H434" s="26"/>
      <c r="I434" s="26" t="s">
        <v>76</v>
      </c>
      <c r="J434" s="388">
        <v>0.41</v>
      </c>
      <c r="K434" s="388">
        <v>0.73</v>
      </c>
      <c r="L434" s="388">
        <v>1</v>
      </c>
      <c r="M434" s="388">
        <v>0.87</v>
      </c>
      <c r="N434" s="388">
        <v>0.87</v>
      </c>
      <c r="O434" s="387">
        <v>0.96</v>
      </c>
      <c r="P434" s="387">
        <v>0.89</v>
      </c>
      <c r="Q434" s="387">
        <v>0.88</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32"/>
      <c r="H435" s="26"/>
      <c r="I435" s="26" t="s">
        <v>77</v>
      </c>
      <c r="J435" s="387">
        <v>0</v>
      </c>
      <c r="K435" s="387">
        <v>0</v>
      </c>
      <c r="L435" s="387">
        <v>0</v>
      </c>
      <c r="M435" s="387">
        <v>0.86</v>
      </c>
      <c r="N435" s="387">
        <v>0.79</v>
      </c>
      <c r="O435" s="387">
        <v>1</v>
      </c>
      <c r="P435" s="387">
        <v>0.86</v>
      </c>
      <c r="Q435" s="387">
        <v>0.71</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32"/>
      <c r="H436" s="26"/>
      <c r="I436" s="26" t="s">
        <v>78</v>
      </c>
      <c r="J436" s="387">
        <v>1</v>
      </c>
      <c r="K436" s="387">
        <v>0</v>
      </c>
      <c r="L436" s="387">
        <v>0</v>
      </c>
      <c r="M436" s="387">
        <v>0</v>
      </c>
      <c r="N436" s="387">
        <v>0</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32"/>
      <c r="H437" s="26"/>
      <c r="I437" s="26" t="s">
        <v>79</v>
      </c>
      <c r="J437" s="387">
        <v>0</v>
      </c>
      <c r="K437" s="387">
        <v>0.76</v>
      </c>
      <c r="L437" s="387">
        <v>1</v>
      </c>
      <c r="M437" s="387">
        <v>0.89</v>
      </c>
      <c r="N437" s="387">
        <v>0.97</v>
      </c>
      <c r="O437" s="387">
        <v>1.01</v>
      </c>
      <c r="P437" s="387">
        <v>0.94</v>
      </c>
      <c r="Q437" s="387">
        <v>0.97</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32"/>
      <c r="H438" s="26"/>
      <c r="I438" s="26" t="s">
        <v>80</v>
      </c>
      <c r="J438" s="387">
        <v>0</v>
      </c>
      <c r="K438" s="387">
        <v>0.93</v>
      </c>
      <c r="L438" s="387">
        <v>1</v>
      </c>
      <c r="M438" s="387">
        <v>0.64</v>
      </c>
      <c r="N438" s="387">
        <v>0.79</v>
      </c>
      <c r="O438" s="387">
        <v>0</v>
      </c>
      <c r="P438" s="387">
        <v>0</v>
      </c>
      <c r="Q438" s="387">
        <v>0.88</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26"/>
      <c r="I439" s="26" t="s">
        <v>81</v>
      </c>
      <c r="J439" s="387">
        <v>0</v>
      </c>
      <c r="K439" s="387">
        <v>0</v>
      </c>
      <c r="L439" s="387">
        <v>0</v>
      </c>
      <c r="M439" s="387">
        <v>0</v>
      </c>
      <c r="N439" s="387">
        <v>0</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26"/>
      <c r="I440" s="26" t="s">
        <v>258</v>
      </c>
      <c r="J440" s="387">
        <v>0</v>
      </c>
      <c r="K440" s="387">
        <v>0</v>
      </c>
      <c r="L440" s="387">
        <v>0</v>
      </c>
      <c r="M440" s="387">
        <v>0</v>
      </c>
      <c r="N440" s="387">
        <v>0</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H441" s="67"/>
      <c r="I441" s="67" t="s">
        <v>85</v>
      </c>
      <c r="J441" s="387">
        <v>0</v>
      </c>
      <c r="K441" s="387">
        <v>0</v>
      </c>
      <c r="L441" s="387">
        <v>0</v>
      </c>
      <c r="M441" s="387">
        <v>0</v>
      </c>
      <c r="N441" s="387">
        <v>0</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H442" s="67"/>
      <c r="I442" s="67" t="s">
        <v>86</v>
      </c>
      <c r="J442" s="387">
        <v>0</v>
      </c>
      <c r="K442" s="387">
        <v>0</v>
      </c>
      <c r="L442" s="387">
        <v>0</v>
      </c>
      <c r="M442" s="387">
        <v>0</v>
      </c>
      <c r="N442" s="387">
        <v>0</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H443" s="67"/>
      <c r="I443" s="67" t="s">
        <v>87</v>
      </c>
      <c r="J443" s="387">
        <v>0</v>
      </c>
      <c r="K443" s="387">
        <v>0</v>
      </c>
      <c r="L443" s="387">
        <v>0</v>
      </c>
      <c r="M443" s="387">
        <v>0</v>
      </c>
      <c r="N443" s="387">
        <v>0</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15" customHeight="1" outlineLevel="1" x14ac:dyDescent="0.3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5" customHeight="1" outlineLevel="1" x14ac:dyDescent="0.3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3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3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15" customHeight="1" outlineLevel="1" thickBot="1" x14ac:dyDescent="0.4">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15" customHeight="1" outlineLevel="1" x14ac:dyDescent="0.3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3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3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265" t="s">
        <v>456</v>
      </c>
      <c r="J459" s="265" t="s">
        <v>66</v>
      </c>
      <c r="K459" s="265" t="s">
        <v>67</v>
      </c>
      <c r="L459" s="265" t="s">
        <v>68</v>
      </c>
      <c r="M459" s="265" t="s">
        <v>69</v>
      </c>
      <c r="N459" s="265" t="s">
        <v>1045</v>
      </c>
      <c r="O459" s="265" t="s">
        <v>1046</v>
      </c>
      <c r="P459" s="265" t="s">
        <v>1047</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4.5" outlineLevel="1" x14ac:dyDescent="0.35">
      <c r="A460" s="4"/>
      <c r="B460" s="5"/>
      <c r="C460" s="16"/>
      <c r="D460" s="16"/>
      <c r="E460" s="16"/>
      <c r="F460" s="25"/>
      <c r="G460" s="26"/>
      <c r="H460" s="26" t="s">
        <v>84</v>
      </c>
      <c r="I460" s="382">
        <v>0</v>
      </c>
      <c r="J460" s="382">
        <v>0</v>
      </c>
      <c r="K460" s="382">
        <v>0</v>
      </c>
      <c r="L460" s="382">
        <v>0</v>
      </c>
      <c r="M460" s="382">
        <v>0</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4.5" outlineLevel="1" x14ac:dyDescent="0.35">
      <c r="A461" s="4"/>
      <c r="B461" s="5"/>
      <c r="C461" s="16"/>
      <c r="D461" s="16"/>
      <c r="E461" s="16"/>
      <c r="F461" s="25"/>
      <c r="G461" s="26"/>
      <c r="H461" s="26" t="s">
        <v>75</v>
      </c>
      <c r="I461" s="382">
        <v>0</v>
      </c>
      <c r="J461" s="382">
        <v>0</v>
      </c>
      <c r="K461" s="382">
        <v>0</v>
      </c>
      <c r="L461" s="382">
        <v>0</v>
      </c>
      <c r="M461" s="382">
        <v>0</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35">
      <c r="A462" s="4"/>
      <c r="B462" s="5"/>
      <c r="C462" s="16"/>
      <c r="D462" s="16"/>
      <c r="E462" s="16"/>
      <c r="F462" s="25"/>
      <c r="G462" s="200"/>
      <c r="H462" s="200" t="s">
        <v>76</v>
      </c>
      <c r="I462" s="382">
        <v>0</v>
      </c>
      <c r="J462" s="382">
        <v>0</v>
      </c>
      <c r="K462" s="382">
        <v>0</v>
      </c>
      <c r="L462" s="382">
        <v>0</v>
      </c>
      <c r="M462" s="382">
        <v>0</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35">
      <c r="A463" s="4"/>
      <c r="B463" s="5"/>
      <c r="C463" s="16"/>
      <c r="D463" s="16"/>
      <c r="E463" s="16"/>
      <c r="F463" s="32"/>
      <c r="G463" s="200"/>
      <c r="H463" s="200" t="s">
        <v>77</v>
      </c>
      <c r="I463" s="382">
        <v>0</v>
      </c>
      <c r="J463" s="382">
        <v>0</v>
      </c>
      <c r="K463" s="382">
        <v>0</v>
      </c>
      <c r="L463" s="382">
        <v>0</v>
      </c>
      <c r="M463" s="382">
        <v>0</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3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35">
      <c r="A465" s="4"/>
      <c r="B465" s="5"/>
      <c r="C465" s="16"/>
      <c r="D465" s="16"/>
      <c r="E465" s="16"/>
      <c r="F465" s="32"/>
      <c r="G465" s="200"/>
      <c r="H465" s="200" t="s">
        <v>79</v>
      </c>
      <c r="I465" s="382">
        <v>0</v>
      </c>
      <c r="J465" s="382">
        <v>0</v>
      </c>
      <c r="K465" s="382">
        <v>0</v>
      </c>
      <c r="L465" s="382">
        <v>0</v>
      </c>
      <c r="M465" s="382">
        <v>0</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35">
      <c r="A466" s="4"/>
      <c r="B466" s="5"/>
      <c r="C466" s="16"/>
      <c r="D466" s="16"/>
      <c r="E466" s="16"/>
      <c r="F466" s="32"/>
      <c r="G466" s="200"/>
      <c r="H466" s="200" t="s">
        <v>80</v>
      </c>
      <c r="I466" s="382">
        <v>0</v>
      </c>
      <c r="J466" s="382">
        <v>0</v>
      </c>
      <c r="K466" s="382">
        <v>0</v>
      </c>
      <c r="L466" s="382">
        <v>0</v>
      </c>
      <c r="M466" s="382">
        <v>0</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3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3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35">
      <c r="A469" s="4"/>
      <c r="B469" s="5"/>
      <c r="C469" s="16"/>
      <c r="D469" s="16"/>
      <c r="E469" s="16"/>
      <c r="F469" s="32"/>
      <c r="G469" s="200"/>
      <c r="H469" s="200" t="s">
        <v>85</v>
      </c>
      <c r="I469" s="382">
        <v>0</v>
      </c>
      <c r="J469" s="382">
        <v>0</v>
      </c>
      <c r="K469" s="382">
        <v>0</v>
      </c>
      <c r="L469" s="382">
        <v>0</v>
      </c>
      <c r="M469" s="382">
        <v>0</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35">
      <c r="A470" s="4"/>
      <c r="B470" s="5"/>
      <c r="C470" s="16"/>
      <c r="D470" s="16"/>
      <c r="E470" s="16"/>
      <c r="F470" s="32"/>
      <c r="G470" s="200"/>
      <c r="H470" s="200" t="s">
        <v>86</v>
      </c>
      <c r="I470" s="382">
        <v>0</v>
      </c>
      <c r="J470" s="382">
        <v>0</v>
      </c>
      <c r="K470" s="382">
        <v>0</v>
      </c>
      <c r="L470" s="382">
        <v>0</v>
      </c>
      <c r="M470" s="382">
        <v>0</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35">
      <c r="A471" s="4"/>
      <c r="B471" s="5"/>
      <c r="C471" s="16"/>
      <c r="D471" s="16"/>
      <c r="E471" s="16"/>
      <c r="F471" s="32"/>
      <c r="G471" s="200"/>
      <c r="H471" s="200" t="s">
        <v>87</v>
      </c>
      <c r="I471" s="382">
        <v>0</v>
      </c>
      <c r="J471" s="382">
        <v>0</v>
      </c>
      <c r="K471" s="382">
        <v>0</v>
      </c>
      <c r="L471" s="382">
        <v>0</v>
      </c>
      <c r="M471" s="382">
        <v>0</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15" customHeight="1" outlineLevel="1" x14ac:dyDescent="0.3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5" customHeight="1" outlineLevel="1" x14ac:dyDescent="0.3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3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15" customHeight="1" outlineLevel="1" x14ac:dyDescent="0.3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3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3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3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3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3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15" customHeight="1" outlineLevel="1" thickBot="1" x14ac:dyDescent="0.4">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15" customHeight="1" outlineLevel="1" x14ac:dyDescent="0.3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16"/>
      <c r="G506" s="16"/>
      <c r="H506" s="16"/>
      <c r="I506" s="265" t="s">
        <v>456</v>
      </c>
      <c r="J506" s="265" t="s">
        <v>66</v>
      </c>
      <c r="K506" s="265" t="s">
        <v>67</v>
      </c>
      <c r="L506" s="265" t="s">
        <v>68</v>
      </c>
      <c r="M506" s="265" t="s">
        <v>69</v>
      </c>
      <c r="N506" s="265" t="s">
        <v>1045</v>
      </c>
      <c r="O506" s="265" t="s">
        <v>1046</v>
      </c>
      <c r="P506" s="265" t="s">
        <v>1047</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32"/>
      <c r="H507" s="341" t="s">
        <v>414</v>
      </c>
      <c r="I507" s="386">
        <v>0.5</v>
      </c>
      <c r="J507" s="386">
        <v>1</v>
      </c>
      <c r="K507" s="386">
        <v>1</v>
      </c>
      <c r="L507" s="386">
        <v>1</v>
      </c>
      <c r="M507" s="386">
        <v>0.75</v>
      </c>
      <c r="N507" s="386">
        <v>0.75</v>
      </c>
      <c r="O507" s="386">
        <v>1</v>
      </c>
      <c r="P507" s="386">
        <v>0.75</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2"/>
      <c r="H508" s="342" t="s">
        <v>415</v>
      </c>
      <c r="I508" s="386">
        <v>0.5</v>
      </c>
      <c r="J508" s="386">
        <v>1</v>
      </c>
      <c r="K508" s="386">
        <v>1</v>
      </c>
      <c r="L508" s="386">
        <v>1</v>
      </c>
      <c r="M508" s="386">
        <v>0.75</v>
      </c>
      <c r="N508" s="386">
        <v>0.75</v>
      </c>
      <c r="O508" s="386">
        <v>1</v>
      </c>
      <c r="P508" s="386">
        <v>0.75</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75"/>
      <c r="H509" s="342" t="s">
        <v>71</v>
      </c>
      <c r="I509" s="386">
        <v>0.5</v>
      </c>
      <c r="J509" s="386">
        <v>1</v>
      </c>
      <c r="K509" s="386">
        <v>1</v>
      </c>
      <c r="L509" s="386">
        <v>1</v>
      </c>
      <c r="M509" s="386">
        <v>0.75</v>
      </c>
      <c r="N509" s="386">
        <v>0.75</v>
      </c>
      <c r="O509" s="386">
        <v>1</v>
      </c>
      <c r="P509" s="386">
        <v>0.75</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75"/>
      <c r="H510" s="342" t="s">
        <v>416</v>
      </c>
      <c r="I510" s="386">
        <v>0.5</v>
      </c>
      <c r="J510" s="386">
        <v>1</v>
      </c>
      <c r="K510" s="386">
        <v>1</v>
      </c>
      <c r="L510" s="386">
        <v>1</v>
      </c>
      <c r="M510" s="386">
        <v>0.75</v>
      </c>
      <c r="N510" s="386">
        <v>0.75</v>
      </c>
      <c r="O510" s="386">
        <v>1</v>
      </c>
      <c r="P510" s="386">
        <v>0.75</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32"/>
      <c r="G511" s="75"/>
      <c r="H511" s="342" t="s">
        <v>74</v>
      </c>
      <c r="I511" s="386">
        <v>0.5</v>
      </c>
      <c r="J511" s="386">
        <v>1</v>
      </c>
      <c r="K511" s="386">
        <v>1</v>
      </c>
      <c r="L511" s="386">
        <v>1</v>
      </c>
      <c r="M511" s="386">
        <v>0.75</v>
      </c>
      <c r="N511" s="386">
        <v>0.75</v>
      </c>
      <c r="O511" s="386">
        <v>1</v>
      </c>
      <c r="P511" s="386">
        <v>0.75</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32"/>
      <c r="G512" s="75"/>
      <c r="H512" s="342" t="s">
        <v>73</v>
      </c>
      <c r="I512" s="386">
        <v>0.5</v>
      </c>
      <c r="J512" s="386">
        <v>1</v>
      </c>
      <c r="K512" s="386">
        <v>1</v>
      </c>
      <c r="L512" s="386">
        <v>1</v>
      </c>
      <c r="M512" s="386">
        <v>0.75</v>
      </c>
      <c r="N512" s="386">
        <v>0.75</v>
      </c>
      <c r="O512" s="386">
        <v>1</v>
      </c>
      <c r="P512" s="386">
        <v>0.75</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32"/>
      <c r="G513" s="75"/>
      <c r="H513" s="342" t="s">
        <v>72</v>
      </c>
      <c r="I513" s="386">
        <v>0.5</v>
      </c>
      <c r="J513" s="386">
        <v>1</v>
      </c>
      <c r="K513" s="386">
        <v>1</v>
      </c>
      <c r="L513" s="386">
        <v>1</v>
      </c>
      <c r="M513" s="386">
        <v>0.75</v>
      </c>
      <c r="N513" s="386">
        <v>0.75</v>
      </c>
      <c r="O513" s="386">
        <v>1</v>
      </c>
      <c r="P513" s="386">
        <v>0.75</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15" customHeight="1" outlineLevel="1" x14ac:dyDescent="0.3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5" customHeight="1" outlineLevel="1" x14ac:dyDescent="0.3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15" customHeight="1" outlineLevel="1" thickBot="1" x14ac:dyDescent="0.4">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15" customHeight="1" outlineLevel="1" x14ac:dyDescent="0.3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3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3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3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3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3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35">
      <c r="A529" s="4"/>
      <c r="B529" s="5"/>
      <c r="C529" s="16"/>
      <c r="D529" s="16"/>
      <c r="E529" s="16"/>
      <c r="F529" s="16"/>
      <c r="G529" s="16"/>
      <c r="H529" s="16"/>
      <c r="I529" s="265" t="s">
        <v>456</v>
      </c>
      <c r="J529" s="265" t="s">
        <v>66</v>
      </c>
      <c r="K529" s="265" t="s">
        <v>67</v>
      </c>
      <c r="L529" s="265" t="s">
        <v>68</v>
      </c>
      <c r="M529" s="265" t="s">
        <v>69</v>
      </c>
      <c r="N529" s="265" t="s">
        <v>1045</v>
      </c>
      <c r="O529" s="265" t="s">
        <v>1046</v>
      </c>
      <c r="P529" s="265" t="s">
        <v>1047</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4.5" outlineLevel="1" x14ac:dyDescent="0.3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4.5" outlineLevel="1" x14ac:dyDescent="0.3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4.5" outlineLevel="1" x14ac:dyDescent="0.3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4.5" outlineLevel="1" x14ac:dyDescent="0.3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4.5" outlineLevel="1" x14ac:dyDescent="0.3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4.5" outlineLevel="1" x14ac:dyDescent="0.3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3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15" customHeight="1" outlineLevel="1" x14ac:dyDescent="0.3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5" customHeight="1" outlineLevel="1" x14ac:dyDescent="0.3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3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4.5" outlineLevel="1" x14ac:dyDescent="0.35">
      <c r="A551" s="4"/>
      <c r="B551" s="5"/>
      <c r="C551" s="16"/>
      <c r="D551" s="16"/>
      <c r="E551" s="16"/>
      <c r="F551" s="25"/>
      <c r="G551" s="26"/>
      <c r="H551" s="26"/>
      <c r="I551" s="26" t="str">
        <f t="shared" ref="I551:I556" si="17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4.5" outlineLevel="1" x14ac:dyDescent="0.35">
      <c r="A552" s="4"/>
      <c r="B552" s="5"/>
      <c r="C552" s="16"/>
      <c r="D552" s="16"/>
      <c r="E552" s="16"/>
      <c r="F552" s="25"/>
      <c r="G552" s="26"/>
      <c r="H552" s="26"/>
      <c r="I552" s="26" t="str">
        <f t="shared" si="17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4.5" outlineLevel="1" x14ac:dyDescent="0.35">
      <c r="A553" s="4"/>
      <c r="B553" s="5"/>
      <c r="C553" s="16"/>
      <c r="D553" s="16"/>
      <c r="E553" s="16"/>
      <c r="F553" s="25"/>
      <c r="G553" s="26"/>
      <c r="H553" s="26"/>
      <c r="I553" s="26" t="str">
        <f t="shared" si="17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4.5" outlineLevel="1" x14ac:dyDescent="0.35">
      <c r="A554" s="4"/>
      <c r="B554" s="5"/>
      <c r="C554" s="16"/>
      <c r="D554" s="16"/>
      <c r="E554" s="16"/>
      <c r="F554" s="25"/>
      <c r="G554" s="26"/>
      <c r="H554" s="26"/>
      <c r="I554" s="26" t="str">
        <f t="shared" si="17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35">
      <c r="A555" s="4"/>
      <c r="B555" s="5"/>
      <c r="C555" s="16"/>
      <c r="D555" s="16"/>
      <c r="E555" s="16"/>
      <c r="F555" s="32"/>
      <c r="G555" s="33"/>
      <c r="H555" s="33"/>
      <c r="I555" s="26" t="str">
        <f t="shared" si="17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4.5" outlineLevel="1" x14ac:dyDescent="0.35">
      <c r="A556" s="4"/>
      <c r="B556" s="5"/>
      <c r="C556" s="16"/>
      <c r="D556" s="16"/>
      <c r="E556" s="16"/>
      <c r="F556" s="25"/>
      <c r="G556" s="26"/>
      <c r="H556" s="26"/>
      <c r="I556" s="26" t="str">
        <f t="shared" si="17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3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3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15" customHeight="1" outlineLevel="1" thickBot="1" x14ac:dyDescent="0.4">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15" customHeight="1" outlineLevel="1" x14ac:dyDescent="0.3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891"/>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35">
      <c r="A570" s="4"/>
      <c r="B570" s="5"/>
      <c r="C570" s="16"/>
      <c r="D570" s="16"/>
      <c r="E570" s="16"/>
      <c r="F570" s="16"/>
      <c r="G570" s="16"/>
      <c r="H570" s="891"/>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35">
      <c r="A571" s="4"/>
      <c r="B571" s="5"/>
      <c r="C571" s="16"/>
      <c r="D571" s="16"/>
      <c r="E571" s="16"/>
      <c r="F571" s="16"/>
      <c r="G571" s="16" t="s">
        <v>43</v>
      </c>
      <c r="H571" s="891"/>
      <c r="I571" s="16"/>
      <c r="J571" s="265" t="s">
        <v>456</v>
      </c>
      <c r="K571" s="265" t="s">
        <v>66</v>
      </c>
      <c r="L571" s="265" t="s">
        <v>67</v>
      </c>
      <c r="M571" s="265" t="s">
        <v>68</v>
      </c>
      <c r="N571" s="265" t="s">
        <v>69</v>
      </c>
      <c r="O571" s="265" t="s">
        <v>1045</v>
      </c>
      <c r="P571" s="265" t="s">
        <v>1046</v>
      </c>
      <c r="Q571" s="265" t="s">
        <v>1047</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3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3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48"/>
      <c r="H574" s="30"/>
      <c r="I574" s="26" t="s">
        <v>76</v>
      </c>
      <c r="J574" s="392">
        <v>70</v>
      </c>
      <c r="K574" s="392">
        <v>70</v>
      </c>
      <c r="L574" s="392">
        <v>70</v>
      </c>
      <c r="M574" s="392">
        <v>70</v>
      </c>
      <c r="N574" s="392">
        <v>70</v>
      </c>
      <c r="O574" s="392">
        <v>70</v>
      </c>
      <c r="P574" s="392">
        <v>70</v>
      </c>
      <c r="Q574" s="392">
        <v>70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25"/>
      <c r="G575" s="48"/>
      <c r="H575" s="30"/>
      <c r="I575" s="26" t="s">
        <v>77</v>
      </c>
      <c r="J575" s="392">
        <v>150</v>
      </c>
      <c r="K575" s="392">
        <v>150</v>
      </c>
      <c r="L575" s="392">
        <v>150</v>
      </c>
      <c r="M575" s="392">
        <v>150</v>
      </c>
      <c r="N575" s="392">
        <v>150</v>
      </c>
      <c r="O575" s="392">
        <v>150</v>
      </c>
      <c r="P575" s="392">
        <v>150</v>
      </c>
      <c r="Q575" s="392">
        <v>150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5"/>
      <c r="G576" s="48"/>
      <c r="H576" s="30"/>
      <c r="I576" s="26" t="s">
        <v>78</v>
      </c>
      <c r="J576" s="392">
        <v>70</v>
      </c>
      <c r="K576" s="392">
        <v>70</v>
      </c>
      <c r="L576" s="392">
        <v>70</v>
      </c>
      <c r="M576" s="392">
        <v>70</v>
      </c>
      <c r="N576" s="392">
        <v>70</v>
      </c>
      <c r="O576" s="392">
        <v>70</v>
      </c>
      <c r="P576" s="392">
        <v>70</v>
      </c>
      <c r="Q576" s="392">
        <v>70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c r="H577" s="33"/>
      <c r="I577" s="26" t="s">
        <v>79</v>
      </c>
      <c r="J577" s="392">
        <v>70</v>
      </c>
      <c r="K577" s="392">
        <v>70</v>
      </c>
      <c r="L577" s="392">
        <v>70</v>
      </c>
      <c r="M577" s="392">
        <v>70</v>
      </c>
      <c r="N577" s="392">
        <v>70</v>
      </c>
      <c r="O577" s="392">
        <v>70</v>
      </c>
      <c r="P577" s="392">
        <v>70</v>
      </c>
      <c r="Q577" s="392">
        <v>70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c r="H578" s="33"/>
      <c r="I578" s="26" t="s">
        <v>80</v>
      </c>
      <c r="J578" s="392">
        <v>100</v>
      </c>
      <c r="K578" s="392">
        <v>100</v>
      </c>
      <c r="L578" s="392">
        <v>100</v>
      </c>
      <c r="M578" s="392">
        <v>100</v>
      </c>
      <c r="N578" s="392">
        <v>100</v>
      </c>
      <c r="O578" s="392">
        <v>100</v>
      </c>
      <c r="P578" s="392">
        <v>100</v>
      </c>
      <c r="Q578" s="392">
        <v>100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3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3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3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3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15" customHeight="1" outlineLevel="1" x14ac:dyDescent="0.3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5" customHeight="1" outlineLevel="1" x14ac:dyDescent="0.3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3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3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3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3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3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3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3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3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3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3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3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3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3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3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3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3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3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3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3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4.5" outlineLevel="1" x14ac:dyDescent="0.3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4.5" outlineLevel="1" x14ac:dyDescent="0.3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3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3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3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3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3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3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3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3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3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35">
      <c r="A660" s="4"/>
      <c r="B660" s="5"/>
      <c r="C660" s="19">
        <v>0</v>
      </c>
      <c r="D660" s="11"/>
      <c r="E660" s="16"/>
      <c r="F660" s="12"/>
      <c r="G660" s="20"/>
      <c r="H660" s="12"/>
      <c r="I660" s="12"/>
      <c r="J660" s="42" t="s">
        <v>1050</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3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4.5" outlineLevel="1" x14ac:dyDescent="0.3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4.5" outlineLevel="1" x14ac:dyDescent="0.3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3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3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3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3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3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3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3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3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3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3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3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35">
      <c r="A10" s="248"/>
      <c r="B10" s="249"/>
      <c r="C10" s="259"/>
      <c r="D10" s="267"/>
      <c r="E10" s="722" t="s">
        <v>457</v>
      </c>
      <c r="F10" s="355">
        <v>43595</v>
      </c>
      <c r="G10" s="355">
        <v>43595</v>
      </c>
      <c r="H10" s="355">
        <v>43595</v>
      </c>
      <c r="I10" s="355">
        <v>43595</v>
      </c>
      <c r="J10" s="355">
        <v>43595</v>
      </c>
      <c r="K10" s="355">
        <v>43595</v>
      </c>
      <c r="L10" s="355">
        <v>43595</v>
      </c>
      <c r="M10" s="355">
        <v>43595</v>
      </c>
      <c r="N10" s="355">
        <v>43595</v>
      </c>
      <c r="O10" s="355">
        <v>43595</v>
      </c>
      <c r="Z10" s="221"/>
      <c r="AA10" s="258"/>
      <c r="AB10" s="250"/>
      <c r="AC10" s="250"/>
      <c r="AD10" s="250"/>
    </row>
    <row r="11" spans="1:30" s="75" customFormat="1" outlineLevel="1" x14ac:dyDescent="0.35">
      <c r="A11" s="248"/>
      <c r="B11" s="249"/>
      <c r="C11" s="259"/>
      <c r="D11" s="267"/>
      <c r="E11" s="723" t="s">
        <v>458</v>
      </c>
      <c r="F11" s="355">
        <v>43609</v>
      </c>
      <c r="G11" s="355">
        <v>43609</v>
      </c>
      <c r="H11" s="355">
        <v>43609</v>
      </c>
      <c r="I11" s="355">
        <v>43609</v>
      </c>
      <c r="J11" s="355">
        <v>43609</v>
      </c>
      <c r="K11" s="355">
        <v>43609</v>
      </c>
      <c r="L11" s="355">
        <v>43609</v>
      </c>
      <c r="M11" s="355">
        <v>43609</v>
      </c>
      <c r="N11" s="355">
        <v>43609</v>
      </c>
      <c r="O11" s="355">
        <v>43609</v>
      </c>
      <c r="Z11" s="221"/>
      <c r="AA11" s="258"/>
      <c r="AB11" s="250"/>
      <c r="AC11" s="250"/>
      <c r="AD11" s="250"/>
    </row>
    <row r="12" spans="1:30" s="75" customFormat="1" outlineLevel="1" x14ac:dyDescent="0.35">
      <c r="A12" s="248"/>
      <c r="B12" s="249"/>
      <c r="C12" s="259"/>
      <c r="D12" s="267"/>
      <c r="E12" s="723" t="s">
        <v>459</v>
      </c>
      <c r="F12" s="355">
        <v>43630</v>
      </c>
      <c r="G12" s="355">
        <v>43630</v>
      </c>
      <c r="H12" s="355">
        <v>43630</v>
      </c>
      <c r="I12" s="355">
        <v>43630</v>
      </c>
      <c r="J12" s="355">
        <v>43630</v>
      </c>
      <c r="K12" s="355">
        <v>43630</v>
      </c>
      <c r="L12" s="355">
        <v>43630</v>
      </c>
      <c r="M12" s="355">
        <v>43630</v>
      </c>
      <c r="N12" s="355">
        <v>43630</v>
      </c>
      <c r="O12" s="355">
        <v>43630</v>
      </c>
      <c r="Z12" s="221"/>
      <c r="AA12" s="258"/>
      <c r="AB12" s="250"/>
      <c r="AC12" s="250"/>
      <c r="AD12" s="250"/>
    </row>
    <row r="13" spans="1:30" s="75" customFormat="1" outlineLevel="1" x14ac:dyDescent="0.35">
      <c r="A13" s="248"/>
      <c r="B13" s="249"/>
      <c r="C13" s="259"/>
      <c r="D13" s="267"/>
      <c r="E13" s="723" t="s">
        <v>460</v>
      </c>
      <c r="F13" s="355">
        <v>43665</v>
      </c>
      <c r="G13" s="355">
        <v>43665</v>
      </c>
      <c r="H13" s="355">
        <v>43665</v>
      </c>
      <c r="I13" s="355">
        <v>43665</v>
      </c>
      <c r="J13" s="355">
        <v>43665</v>
      </c>
      <c r="K13" s="355">
        <v>43665</v>
      </c>
      <c r="L13" s="355">
        <v>43665</v>
      </c>
      <c r="M13" s="355">
        <v>43665</v>
      </c>
      <c r="N13" s="355">
        <v>43665</v>
      </c>
      <c r="O13" s="355">
        <v>43665</v>
      </c>
      <c r="Z13" s="221"/>
      <c r="AA13" s="258"/>
      <c r="AB13" s="250"/>
      <c r="AC13" s="250"/>
      <c r="AD13" s="250"/>
    </row>
    <row r="14" spans="1:30" s="75" customFormat="1" outlineLevel="1" x14ac:dyDescent="0.35">
      <c r="A14" s="248"/>
      <c r="B14" s="249"/>
      <c r="C14" s="259"/>
      <c r="D14" s="267"/>
      <c r="E14" s="723" t="s">
        <v>461</v>
      </c>
      <c r="F14" s="355">
        <v>43721</v>
      </c>
      <c r="G14" s="355">
        <v>43721</v>
      </c>
      <c r="H14" s="355">
        <v>43721</v>
      </c>
      <c r="I14" s="355">
        <v>43721</v>
      </c>
      <c r="J14" s="355">
        <v>43721</v>
      </c>
      <c r="K14" s="355">
        <v>43721</v>
      </c>
      <c r="L14" s="355">
        <v>43721</v>
      </c>
      <c r="M14" s="355">
        <v>43721</v>
      </c>
      <c r="N14" s="355">
        <v>43721</v>
      </c>
      <c r="O14" s="355">
        <v>43721</v>
      </c>
      <c r="Z14" s="221"/>
      <c r="AA14" s="258"/>
      <c r="AB14" s="250"/>
      <c r="AC14" s="250"/>
      <c r="AD14" s="250"/>
    </row>
    <row r="15" spans="1:30" s="75" customFormat="1" outlineLevel="1" x14ac:dyDescent="0.35">
      <c r="A15" s="248"/>
      <c r="B15" s="249"/>
      <c r="C15" s="259"/>
      <c r="D15" s="267"/>
      <c r="E15" s="723" t="s">
        <v>462</v>
      </c>
      <c r="F15" s="355">
        <v>43749</v>
      </c>
      <c r="G15" s="355">
        <v>43749</v>
      </c>
      <c r="H15" s="355">
        <v>43749</v>
      </c>
      <c r="I15" s="355">
        <v>43749</v>
      </c>
      <c r="J15" s="355">
        <v>43749</v>
      </c>
      <c r="K15" s="355">
        <v>43749</v>
      </c>
      <c r="L15" s="355">
        <v>43749</v>
      </c>
      <c r="M15" s="355">
        <v>43749</v>
      </c>
      <c r="N15" s="355">
        <v>43749</v>
      </c>
      <c r="O15" s="355">
        <v>43749</v>
      </c>
      <c r="Z15" s="221"/>
      <c r="AA15" s="258"/>
      <c r="AB15" s="250"/>
      <c r="AC15" s="250"/>
      <c r="AD15" s="250"/>
    </row>
    <row r="16" spans="1:30" s="75" customFormat="1" outlineLevel="1" x14ac:dyDescent="0.35">
      <c r="A16" s="248"/>
      <c r="B16" s="249"/>
      <c r="C16" s="259"/>
      <c r="D16" s="267"/>
      <c r="E16" s="723" t="s">
        <v>463</v>
      </c>
      <c r="F16" s="355">
        <v>43770</v>
      </c>
      <c r="G16" s="355">
        <v>43770</v>
      </c>
      <c r="H16" s="355">
        <v>43770</v>
      </c>
      <c r="I16" s="355">
        <v>43770</v>
      </c>
      <c r="J16" s="355">
        <v>43770</v>
      </c>
      <c r="K16" s="355">
        <v>43770</v>
      </c>
      <c r="L16" s="355">
        <v>43770</v>
      </c>
      <c r="M16" s="355">
        <v>43770</v>
      </c>
      <c r="N16" s="355">
        <v>43770</v>
      </c>
      <c r="O16" s="355">
        <v>43770</v>
      </c>
      <c r="Z16" s="221"/>
      <c r="AA16" s="258"/>
      <c r="AB16" s="250"/>
      <c r="AC16" s="250"/>
      <c r="AD16" s="250"/>
    </row>
    <row r="17" spans="1:30" s="75" customFormat="1" outlineLevel="1" x14ac:dyDescent="0.35">
      <c r="A17" s="248"/>
      <c r="B17" s="249"/>
      <c r="C17" s="259"/>
      <c r="D17" s="267"/>
      <c r="E17" s="723" t="s">
        <v>464</v>
      </c>
      <c r="F17" s="355">
        <v>43805</v>
      </c>
      <c r="G17" s="355">
        <v>43805</v>
      </c>
      <c r="H17" s="355">
        <v>43805</v>
      </c>
      <c r="I17" s="355">
        <v>43805</v>
      </c>
      <c r="J17" s="355">
        <v>43805</v>
      </c>
      <c r="K17" s="355">
        <v>43805</v>
      </c>
      <c r="L17" s="355">
        <v>43805</v>
      </c>
      <c r="M17" s="355">
        <v>43805</v>
      </c>
      <c r="N17" s="355">
        <v>43805</v>
      </c>
      <c r="O17" s="355">
        <v>43805</v>
      </c>
      <c r="Z17" s="221"/>
      <c r="AA17" s="258"/>
      <c r="AB17" s="250"/>
      <c r="AC17" s="250"/>
      <c r="AD17" s="250"/>
    </row>
    <row r="18" spans="1:30" s="75" customFormat="1" outlineLevel="1" x14ac:dyDescent="0.35">
      <c r="A18" s="248"/>
      <c r="B18" s="249"/>
      <c r="C18" s="259"/>
      <c r="D18" s="267"/>
      <c r="E18" s="723" t="s">
        <v>465</v>
      </c>
      <c r="F18" s="355">
        <v>43922</v>
      </c>
      <c r="G18" s="355">
        <v>43922</v>
      </c>
      <c r="H18" s="355">
        <v>43922</v>
      </c>
      <c r="I18" s="355">
        <v>43922</v>
      </c>
      <c r="J18" s="355">
        <v>43922</v>
      </c>
      <c r="K18" s="355">
        <v>43922</v>
      </c>
      <c r="L18" s="355">
        <v>43922</v>
      </c>
      <c r="M18" s="355">
        <v>43922</v>
      </c>
      <c r="N18" s="355">
        <v>43922</v>
      </c>
      <c r="O18" s="355">
        <v>43922</v>
      </c>
      <c r="Z18" s="221"/>
      <c r="AA18" s="258"/>
      <c r="AB18" s="250"/>
      <c r="AC18" s="250"/>
      <c r="AD18" s="250"/>
    </row>
    <row r="19" spans="1:30" s="75" customFormat="1" outlineLevel="1" x14ac:dyDescent="0.35">
      <c r="A19" s="248"/>
      <c r="B19" s="249"/>
      <c r="C19" s="259"/>
      <c r="D19" s="267"/>
      <c r="E19" s="724" t="s">
        <v>466</v>
      </c>
      <c r="F19" s="355">
        <v>43947</v>
      </c>
      <c r="G19" s="355">
        <v>43947</v>
      </c>
      <c r="H19" s="355">
        <v>43947</v>
      </c>
      <c r="I19" s="355">
        <v>43947</v>
      </c>
      <c r="J19" s="355">
        <v>43947</v>
      </c>
      <c r="K19" s="355">
        <v>43947</v>
      </c>
      <c r="L19" s="355">
        <v>43947</v>
      </c>
      <c r="M19" s="355">
        <v>43947</v>
      </c>
      <c r="N19" s="355">
        <v>43947</v>
      </c>
      <c r="O19" s="355">
        <v>43947</v>
      </c>
      <c r="P19" s="75" t="s">
        <v>968</v>
      </c>
      <c r="Z19" s="221"/>
      <c r="AA19" s="258"/>
      <c r="AB19" s="250"/>
      <c r="AC19" s="250"/>
      <c r="AD19" s="250"/>
    </row>
    <row r="20" spans="1:30" s="75" customFormat="1" outlineLevel="1" x14ac:dyDescent="0.35">
      <c r="A20" s="248"/>
      <c r="B20" s="249"/>
      <c r="C20" s="259"/>
      <c r="D20" s="267"/>
      <c r="E20" s="221" t="s">
        <v>467</v>
      </c>
      <c r="F20" s="355">
        <f>F10+365</f>
        <v>43960</v>
      </c>
      <c r="G20" s="355">
        <f t="shared" ref="G20:O20" si="0">G10+365</f>
        <v>43960</v>
      </c>
      <c r="H20" s="355">
        <f t="shared" si="0"/>
        <v>43960</v>
      </c>
      <c r="I20" s="355">
        <f t="shared" si="0"/>
        <v>43960</v>
      </c>
      <c r="J20" s="355">
        <f t="shared" si="0"/>
        <v>43960</v>
      </c>
      <c r="K20" s="355">
        <f t="shared" si="0"/>
        <v>43960</v>
      </c>
      <c r="L20" s="355">
        <f t="shared" si="0"/>
        <v>43960</v>
      </c>
      <c r="M20" s="355">
        <f t="shared" si="0"/>
        <v>43960</v>
      </c>
      <c r="N20" s="355">
        <f t="shared" si="0"/>
        <v>43960</v>
      </c>
      <c r="O20" s="355">
        <f t="shared" si="0"/>
        <v>43960</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14</v>
      </c>
      <c r="G22" s="354">
        <f t="shared" si="1"/>
        <v>14</v>
      </c>
      <c r="H22" s="354">
        <f t="shared" si="1"/>
        <v>14</v>
      </c>
      <c r="I22" s="354">
        <f t="shared" si="1"/>
        <v>14</v>
      </c>
      <c r="J22" s="354">
        <f t="shared" si="1"/>
        <v>14</v>
      </c>
      <c r="K22" s="354">
        <f t="shared" si="1"/>
        <v>14</v>
      </c>
      <c r="L22" s="354">
        <f t="shared" si="1"/>
        <v>14</v>
      </c>
      <c r="M22" s="354">
        <f t="shared" si="1"/>
        <v>14</v>
      </c>
      <c r="N22" s="354">
        <f t="shared" si="1"/>
        <v>14</v>
      </c>
      <c r="O22" s="354">
        <f t="shared" si="1"/>
        <v>14</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21</v>
      </c>
      <c r="G23" s="354">
        <f t="shared" si="2"/>
        <v>21</v>
      </c>
      <c r="H23" s="354">
        <f t="shared" si="2"/>
        <v>21</v>
      </c>
      <c r="I23" s="354">
        <f t="shared" si="2"/>
        <v>21</v>
      </c>
      <c r="J23" s="354">
        <f t="shared" si="2"/>
        <v>21</v>
      </c>
      <c r="K23" s="354">
        <f t="shared" si="2"/>
        <v>21</v>
      </c>
      <c r="L23" s="354">
        <f t="shared" si="2"/>
        <v>21</v>
      </c>
      <c r="M23" s="354">
        <f t="shared" si="2"/>
        <v>21</v>
      </c>
      <c r="N23" s="354">
        <f t="shared" si="2"/>
        <v>21</v>
      </c>
      <c r="O23" s="354">
        <f t="shared" si="2"/>
        <v>21</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35</v>
      </c>
      <c r="G24" s="354">
        <f t="shared" si="3"/>
        <v>35</v>
      </c>
      <c r="H24" s="354">
        <f t="shared" si="3"/>
        <v>35</v>
      </c>
      <c r="I24" s="354">
        <f t="shared" si="3"/>
        <v>35</v>
      </c>
      <c r="J24" s="354">
        <f t="shared" si="3"/>
        <v>35</v>
      </c>
      <c r="K24" s="354">
        <f t="shared" si="3"/>
        <v>35</v>
      </c>
      <c r="L24" s="354">
        <f t="shared" si="3"/>
        <v>35</v>
      </c>
      <c r="M24" s="354">
        <f t="shared" si="3"/>
        <v>35</v>
      </c>
      <c r="N24" s="354">
        <f t="shared" si="3"/>
        <v>35</v>
      </c>
      <c r="O24" s="354">
        <f t="shared" si="3"/>
        <v>35</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56</v>
      </c>
      <c r="G25" s="354">
        <f t="shared" si="4"/>
        <v>56</v>
      </c>
      <c r="H25" s="354">
        <f t="shared" si="4"/>
        <v>56</v>
      </c>
      <c r="I25" s="354">
        <f t="shared" si="4"/>
        <v>56</v>
      </c>
      <c r="J25" s="354">
        <f t="shared" si="4"/>
        <v>56</v>
      </c>
      <c r="K25" s="354">
        <f t="shared" si="4"/>
        <v>56</v>
      </c>
      <c r="L25" s="354">
        <f t="shared" si="4"/>
        <v>56</v>
      </c>
      <c r="M25" s="354">
        <f t="shared" si="4"/>
        <v>56</v>
      </c>
      <c r="N25" s="354">
        <f t="shared" si="4"/>
        <v>56</v>
      </c>
      <c r="O25" s="354">
        <f t="shared" si="4"/>
        <v>56</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21</v>
      </c>
      <c r="G27" s="354">
        <f t="shared" si="6"/>
        <v>21</v>
      </c>
      <c r="H27" s="354">
        <f t="shared" si="6"/>
        <v>21</v>
      </c>
      <c r="I27" s="354">
        <f t="shared" si="6"/>
        <v>21</v>
      </c>
      <c r="J27" s="354">
        <f t="shared" si="6"/>
        <v>21</v>
      </c>
      <c r="K27" s="354">
        <f t="shared" si="6"/>
        <v>21</v>
      </c>
      <c r="L27" s="354">
        <f t="shared" si="6"/>
        <v>21</v>
      </c>
      <c r="M27" s="354">
        <f t="shared" si="6"/>
        <v>21</v>
      </c>
      <c r="N27" s="354">
        <f t="shared" si="6"/>
        <v>21</v>
      </c>
      <c r="O27" s="354">
        <f t="shared" si="6"/>
        <v>21</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117</v>
      </c>
      <c r="G29" s="354">
        <f t="shared" si="8"/>
        <v>117</v>
      </c>
      <c r="H29" s="354">
        <f t="shared" si="8"/>
        <v>117</v>
      </c>
      <c r="I29" s="354">
        <f t="shared" si="8"/>
        <v>117</v>
      </c>
      <c r="J29" s="354">
        <f t="shared" si="8"/>
        <v>117</v>
      </c>
      <c r="K29" s="354">
        <f t="shared" si="8"/>
        <v>117</v>
      </c>
      <c r="L29" s="354">
        <f t="shared" si="8"/>
        <v>117</v>
      </c>
      <c r="M29" s="354">
        <f t="shared" si="8"/>
        <v>117</v>
      </c>
      <c r="N29" s="354">
        <f t="shared" si="8"/>
        <v>117</v>
      </c>
      <c r="O29" s="354">
        <f t="shared" si="8"/>
        <v>117</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25</v>
      </c>
      <c r="G30" s="354">
        <f t="shared" si="9"/>
        <v>25</v>
      </c>
      <c r="H30" s="354">
        <f t="shared" si="9"/>
        <v>25</v>
      </c>
      <c r="I30" s="354">
        <f t="shared" si="9"/>
        <v>25</v>
      </c>
      <c r="J30" s="354">
        <f t="shared" si="9"/>
        <v>25</v>
      </c>
      <c r="K30" s="354">
        <f t="shared" si="9"/>
        <v>25</v>
      </c>
      <c r="L30" s="354">
        <f t="shared" si="9"/>
        <v>25</v>
      </c>
      <c r="M30" s="354">
        <f t="shared" si="9"/>
        <v>25</v>
      </c>
      <c r="N30" s="354">
        <f t="shared" si="9"/>
        <v>25</v>
      </c>
      <c r="O30" s="354">
        <f t="shared" si="9"/>
        <v>25</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13</v>
      </c>
      <c r="G31" s="354">
        <f>G20-G19</f>
        <v>13</v>
      </c>
      <c r="H31" s="354">
        <f t="shared" si="10"/>
        <v>13</v>
      </c>
      <c r="I31" s="354">
        <f t="shared" si="10"/>
        <v>13</v>
      </c>
      <c r="J31" s="354">
        <f t="shared" si="10"/>
        <v>13</v>
      </c>
      <c r="K31" s="354">
        <f t="shared" si="10"/>
        <v>13</v>
      </c>
      <c r="L31" s="354">
        <f t="shared" si="10"/>
        <v>13</v>
      </c>
      <c r="M31" s="354">
        <f t="shared" si="10"/>
        <v>13</v>
      </c>
      <c r="N31" s="354">
        <f t="shared" si="10"/>
        <v>13</v>
      </c>
      <c r="O31" s="354">
        <f t="shared" si="10"/>
        <v>13</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3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3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3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35">
      <c r="A70" s="248"/>
      <c r="B70" s="249"/>
      <c r="C70" s="259"/>
      <c r="D70" s="259"/>
      <c r="E70" s="259"/>
      <c r="F70" s="704" t="s">
        <v>900</v>
      </c>
      <c r="G70" s="704"/>
      <c r="H70" s="704"/>
      <c r="I70" s="894" t="s">
        <v>901</v>
      </c>
      <c r="J70" s="894"/>
      <c r="K70" s="894"/>
      <c r="L70" s="894" t="s">
        <v>902</v>
      </c>
      <c r="M70" s="894"/>
      <c r="N70" s="894"/>
      <c r="O70" s="693"/>
      <c r="P70" s="693"/>
      <c r="Q70" s="693"/>
      <c r="R70" s="693"/>
      <c r="S70" s="695"/>
      <c r="T70" s="695"/>
      <c r="U70" s="695"/>
      <c r="V70" s="695"/>
      <c r="W70" s="693"/>
      <c r="X70" s="693"/>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3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3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3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3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35">
      <c r="A76" s="248"/>
      <c r="B76" s="249"/>
      <c r="C76" s="259"/>
      <c r="D76" s="267"/>
      <c r="E76" s="268" t="s">
        <v>907</v>
      </c>
      <c r="F76" s="699">
        <f>$G$10+H52</f>
        <v>43605</v>
      </c>
      <c r="G76" s="699">
        <f t="shared" ref="G76:N76" si="11">$G$10+I52</f>
        <v>43605</v>
      </c>
      <c r="H76" s="699">
        <f t="shared" si="11"/>
        <v>43605</v>
      </c>
      <c r="I76" s="699">
        <f t="shared" si="11"/>
        <v>43605</v>
      </c>
      <c r="J76" s="699">
        <f t="shared" si="11"/>
        <v>43605</v>
      </c>
      <c r="K76" s="699">
        <f t="shared" si="11"/>
        <v>43605</v>
      </c>
      <c r="L76" s="699">
        <f t="shared" si="11"/>
        <v>43605</v>
      </c>
      <c r="M76" s="699">
        <f t="shared" si="11"/>
        <v>43605</v>
      </c>
      <c r="N76" s="699">
        <f t="shared" si="11"/>
        <v>43605</v>
      </c>
      <c r="O76" s="75" t="s">
        <v>899</v>
      </c>
      <c r="Q76" s="220"/>
      <c r="R76" s="220"/>
      <c r="S76" s="220"/>
      <c r="T76" s="220"/>
      <c r="U76" s="700"/>
      <c r="V76" s="220"/>
      <c r="W76" s="220"/>
      <c r="X76" s="221"/>
      <c r="Y76" s="258"/>
      <c r="Z76" s="250"/>
      <c r="AA76" s="250"/>
      <c r="AB76" s="250"/>
    </row>
    <row r="77" spans="1:28" s="75" customFormat="1" outlineLevel="1" x14ac:dyDescent="0.35">
      <c r="A77" s="248"/>
      <c r="B77" s="249"/>
      <c r="C77" s="259"/>
      <c r="D77" s="267"/>
      <c r="E77" s="268" t="s">
        <v>908</v>
      </c>
      <c r="F77" s="699">
        <f>F76+H48</f>
        <v>43645</v>
      </c>
      <c r="G77" s="699">
        <f t="shared" ref="G77:H77" si="12">G76+I48</f>
        <v>43645</v>
      </c>
      <c r="H77" s="699">
        <f t="shared" si="12"/>
        <v>43645</v>
      </c>
      <c r="I77" s="699">
        <f>$J$10+K52</f>
        <v>43605</v>
      </c>
      <c r="J77" s="699">
        <f t="shared" ref="J77:K77" si="13">$J$10+L52</f>
        <v>43605</v>
      </c>
      <c r="K77" s="699">
        <f t="shared" si="13"/>
        <v>43605</v>
      </c>
      <c r="L77" s="699">
        <f>$J$10+N52</f>
        <v>43605</v>
      </c>
      <c r="M77" s="699">
        <f t="shared" ref="M77" si="14">$J$10+O52</f>
        <v>43605</v>
      </c>
      <c r="N77" s="699">
        <f t="shared" ref="N77" si="15">$J$10+P52</f>
        <v>43605</v>
      </c>
      <c r="O77" s="75" t="s">
        <v>916</v>
      </c>
      <c r="Q77" s="220"/>
      <c r="R77" s="220"/>
      <c r="S77" s="220"/>
      <c r="T77" s="220"/>
      <c r="Y77" s="258"/>
      <c r="Z77" s="250"/>
      <c r="AA77" s="250"/>
      <c r="AB77" s="250"/>
    </row>
    <row r="78" spans="1:28" s="75" customFormat="1" outlineLevel="1" x14ac:dyDescent="0.35">
      <c r="A78" s="248"/>
      <c r="B78" s="249"/>
      <c r="C78" s="259"/>
      <c r="D78" s="267"/>
      <c r="E78" s="268" t="s">
        <v>909</v>
      </c>
      <c r="F78" s="699">
        <f t="shared" ref="F78:G78" si="16">F77+H49</f>
        <v>43652</v>
      </c>
      <c r="G78" s="699">
        <f t="shared" si="16"/>
        <v>43652</v>
      </c>
      <c r="H78" s="699">
        <f>H77+J49</f>
        <v>43652</v>
      </c>
      <c r="I78" s="699">
        <f>I77+K48</f>
        <v>43626</v>
      </c>
      <c r="J78" s="699">
        <f t="shared" ref="J78:K78" si="17">J77+L48</f>
        <v>43626</v>
      </c>
      <c r="K78" s="699">
        <f t="shared" si="17"/>
        <v>43626</v>
      </c>
      <c r="L78" s="699">
        <f>$M$10+N52</f>
        <v>43605</v>
      </c>
      <c r="M78" s="699">
        <f t="shared" ref="M78:N78" si="18">$M$10+O52</f>
        <v>43605</v>
      </c>
      <c r="N78" s="699">
        <f t="shared" si="18"/>
        <v>43605</v>
      </c>
      <c r="O78" s="75" t="s">
        <v>917</v>
      </c>
      <c r="Q78" s="220"/>
      <c r="R78" s="220"/>
      <c r="S78" s="220"/>
      <c r="T78" s="220"/>
      <c r="Y78" s="258"/>
      <c r="Z78" s="250"/>
      <c r="AA78" s="250"/>
      <c r="AB78" s="250"/>
    </row>
    <row r="79" spans="1:28" s="75" customFormat="1" outlineLevel="1" x14ac:dyDescent="0.35">
      <c r="A79" s="248"/>
      <c r="B79" s="249"/>
      <c r="C79" s="259"/>
      <c r="D79" s="267"/>
      <c r="E79" s="268" t="s">
        <v>910</v>
      </c>
      <c r="F79" s="699">
        <f>F78+H49</f>
        <v>43659</v>
      </c>
      <c r="G79" s="699">
        <f t="shared" ref="G79" si="19">G78+I49</f>
        <v>43659</v>
      </c>
      <c r="H79" s="699">
        <f t="shared" ref="H79" si="20">H78+J49</f>
        <v>43659</v>
      </c>
      <c r="I79" s="699">
        <f t="shared" ref="I79:K79" si="21">I78+K49</f>
        <v>43633</v>
      </c>
      <c r="J79" s="699">
        <f t="shared" si="21"/>
        <v>43633</v>
      </c>
      <c r="K79" s="699">
        <f t="shared" si="21"/>
        <v>43633</v>
      </c>
      <c r="L79" s="699">
        <f>L78+N49</f>
        <v>43612</v>
      </c>
      <c r="M79" s="699">
        <f t="shared" ref="M79:N79" si="22">M78+O49</f>
        <v>43612</v>
      </c>
      <c r="N79" s="699">
        <f t="shared" si="22"/>
        <v>43612</v>
      </c>
      <c r="Q79" s="220"/>
      <c r="R79" s="220"/>
      <c r="S79" s="220"/>
      <c r="T79" s="220"/>
      <c r="U79" s="700"/>
      <c r="V79" s="220"/>
      <c r="W79" s="220"/>
      <c r="X79" s="221"/>
      <c r="Y79" s="258"/>
      <c r="Z79" s="250"/>
      <c r="AA79" s="250"/>
      <c r="AB79" s="250"/>
    </row>
    <row r="80" spans="1:28" s="75" customFormat="1" outlineLevel="1" x14ac:dyDescent="0.35">
      <c r="A80" s="248"/>
      <c r="B80" s="249"/>
      <c r="C80" s="259"/>
      <c r="D80" s="267"/>
      <c r="E80" s="268" t="s">
        <v>911</v>
      </c>
      <c r="F80" s="699">
        <v>43647</v>
      </c>
      <c r="G80" s="699">
        <v>43647</v>
      </c>
      <c r="H80" s="699">
        <v>43647</v>
      </c>
      <c r="I80" s="699">
        <f>I79+K50</f>
        <v>43640</v>
      </c>
      <c r="J80" s="699">
        <f t="shared" ref="J80:K80" si="23">J79+L50</f>
        <v>43640</v>
      </c>
      <c r="K80" s="699">
        <f t="shared" si="23"/>
        <v>43640</v>
      </c>
      <c r="L80" s="699">
        <f>L79+N50</f>
        <v>43619</v>
      </c>
      <c r="M80" s="699">
        <f t="shared" ref="M80" si="24">M79+O50</f>
        <v>43619</v>
      </c>
      <c r="N80" s="699">
        <f t="shared" ref="N80" si="25">N79+P50</f>
        <v>43619</v>
      </c>
      <c r="Q80" s="220"/>
      <c r="R80" s="220"/>
      <c r="S80" s="220"/>
      <c r="T80" s="220"/>
      <c r="U80" s="700"/>
      <c r="V80" s="220"/>
      <c r="W80" s="220"/>
      <c r="X80" s="221"/>
      <c r="Y80" s="258"/>
      <c r="Z80" s="250"/>
      <c r="AA80" s="250"/>
      <c r="AB80" s="250"/>
    </row>
    <row r="81" spans="1:28" s="75" customFormat="1" outlineLevel="1" x14ac:dyDescent="0.3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3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3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3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3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3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94" t="s">
        <v>300</v>
      </c>
      <c r="G68" s="895"/>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94"/>
      <c r="F96" s="895"/>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abSelected="1" topLeftCell="A26" zoomScale="70" zoomScaleNormal="70" workbookViewId="0">
      <selection activeCell="A65" sqref="A65:XFD65"/>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3"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3"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3"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898" t="s">
        <v>985</v>
      </c>
      <c r="I46" s="899"/>
      <c r="J46" s="899"/>
      <c r="K46" s="899"/>
      <c r="L46" s="899"/>
      <c r="M46" s="899"/>
      <c r="N46" s="899"/>
      <c r="O46" s="899"/>
      <c r="P46" s="899"/>
      <c r="Q46" s="899"/>
      <c r="R46" s="899"/>
      <c r="S46" s="899"/>
      <c r="T46" s="900"/>
      <c r="U46" s="762"/>
      <c r="V46" s="762"/>
      <c r="W46" s="762"/>
      <c r="X46" s="762"/>
      <c r="Y46" s="762"/>
      <c r="Z46" s="111"/>
      <c r="AA46" s="109"/>
      <c r="AB46" s="109"/>
      <c r="AC46" s="109"/>
      <c r="AD46" s="109"/>
      <c r="AE46" s="258"/>
      <c r="AF46" s="250"/>
    </row>
    <row r="47" spans="1:32"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3" customHeight="1" outlineLevel="1" x14ac:dyDescent="0.35">
      <c r="A65" s="248"/>
      <c r="B65" s="126"/>
      <c r="C65" s="259"/>
      <c r="D65" s="259"/>
      <c r="E65" s="259"/>
      <c r="F65" s="255"/>
      <c r="G65" s="299" t="s">
        <v>1056</v>
      </c>
      <c r="H65" s="961"/>
      <c r="I65" s="961"/>
      <c r="J65" s="709">
        <v>5</v>
      </c>
      <c r="K65" s="709">
        <v>5</v>
      </c>
      <c r="L65" s="709">
        <v>5</v>
      </c>
      <c r="M65" s="709">
        <v>5</v>
      </c>
      <c r="N65" s="709">
        <v>5</v>
      </c>
      <c r="O65" s="709">
        <v>5</v>
      </c>
      <c r="P65" s="709">
        <v>5</v>
      </c>
      <c r="Q65" s="709">
        <v>5</v>
      </c>
      <c r="R65" s="709">
        <v>5</v>
      </c>
      <c r="S65" s="709">
        <v>5</v>
      </c>
      <c r="T65" s="961"/>
      <c r="U65" s="961"/>
      <c r="V65" s="961"/>
      <c r="W65" s="961"/>
      <c r="X65" s="961"/>
      <c r="Y65" s="961"/>
      <c r="Z65" s="961"/>
      <c r="AA65" s="255"/>
      <c r="AB65" s="255"/>
      <c r="AC65" s="255"/>
      <c r="AD65" s="255"/>
      <c r="AE65" s="258"/>
      <c r="AF65" s="250"/>
    </row>
    <row r="66" spans="1:62" ht="13" customHeight="1" outlineLevel="1" x14ac:dyDescent="0.35">
      <c r="A66" s="73"/>
      <c r="B66" s="126"/>
      <c r="C66" s="107"/>
      <c r="D66" s="107"/>
      <c r="E66" s="107"/>
      <c r="F66" s="109"/>
      <c r="G66" s="118" t="s">
        <v>960</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customHeight="1" outlineLevel="1" x14ac:dyDescent="0.3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105"/>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91"/>
      <c r="I82" s="105"/>
      <c r="J82" s="105"/>
      <c r="K82" s="105"/>
      <c r="L82" s="105"/>
      <c r="M82" s="105"/>
      <c r="N82" s="867"/>
      <c r="O82" s="867"/>
      <c r="P82" s="867"/>
      <c r="Q82" s="105"/>
      <c r="R82" s="105"/>
      <c r="S82" s="759"/>
      <c r="T82" s="759"/>
      <c r="U82" s="759"/>
      <c r="V82" s="105"/>
      <c r="W82" s="105"/>
      <c r="X82" s="759"/>
      <c r="Y82" s="759"/>
      <c r="Z82" s="759"/>
      <c r="AA82" s="759"/>
      <c r="AB82" s="759"/>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1048</v>
      </c>
      <c r="Q84" s="265" t="s">
        <v>1049</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150"/>
      <c r="G87" s="115"/>
      <c r="H87" s="690"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9"/>
      <c r="V109" s="759"/>
      <c r="W109" s="759"/>
      <c r="X109" s="759"/>
      <c r="Y109" s="759"/>
      <c r="Z109" s="105"/>
      <c r="AA109" s="873"/>
      <c r="AB109" s="873"/>
      <c r="AC109" s="873"/>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74"/>
      <c r="AB112" s="874"/>
      <c r="AC112" s="874"/>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7" t="s">
        <v>368</v>
      </c>
      <c r="I119" s="111"/>
      <c r="J119" s="709">
        <f>IF(Date_Destocking&lt;=Periods!F10,0,J118)</f>
        <v>0</v>
      </c>
      <c r="K119" s="709">
        <f>IF(Date_Destocking&lt;=Periods!G10,0,K118)</f>
        <v>0</v>
      </c>
      <c r="L119" s="709">
        <f>IF(Date_Destocking&lt;=Periods!H10,0,L118)</f>
        <v>0</v>
      </c>
      <c r="M119" s="709">
        <f>IF(Date_Destocking&lt;=Periods!I10,0,M118)</f>
        <v>0</v>
      </c>
      <c r="N119" s="709">
        <f>IF(Date_Destocking&lt;=Periods!J10,0,N118)</f>
        <v>0</v>
      </c>
      <c r="O119" s="709">
        <f>IF(Date_Destocking&lt;=Periods!K10,0,O118)</f>
        <v>0</v>
      </c>
      <c r="P119" s="709">
        <f>IF(Date_Destocking&lt;=Periods!L10,0,P118)</f>
        <v>0</v>
      </c>
      <c r="Q119" s="709">
        <f>IF(Date_Destocking&lt;=Periods!M10,0,Q118)</f>
        <v>0</v>
      </c>
      <c r="R119" s="709">
        <f>IF(Date_Destocking&lt;=Periods!N10,0,R118)</f>
        <v>0</v>
      </c>
      <c r="S119" s="709">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1048</v>
      </c>
      <c r="T125" s="175" t="s">
        <v>1049</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15"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15"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3"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3"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9"/>
      <c r="V141" s="759"/>
      <c r="W141" s="759"/>
      <c r="X141" s="759"/>
      <c r="Y141" s="759"/>
      <c r="Z141" s="105"/>
      <c r="AA141" s="873"/>
      <c r="AB141" s="873"/>
      <c r="AC141" s="873"/>
      <c r="AD141" s="105"/>
      <c r="AE141" s="89"/>
      <c r="AF141" s="127"/>
    </row>
    <row r="142" spans="1:62" ht="13"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74"/>
      <c r="AB142" s="874"/>
      <c r="AC142" s="874"/>
      <c r="AD142" s="198"/>
      <c r="AE142" s="89"/>
      <c r="AF142" s="127"/>
    </row>
    <row r="143" spans="1:62" ht="13"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74"/>
      <c r="AB143" s="874"/>
      <c r="AC143" s="874"/>
      <c r="AD143" s="198"/>
      <c r="AE143" s="89"/>
      <c r="AF143" s="127"/>
    </row>
    <row r="144" spans="1:62"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3"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3"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3"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3"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3"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3"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3"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3"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3"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15"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customHeight="1" outlineLevel="1" x14ac:dyDescent="0.3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91"/>
      <c r="D164" s="91"/>
      <c r="E164" s="91"/>
      <c r="F164" s="91"/>
      <c r="G164" s="105"/>
      <c r="H164" s="105"/>
      <c r="I164" s="105"/>
      <c r="J164" s="105"/>
      <c r="K164" s="181" t="s">
        <v>197</v>
      </c>
      <c r="L164" s="105"/>
      <c r="M164" s="105"/>
      <c r="N164" s="105"/>
      <c r="O164" s="867"/>
      <c r="P164" s="867"/>
      <c r="Q164" s="867"/>
      <c r="R164" s="105"/>
      <c r="S164" s="105"/>
      <c r="T164" s="105"/>
      <c r="U164" s="105"/>
      <c r="V164" s="105"/>
      <c r="W164" s="105"/>
      <c r="X164" s="105"/>
      <c r="Y164" s="867"/>
      <c r="Z164" s="867"/>
      <c r="AA164" s="867"/>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91"/>
      <c r="D165" s="91"/>
      <c r="E165" s="91"/>
      <c r="F165" s="91"/>
      <c r="G165" s="91"/>
      <c r="H165" s="91"/>
      <c r="I165" s="91"/>
      <c r="J165" s="91"/>
      <c r="K165" s="91"/>
      <c r="L165" s="105"/>
      <c r="M165" s="105"/>
      <c r="N165" s="105"/>
      <c r="O165" s="867"/>
      <c r="P165" s="867"/>
      <c r="Q165" s="867"/>
      <c r="R165" s="105"/>
      <c r="S165" s="105"/>
      <c r="T165" s="105"/>
      <c r="U165" s="105"/>
      <c r="V165" s="105"/>
      <c r="W165" s="105"/>
      <c r="X165" s="105"/>
      <c r="Y165" s="867"/>
      <c r="Z165" s="867"/>
      <c r="AA165" s="867"/>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1048</v>
      </c>
      <c r="R167" s="265" t="s">
        <v>1049</v>
      </c>
      <c r="S167" s="106"/>
      <c r="T167" s="106"/>
      <c r="U167" s="106" t="s">
        <v>447</v>
      </c>
      <c r="V167" s="106" t="s">
        <v>448</v>
      </c>
      <c r="W167" s="106" t="s">
        <v>450</v>
      </c>
      <c r="X167" s="106" t="s">
        <v>451</v>
      </c>
      <c r="Y167" s="265" t="s">
        <v>452</v>
      </c>
      <c r="Z167" s="265" t="s">
        <v>454</v>
      </c>
      <c r="AA167" s="265" t="s">
        <v>1048</v>
      </c>
      <c r="AB167" s="265" t="s">
        <v>1049</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961</v>
      </c>
      <c r="J168" s="134" t="s">
        <v>457</v>
      </c>
      <c r="K168" s="417">
        <f t="shared" ref="K168:N172" si="1">K282/2</f>
        <v>100</v>
      </c>
      <c r="L168" s="417">
        <f t="shared" si="1"/>
        <v>150</v>
      </c>
      <c r="M168" s="417">
        <f t="shared" si="1"/>
        <v>150</v>
      </c>
      <c r="N168" s="417">
        <f t="shared" si="1"/>
        <v>200</v>
      </c>
      <c r="O168" s="417">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7">
        <f t="shared" si="1"/>
        <v>366.5</v>
      </c>
      <c r="L169" s="417">
        <f t="shared" si="1"/>
        <v>366.5</v>
      </c>
      <c r="M169" s="417">
        <f t="shared" si="1"/>
        <v>366.5</v>
      </c>
      <c r="N169" s="417">
        <f t="shared" si="1"/>
        <v>366.5</v>
      </c>
      <c r="O169" s="417">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7">
        <f t="shared" si="1"/>
        <v>535.5</v>
      </c>
      <c r="L170" s="417">
        <f t="shared" si="1"/>
        <v>535.5</v>
      </c>
      <c r="M170" s="417">
        <f t="shared" si="1"/>
        <v>535.5</v>
      </c>
      <c r="N170" s="417">
        <f t="shared" si="1"/>
        <v>535.5</v>
      </c>
      <c r="O170" s="417">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7">
        <f t="shared" si="1"/>
        <v>650</v>
      </c>
      <c r="L171" s="417">
        <f t="shared" si="1"/>
        <v>650</v>
      </c>
      <c r="M171" s="417">
        <f t="shared" si="1"/>
        <v>650</v>
      </c>
      <c r="N171" s="417">
        <f t="shared" si="1"/>
        <v>650</v>
      </c>
      <c r="O171" s="417">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7">
        <f t="shared" si="1"/>
        <v>750</v>
      </c>
      <c r="L172" s="417">
        <f t="shared" si="1"/>
        <v>750</v>
      </c>
      <c r="M172" s="417">
        <f t="shared" si="1"/>
        <v>750</v>
      </c>
      <c r="N172" s="417">
        <f t="shared" si="1"/>
        <v>750</v>
      </c>
      <c r="O172" s="417">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7">
        <f t="shared" ref="K173:N177" si="12">K287*0.8</f>
        <v>80</v>
      </c>
      <c r="L173" s="417">
        <f t="shared" si="12"/>
        <v>80</v>
      </c>
      <c r="M173" s="417">
        <f t="shared" si="12"/>
        <v>80</v>
      </c>
      <c r="N173" s="417">
        <f t="shared" si="12"/>
        <v>80</v>
      </c>
      <c r="O173" s="417">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7">
        <f t="shared" si="12"/>
        <v>80</v>
      </c>
      <c r="L174" s="417">
        <f t="shared" si="12"/>
        <v>80</v>
      </c>
      <c r="M174" s="417">
        <f t="shared" si="12"/>
        <v>80</v>
      </c>
      <c r="N174" s="417">
        <f t="shared" si="12"/>
        <v>80</v>
      </c>
      <c r="O174" s="417">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7">
        <f t="shared" si="12"/>
        <v>80</v>
      </c>
      <c r="L175" s="417">
        <f t="shared" si="12"/>
        <v>80</v>
      </c>
      <c r="M175" s="417">
        <f t="shared" si="12"/>
        <v>80</v>
      </c>
      <c r="N175" s="417">
        <f t="shared" si="12"/>
        <v>80</v>
      </c>
      <c r="O175" s="417">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7">
        <f t="shared" si="12"/>
        <v>80</v>
      </c>
      <c r="L176" s="417">
        <f t="shared" si="12"/>
        <v>80</v>
      </c>
      <c r="M176" s="417">
        <f t="shared" si="12"/>
        <v>80</v>
      </c>
      <c r="N176" s="417">
        <f t="shared" si="12"/>
        <v>80</v>
      </c>
      <c r="O176" s="417">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7">
        <f t="shared" si="12"/>
        <v>80</v>
      </c>
      <c r="L177" s="417">
        <f t="shared" si="12"/>
        <v>80</v>
      </c>
      <c r="M177" s="417">
        <f t="shared" si="12"/>
        <v>80</v>
      </c>
      <c r="N177" s="417">
        <f t="shared" si="12"/>
        <v>80</v>
      </c>
      <c r="O177" s="417">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N178" si="23">K292/2</f>
        <v>100</v>
      </c>
      <c r="L178" s="417">
        <f t="shared" si="23"/>
        <v>150</v>
      </c>
      <c r="M178" s="417">
        <f t="shared" si="23"/>
        <v>150</v>
      </c>
      <c r="N178" s="417">
        <f t="shared" si="23"/>
        <v>200</v>
      </c>
      <c r="O178" s="417">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ref="K179:N179" si="27">K293/2</f>
        <v>366.5</v>
      </c>
      <c r="L179" s="417">
        <f t="shared" si="27"/>
        <v>366.5</v>
      </c>
      <c r="M179" s="417">
        <f t="shared" si="27"/>
        <v>366.5</v>
      </c>
      <c r="N179" s="417">
        <f t="shared" si="27"/>
        <v>366.5</v>
      </c>
      <c r="O179" s="417">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ref="K180:N180" si="30">K294/2</f>
        <v>535.5</v>
      </c>
      <c r="L180" s="417">
        <f t="shared" si="30"/>
        <v>535.5</v>
      </c>
      <c r="M180" s="417">
        <f t="shared" si="30"/>
        <v>535.5</v>
      </c>
      <c r="N180" s="417">
        <f t="shared" si="30"/>
        <v>535.5</v>
      </c>
      <c r="O180" s="417">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ref="K181:N181" si="32">K295/2</f>
        <v>650</v>
      </c>
      <c r="L181" s="417">
        <f t="shared" si="32"/>
        <v>650</v>
      </c>
      <c r="M181" s="417">
        <f t="shared" si="32"/>
        <v>650</v>
      </c>
      <c r="N181" s="417">
        <f t="shared" si="32"/>
        <v>650</v>
      </c>
      <c r="O181" s="417">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ref="K182:N182" si="34">K296/2</f>
        <v>750</v>
      </c>
      <c r="L182" s="417">
        <f t="shared" si="34"/>
        <v>750</v>
      </c>
      <c r="M182" s="417">
        <f t="shared" si="34"/>
        <v>750</v>
      </c>
      <c r="N182" s="417">
        <f t="shared" si="34"/>
        <v>750</v>
      </c>
      <c r="O182" s="417">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N183" si="38">K297*0.8</f>
        <v>80</v>
      </c>
      <c r="L183" s="417">
        <f t="shared" si="38"/>
        <v>80</v>
      </c>
      <c r="M183" s="417">
        <f t="shared" si="38"/>
        <v>80</v>
      </c>
      <c r="N183" s="417">
        <f t="shared" si="38"/>
        <v>80</v>
      </c>
      <c r="O183" s="417">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ref="K184:N184" si="41">K298*0.8</f>
        <v>80</v>
      </c>
      <c r="L184" s="417">
        <f t="shared" si="41"/>
        <v>80</v>
      </c>
      <c r="M184" s="417">
        <f t="shared" si="41"/>
        <v>80</v>
      </c>
      <c r="N184" s="417">
        <f t="shared" si="41"/>
        <v>80</v>
      </c>
      <c r="O184" s="417">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ref="K185:N185" si="44">K299*0.8</f>
        <v>80</v>
      </c>
      <c r="L185" s="417">
        <f t="shared" si="44"/>
        <v>80</v>
      </c>
      <c r="M185" s="417">
        <f t="shared" si="44"/>
        <v>80</v>
      </c>
      <c r="N185" s="417">
        <f t="shared" si="44"/>
        <v>80</v>
      </c>
      <c r="O185" s="417">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ref="K186:N186" si="47">K300*0.8</f>
        <v>80</v>
      </c>
      <c r="L186" s="417">
        <f t="shared" si="47"/>
        <v>80</v>
      </c>
      <c r="M186" s="417">
        <f t="shared" si="47"/>
        <v>80</v>
      </c>
      <c r="N186" s="417">
        <f t="shared" si="47"/>
        <v>80</v>
      </c>
      <c r="O186" s="417">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ref="K187:N187" si="50">K301*0.8</f>
        <v>80</v>
      </c>
      <c r="L187" s="417">
        <f t="shared" si="50"/>
        <v>80</v>
      </c>
      <c r="M187" s="417">
        <f t="shared" si="50"/>
        <v>80</v>
      </c>
      <c r="N187" s="417">
        <f t="shared" si="50"/>
        <v>80</v>
      </c>
      <c r="O187" s="417">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N188" si="53">K302/2</f>
        <v>100</v>
      </c>
      <c r="L188" s="417">
        <f t="shared" si="53"/>
        <v>150</v>
      </c>
      <c r="M188" s="417">
        <f t="shared" si="53"/>
        <v>150</v>
      </c>
      <c r="N188" s="417">
        <f t="shared" si="53"/>
        <v>200</v>
      </c>
      <c r="O188" s="417">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ref="K189:N189" si="57">K303/2</f>
        <v>366.5</v>
      </c>
      <c r="L189" s="417">
        <f t="shared" si="57"/>
        <v>366.5</v>
      </c>
      <c r="M189" s="417">
        <f t="shared" si="57"/>
        <v>366.5</v>
      </c>
      <c r="N189" s="417">
        <f t="shared" si="57"/>
        <v>366.5</v>
      </c>
      <c r="O189" s="417">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ref="K190:N190" si="60">K304/2</f>
        <v>535.5</v>
      </c>
      <c r="L190" s="417">
        <f t="shared" si="60"/>
        <v>535.5</v>
      </c>
      <c r="M190" s="417">
        <f t="shared" si="60"/>
        <v>535.5</v>
      </c>
      <c r="N190" s="417">
        <f t="shared" si="60"/>
        <v>535.5</v>
      </c>
      <c r="O190" s="417">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ref="K191:N191" si="62">K305/2</f>
        <v>650</v>
      </c>
      <c r="L191" s="417">
        <f t="shared" si="62"/>
        <v>650</v>
      </c>
      <c r="M191" s="417">
        <f t="shared" si="62"/>
        <v>650</v>
      </c>
      <c r="N191" s="417">
        <f t="shared" si="62"/>
        <v>650</v>
      </c>
      <c r="O191" s="417">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ref="K192:N192" si="64">K306/2</f>
        <v>750</v>
      </c>
      <c r="L192" s="417">
        <f t="shared" si="64"/>
        <v>750</v>
      </c>
      <c r="M192" s="417">
        <f t="shared" si="64"/>
        <v>750</v>
      </c>
      <c r="N192" s="417">
        <f t="shared" si="64"/>
        <v>750</v>
      </c>
      <c r="O192" s="417">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N193" si="68">K307*0.8</f>
        <v>80</v>
      </c>
      <c r="L193" s="417">
        <f t="shared" si="68"/>
        <v>80</v>
      </c>
      <c r="M193" s="417">
        <f t="shared" si="68"/>
        <v>80</v>
      </c>
      <c r="N193" s="417">
        <f t="shared" si="68"/>
        <v>80</v>
      </c>
      <c r="O193" s="417">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ref="K194:N194" si="71">K308*0.8</f>
        <v>80</v>
      </c>
      <c r="L194" s="417">
        <f t="shared" si="71"/>
        <v>80</v>
      </c>
      <c r="M194" s="417">
        <f t="shared" si="71"/>
        <v>80</v>
      </c>
      <c r="N194" s="417">
        <f t="shared" si="71"/>
        <v>80</v>
      </c>
      <c r="O194" s="417">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ref="K195:N195" si="74">K309*0.8</f>
        <v>80</v>
      </c>
      <c r="L195" s="417">
        <f t="shared" si="74"/>
        <v>80</v>
      </c>
      <c r="M195" s="417">
        <f t="shared" si="74"/>
        <v>80</v>
      </c>
      <c r="N195" s="417">
        <f t="shared" si="74"/>
        <v>80</v>
      </c>
      <c r="O195" s="417">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ref="K196:N196" si="77">K310*0.8</f>
        <v>80</v>
      </c>
      <c r="L196" s="417">
        <f t="shared" si="77"/>
        <v>80</v>
      </c>
      <c r="M196" s="417">
        <f t="shared" si="77"/>
        <v>80</v>
      </c>
      <c r="N196" s="417">
        <f t="shared" si="77"/>
        <v>80</v>
      </c>
      <c r="O196" s="417">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ref="K197:N197" si="80">K311*0.8</f>
        <v>80</v>
      </c>
      <c r="L197" s="417">
        <f t="shared" si="80"/>
        <v>80</v>
      </c>
      <c r="M197" s="417">
        <f t="shared" si="80"/>
        <v>80</v>
      </c>
      <c r="N197" s="417">
        <f t="shared" si="80"/>
        <v>80</v>
      </c>
      <c r="O197" s="417">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N198" si="83">K312/2</f>
        <v>100</v>
      </c>
      <c r="L198" s="417">
        <f t="shared" si="83"/>
        <v>150</v>
      </c>
      <c r="M198" s="417">
        <f t="shared" si="83"/>
        <v>150</v>
      </c>
      <c r="N198" s="417">
        <f t="shared" si="83"/>
        <v>200</v>
      </c>
      <c r="O198" s="417">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ref="K199:N199" si="87">K313/2</f>
        <v>366.5</v>
      </c>
      <c r="L199" s="417">
        <f t="shared" si="87"/>
        <v>366.5</v>
      </c>
      <c r="M199" s="417">
        <f t="shared" si="87"/>
        <v>366.5</v>
      </c>
      <c r="N199" s="417">
        <f t="shared" si="87"/>
        <v>366.5</v>
      </c>
      <c r="O199" s="417">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ref="K200:N200" si="90">K314/2</f>
        <v>535.5</v>
      </c>
      <c r="L200" s="417">
        <f t="shared" si="90"/>
        <v>535.5</v>
      </c>
      <c r="M200" s="417">
        <f t="shared" si="90"/>
        <v>535.5</v>
      </c>
      <c r="N200" s="417">
        <f t="shared" si="90"/>
        <v>535.5</v>
      </c>
      <c r="O200" s="417">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ref="K201:N201" si="92">K315/2</f>
        <v>650</v>
      </c>
      <c r="L201" s="417">
        <f t="shared" si="92"/>
        <v>650</v>
      </c>
      <c r="M201" s="417">
        <f t="shared" si="92"/>
        <v>650</v>
      </c>
      <c r="N201" s="417">
        <f t="shared" si="92"/>
        <v>650</v>
      </c>
      <c r="O201" s="417">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ref="K202:N202" si="94">K316/2</f>
        <v>750</v>
      </c>
      <c r="L202" s="417">
        <f t="shared" si="94"/>
        <v>750</v>
      </c>
      <c r="M202" s="417">
        <f t="shared" si="94"/>
        <v>750</v>
      </c>
      <c r="N202" s="417">
        <f t="shared" si="94"/>
        <v>750</v>
      </c>
      <c r="O202" s="417">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N203" si="98">K317*0.8</f>
        <v>80</v>
      </c>
      <c r="L203" s="417">
        <f t="shared" si="98"/>
        <v>80</v>
      </c>
      <c r="M203" s="417">
        <f t="shared" si="98"/>
        <v>80</v>
      </c>
      <c r="N203" s="417">
        <f t="shared" si="98"/>
        <v>80</v>
      </c>
      <c r="O203" s="417">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ref="K204:N204" si="101">K318*0.8</f>
        <v>80</v>
      </c>
      <c r="L204" s="417">
        <f t="shared" si="101"/>
        <v>80</v>
      </c>
      <c r="M204" s="417">
        <f t="shared" si="101"/>
        <v>80</v>
      </c>
      <c r="N204" s="417">
        <f t="shared" si="101"/>
        <v>80</v>
      </c>
      <c r="O204" s="417">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ref="K205:N205" si="104">K319*0.8</f>
        <v>80</v>
      </c>
      <c r="L205" s="417">
        <f t="shared" si="104"/>
        <v>80</v>
      </c>
      <c r="M205" s="417">
        <f t="shared" si="104"/>
        <v>80</v>
      </c>
      <c r="N205" s="417">
        <f t="shared" si="104"/>
        <v>80</v>
      </c>
      <c r="O205" s="417">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ref="K206:N206" si="107">K320*0.8</f>
        <v>80</v>
      </c>
      <c r="L206" s="417">
        <f t="shared" si="107"/>
        <v>80</v>
      </c>
      <c r="M206" s="417">
        <f t="shared" si="107"/>
        <v>80</v>
      </c>
      <c r="N206" s="417">
        <f t="shared" si="107"/>
        <v>80</v>
      </c>
      <c r="O206" s="417">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ref="K207:N207" si="110">K321*0.8</f>
        <v>80</v>
      </c>
      <c r="L207" s="417">
        <f t="shared" si="110"/>
        <v>80</v>
      </c>
      <c r="M207" s="417">
        <f t="shared" si="110"/>
        <v>80</v>
      </c>
      <c r="N207" s="417">
        <f t="shared" si="110"/>
        <v>80</v>
      </c>
      <c r="O207" s="417">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N208" si="113">K322/2</f>
        <v>100</v>
      </c>
      <c r="L208" s="417">
        <f t="shared" si="113"/>
        <v>150</v>
      </c>
      <c r="M208" s="417">
        <f t="shared" si="113"/>
        <v>150</v>
      </c>
      <c r="N208" s="417">
        <f t="shared" si="113"/>
        <v>200</v>
      </c>
      <c r="O208" s="417">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ref="K209:N209" si="117">K323/2</f>
        <v>366.5</v>
      </c>
      <c r="L209" s="417">
        <f t="shared" si="117"/>
        <v>366.5</v>
      </c>
      <c r="M209" s="417">
        <f t="shared" si="117"/>
        <v>366.5</v>
      </c>
      <c r="N209" s="417">
        <f t="shared" si="117"/>
        <v>366.5</v>
      </c>
      <c r="O209" s="417">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ref="K210:N210" si="120">K324/2</f>
        <v>535.5</v>
      </c>
      <c r="L210" s="417">
        <f t="shared" si="120"/>
        <v>535.5</v>
      </c>
      <c r="M210" s="417">
        <f t="shared" si="120"/>
        <v>535.5</v>
      </c>
      <c r="N210" s="417">
        <f t="shared" si="120"/>
        <v>535.5</v>
      </c>
      <c r="O210" s="417">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ref="K211:N211" si="122">K325/2</f>
        <v>650</v>
      </c>
      <c r="L211" s="417">
        <f t="shared" si="122"/>
        <v>650</v>
      </c>
      <c r="M211" s="417">
        <f t="shared" si="122"/>
        <v>650</v>
      </c>
      <c r="N211" s="417">
        <f t="shared" si="122"/>
        <v>650</v>
      </c>
      <c r="O211" s="417">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ref="K212:N212" si="124">K326/2</f>
        <v>750</v>
      </c>
      <c r="L212" s="417">
        <f t="shared" si="124"/>
        <v>750</v>
      </c>
      <c r="M212" s="417">
        <f t="shared" si="124"/>
        <v>750</v>
      </c>
      <c r="N212" s="417">
        <f t="shared" si="124"/>
        <v>750</v>
      </c>
      <c r="O212" s="417">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N213" si="128">K327*0.8</f>
        <v>80</v>
      </c>
      <c r="L213" s="417">
        <f t="shared" si="128"/>
        <v>80</v>
      </c>
      <c r="M213" s="417">
        <f t="shared" si="128"/>
        <v>80</v>
      </c>
      <c r="N213" s="417">
        <f t="shared" si="128"/>
        <v>80</v>
      </c>
      <c r="O213" s="417">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ref="K214:N214" si="131">K328*0.8</f>
        <v>80</v>
      </c>
      <c r="L214" s="417">
        <f t="shared" si="131"/>
        <v>80</v>
      </c>
      <c r="M214" s="417">
        <f t="shared" si="131"/>
        <v>80</v>
      </c>
      <c r="N214" s="417">
        <f t="shared" si="131"/>
        <v>80</v>
      </c>
      <c r="O214" s="417">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ref="K215:N215" si="134">K329*0.8</f>
        <v>80</v>
      </c>
      <c r="L215" s="417">
        <f t="shared" si="134"/>
        <v>80</v>
      </c>
      <c r="M215" s="417">
        <f t="shared" si="134"/>
        <v>80</v>
      </c>
      <c r="N215" s="417">
        <f t="shared" si="134"/>
        <v>80</v>
      </c>
      <c r="O215" s="417">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ref="K216:N216" si="137">K330*0.8</f>
        <v>80</v>
      </c>
      <c r="L216" s="417">
        <f t="shared" si="137"/>
        <v>80</v>
      </c>
      <c r="M216" s="417">
        <f t="shared" si="137"/>
        <v>80</v>
      </c>
      <c r="N216" s="417">
        <f t="shared" si="137"/>
        <v>80</v>
      </c>
      <c r="O216" s="417">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ref="K217:N217" si="140">K331*0.8</f>
        <v>80</v>
      </c>
      <c r="L217" s="417">
        <f t="shared" si="140"/>
        <v>80</v>
      </c>
      <c r="M217" s="417">
        <f t="shared" si="140"/>
        <v>80</v>
      </c>
      <c r="N217" s="417">
        <f t="shared" si="140"/>
        <v>80</v>
      </c>
      <c r="O217" s="417">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N218" si="143">K332/2</f>
        <v>100</v>
      </c>
      <c r="L218" s="417">
        <f t="shared" si="143"/>
        <v>150</v>
      </c>
      <c r="M218" s="417">
        <f t="shared" si="143"/>
        <v>150</v>
      </c>
      <c r="N218" s="417">
        <f t="shared" si="143"/>
        <v>200</v>
      </c>
      <c r="O218" s="417">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ref="K219:N219" si="147">K333/2</f>
        <v>366.5</v>
      </c>
      <c r="L219" s="417">
        <f t="shared" si="147"/>
        <v>366.5</v>
      </c>
      <c r="M219" s="417">
        <f t="shared" si="147"/>
        <v>366.5</v>
      </c>
      <c r="N219" s="417">
        <f t="shared" si="147"/>
        <v>366.5</v>
      </c>
      <c r="O219" s="417">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ref="K220:N220" si="150">K334/2</f>
        <v>535.5</v>
      </c>
      <c r="L220" s="417">
        <f t="shared" si="150"/>
        <v>535.5</v>
      </c>
      <c r="M220" s="417">
        <f t="shared" si="150"/>
        <v>535.5</v>
      </c>
      <c r="N220" s="417">
        <f t="shared" si="150"/>
        <v>535.5</v>
      </c>
      <c r="O220" s="417">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ref="K221:N221" si="152">K335/2</f>
        <v>650</v>
      </c>
      <c r="L221" s="417">
        <f t="shared" si="152"/>
        <v>650</v>
      </c>
      <c r="M221" s="417">
        <f t="shared" si="152"/>
        <v>650</v>
      </c>
      <c r="N221" s="417">
        <f t="shared" si="152"/>
        <v>650</v>
      </c>
      <c r="O221" s="417">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ref="K222:N222" si="154">K336/2</f>
        <v>750</v>
      </c>
      <c r="L222" s="417">
        <f t="shared" si="154"/>
        <v>750</v>
      </c>
      <c r="M222" s="417">
        <f t="shared" si="154"/>
        <v>750</v>
      </c>
      <c r="N222" s="417">
        <f t="shared" si="154"/>
        <v>750</v>
      </c>
      <c r="O222" s="417">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N223" si="158">K337*0.8</f>
        <v>80</v>
      </c>
      <c r="L223" s="417">
        <f t="shared" si="158"/>
        <v>80</v>
      </c>
      <c r="M223" s="417">
        <f t="shared" si="158"/>
        <v>80</v>
      </c>
      <c r="N223" s="417">
        <f t="shared" si="158"/>
        <v>80</v>
      </c>
      <c r="O223" s="417">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ref="K224:N224" si="161">K338*0.8</f>
        <v>80</v>
      </c>
      <c r="L224" s="417">
        <f t="shared" si="161"/>
        <v>80</v>
      </c>
      <c r="M224" s="417">
        <f t="shared" si="161"/>
        <v>80</v>
      </c>
      <c r="N224" s="417">
        <f t="shared" si="161"/>
        <v>80</v>
      </c>
      <c r="O224" s="417">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ref="K225:N225" si="164">K339*0.8</f>
        <v>80</v>
      </c>
      <c r="L225" s="417">
        <f t="shared" si="164"/>
        <v>80</v>
      </c>
      <c r="M225" s="417">
        <f t="shared" si="164"/>
        <v>80</v>
      </c>
      <c r="N225" s="417">
        <f t="shared" si="164"/>
        <v>80</v>
      </c>
      <c r="O225" s="417">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ref="K226:N226" si="167">K340*0.8</f>
        <v>80</v>
      </c>
      <c r="L226" s="417">
        <f t="shared" si="167"/>
        <v>80</v>
      </c>
      <c r="M226" s="417">
        <f t="shared" si="167"/>
        <v>80</v>
      </c>
      <c r="N226" s="417">
        <f t="shared" si="167"/>
        <v>80</v>
      </c>
      <c r="O226" s="417">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ref="K227:N227" si="170">K341*0.8</f>
        <v>80</v>
      </c>
      <c r="L227" s="417">
        <f t="shared" si="170"/>
        <v>80</v>
      </c>
      <c r="M227" s="417">
        <f t="shared" si="170"/>
        <v>80</v>
      </c>
      <c r="N227" s="417">
        <f t="shared" si="170"/>
        <v>80</v>
      </c>
      <c r="O227" s="417">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N228" si="173">K342/2</f>
        <v>100</v>
      </c>
      <c r="L228" s="417">
        <f t="shared" si="173"/>
        <v>150</v>
      </c>
      <c r="M228" s="417">
        <f t="shared" si="173"/>
        <v>150</v>
      </c>
      <c r="N228" s="417">
        <f t="shared" si="173"/>
        <v>200</v>
      </c>
      <c r="O228" s="417">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ref="K229:N229" si="177">K343/2</f>
        <v>366.5</v>
      </c>
      <c r="L229" s="417">
        <f t="shared" si="177"/>
        <v>366.5</v>
      </c>
      <c r="M229" s="417">
        <f t="shared" si="177"/>
        <v>366.5</v>
      </c>
      <c r="N229" s="417">
        <f t="shared" si="177"/>
        <v>366.5</v>
      </c>
      <c r="O229" s="417">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ref="K230:N230" si="180">K344/2</f>
        <v>535.5</v>
      </c>
      <c r="L230" s="417">
        <f t="shared" si="180"/>
        <v>535.5</v>
      </c>
      <c r="M230" s="417">
        <f t="shared" si="180"/>
        <v>535.5</v>
      </c>
      <c r="N230" s="417">
        <f t="shared" si="180"/>
        <v>535.5</v>
      </c>
      <c r="O230" s="417">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ref="K231:N231" si="182">K345/2</f>
        <v>650</v>
      </c>
      <c r="L231" s="417">
        <f t="shared" si="182"/>
        <v>650</v>
      </c>
      <c r="M231" s="417">
        <f t="shared" si="182"/>
        <v>650</v>
      </c>
      <c r="N231" s="417">
        <f t="shared" si="182"/>
        <v>650</v>
      </c>
      <c r="O231" s="417">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ref="K232:N232" si="184">K346/2</f>
        <v>750</v>
      </c>
      <c r="L232" s="417">
        <f t="shared" si="184"/>
        <v>750</v>
      </c>
      <c r="M232" s="417">
        <f t="shared" si="184"/>
        <v>750</v>
      </c>
      <c r="N232" s="417">
        <f t="shared" si="184"/>
        <v>750</v>
      </c>
      <c r="O232" s="417">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N233" si="188">K347*0.8</f>
        <v>80</v>
      </c>
      <c r="L233" s="417">
        <f t="shared" si="188"/>
        <v>80</v>
      </c>
      <c r="M233" s="417">
        <f t="shared" si="188"/>
        <v>80</v>
      </c>
      <c r="N233" s="417">
        <f t="shared" si="188"/>
        <v>80</v>
      </c>
      <c r="O233" s="417">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ref="K234:N234" si="191">K348*0.8</f>
        <v>80</v>
      </c>
      <c r="L234" s="417">
        <f t="shared" si="191"/>
        <v>80</v>
      </c>
      <c r="M234" s="417">
        <f t="shared" si="191"/>
        <v>80</v>
      </c>
      <c r="N234" s="417">
        <f t="shared" si="191"/>
        <v>80</v>
      </c>
      <c r="O234" s="417">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ref="K235:N235" si="194">K349*0.8</f>
        <v>80</v>
      </c>
      <c r="L235" s="417">
        <f t="shared" si="194"/>
        <v>80</v>
      </c>
      <c r="M235" s="417">
        <f t="shared" si="194"/>
        <v>80</v>
      </c>
      <c r="N235" s="417">
        <f t="shared" si="194"/>
        <v>80</v>
      </c>
      <c r="O235" s="417">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ref="K236:N236" si="197">K350*0.8</f>
        <v>80</v>
      </c>
      <c r="L236" s="417">
        <f t="shared" si="197"/>
        <v>80</v>
      </c>
      <c r="M236" s="417">
        <f t="shared" si="197"/>
        <v>80</v>
      </c>
      <c r="N236" s="417">
        <f t="shared" si="197"/>
        <v>80</v>
      </c>
      <c r="O236" s="417">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ref="K237:N237" si="200">K351*0.8</f>
        <v>80</v>
      </c>
      <c r="L237" s="417">
        <f t="shared" si="200"/>
        <v>80</v>
      </c>
      <c r="M237" s="417">
        <f t="shared" si="200"/>
        <v>80</v>
      </c>
      <c r="N237" s="417">
        <f t="shared" si="200"/>
        <v>80</v>
      </c>
      <c r="O237" s="417">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N238" si="203">K352/2</f>
        <v>100</v>
      </c>
      <c r="L238" s="417">
        <f t="shared" si="203"/>
        <v>150</v>
      </c>
      <c r="M238" s="417">
        <f t="shared" si="203"/>
        <v>150</v>
      </c>
      <c r="N238" s="417">
        <f t="shared" si="203"/>
        <v>200</v>
      </c>
      <c r="O238" s="417">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ref="K239:N239" si="207">K353/2</f>
        <v>366.5</v>
      </c>
      <c r="L239" s="417">
        <f t="shared" si="207"/>
        <v>366.5</v>
      </c>
      <c r="M239" s="417">
        <f t="shared" si="207"/>
        <v>366.5</v>
      </c>
      <c r="N239" s="417">
        <f t="shared" si="207"/>
        <v>366.5</v>
      </c>
      <c r="O239" s="417">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ref="K240:N240" si="210">K354/2</f>
        <v>535.5</v>
      </c>
      <c r="L240" s="417">
        <f t="shared" si="210"/>
        <v>535.5</v>
      </c>
      <c r="M240" s="417">
        <f t="shared" si="210"/>
        <v>535.5</v>
      </c>
      <c r="N240" s="417">
        <f t="shared" si="210"/>
        <v>535.5</v>
      </c>
      <c r="O240" s="417">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ref="K241:N241" si="212">K355/2</f>
        <v>650</v>
      </c>
      <c r="L241" s="417">
        <f t="shared" si="212"/>
        <v>650</v>
      </c>
      <c r="M241" s="417">
        <f t="shared" si="212"/>
        <v>650</v>
      </c>
      <c r="N241" s="417">
        <f t="shared" si="212"/>
        <v>650</v>
      </c>
      <c r="O241" s="417">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ref="K242:N242" si="214">K356/2</f>
        <v>750</v>
      </c>
      <c r="L242" s="417">
        <f t="shared" si="214"/>
        <v>750</v>
      </c>
      <c r="M242" s="417">
        <f t="shared" si="214"/>
        <v>750</v>
      </c>
      <c r="N242" s="417">
        <f t="shared" si="214"/>
        <v>750</v>
      </c>
      <c r="O242" s="417">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N243" si="218">K357*0.8</f>
        <v>80</v>
      </c>
      <c r="L243" s="417">
        <f t="shared" si="218"/>
        <v>80</v>
      </c>
      <c r="M243" s="417">
        <f t="shared" si="218"/>
        <v>80</v>
      </c>
      <c r="N243" s="417">
        <f t="shared" si="218"/>
        <v>80</v>
      </c>
      <c r="O243" s="417">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ref="K244:N244" si="221">K358*0.8</f>
        <v>80</v>
      </c>
      <c r="L244" s="417">
        <f t="shared" si="221"/>
        <v>80</v>
      </c>
      <c r="M244" s="417">
        <f t="shared" si="221"/>
        <v>80</v>
      </c>
      <c r="N244" s="417">
        <f t="shared" si="221"/>
        <v>80</v>
      </c>
      <c r="O244" s="417">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ref="K245:N245" si="224">K359*0.8</f>
        <v>80</v>
      </c>
      <c r="L245" s="417">
        <f t="shared" si="224"/>
        <v>80</v>
      </c>
      <c r="M245" s="417">
        <f t="shared" si="224"/>
        <v>80</v>
      </c>
      <c r="N245" s="417">
        <f t="shared" si="224"/>
        <v>80</v>
      </c>
      <c r="O245" s="417">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ref="K246:N246" si="227">K360*0.8</f>
        <v>80</v>
      </c>
      <c r="L246" s="417">
        <f t="shared" si="227"/>
        <v>80</v>
      </c>
      <c r="M246" s="417">
        <f t="shared" si="227"/>
        <v>80</v>
      </c>
      <c r="N246" s="417">
        <f t="shared" si="227"/>
        <v>80</v>
      </c>
      <c r="O246" s="417">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ref="K247:N247" si="230">K361*0.8</f>
        <v>80</v>
      </c>
      <c r="L247" s="417">
        <f t="shared" si="230"/>
        <v>80</v>
      </c>
      <c r="M247" s="417">
        <f t="shared" si="230"/>
        <v>80</v>
      </c>
      <c r="N247" s="417">
        <f t="shared" si="230"/>
        <v>80</v>
      </c>
      <c r="O247" s="417">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N248" si="233">K362/2</f>
        <v>100</v>
      </c>
      <c r="L248" s="417">
        <f t="shared" si="233"/>
        <v>150</v>
      </c>
      <c r="M248" s="417">
        <f t="shared" si="233"/>
        <v>150</v>
      </c>
      <c r="N248" s="417">
        <f t="shared" si="233"/>
        <v>200</v>
      </c>
      <c r="O248" s="417">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ref="K249:N249" si="237">K363/2</f>
        <v>366.5</v>
      </c>
      <c r="L249" s="417">
        <f t="shared" si="237"/>
        <v>366.5</v>
      </c>
      <c r="M249" s="417">
        <f t="shared" si="237"/>
        <v>366.5</v>
      </c>
      <c r="N249" s="417">
        <f t="shared" si="237"/>
        <v>366.5</v>
      </c>
      <c r="O249" s="417">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ref="K250:N250" si="240">K364/2</f>
        <v>535.5</v>
      </c>
      <c r="L250" s="417">
        <f t="shared" si="240"/>
        <v>535.5</v>
      </c>
      <c r="M250" s="417">
        <f t="shared" si="240"/>
        <v>535.5</v>
      </c>
      <c r="N250" s="417">
        <f t="shared" si="240"/>
        <v>535.5</v>
      </c>
      <c r="O250" s="417">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ref="K251:N251" si="242">K365/2</f>
        <v>650</v>
      </c>
      <c r="L251" s="417">
        <f t="shared" si="242"/>
        <v>650</v>
      </c>
      <c r="M251" s="417">
        <f t="shared" si="242"/>
        <v>650</v>
      </c>
      <c r="N251" s="417">
        <f t="shared" si="242"/>
        <v>650</v>
      </c>
      <c r="O251" s="417">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ref="K252:N252" si="244">K366/2</f>
        <v>750</v>
      </c>
      <c r="L252" s="417">
        <f t="shared" si="244"/>
        <v>750</v>
      </c>
      <c r="M252" s="417">
        <f t="shared" si="244"/>
        <v>750</v>
      </c>
      <c r="N252" s="417">
        <f t="shared" si="244"/>
        <v>750</v>
      </c>
      <c r="O252" s="417">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N253" si="248">K367*0.8</f>
        <v>80</v>
      </c>
      <c r="L253" s="417">
        <f t="shared" si="248"/>
        <v>80</v>
      </c>
      <c r="M253" s="417">
        <f t="shared" si="248"/>
        <v>80</v>
      </c>
      <c r="N253" s="417">
        <f t="shared" si="248"/>
        <v>80</v>
      </c>
      <c r="O253" s="417">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ref="K254:N254" si="251">K368*0.8</f>
        <v>80</v>
      </c>
      <c r="L254" s="417">
        <f t="shared" si="251"/>
        <v>80</v>
      </c>
      <c r="M254" s="417">
        <f t="shared" si="251"/>
        <v>80</v>
      </c>
      <c r="N254" s="417">
        <f t="shared" si="251"/>
        <v>80</v>
      </c>
      <c r="O254" s="417">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ref="K255:N255" si="254">K369*0.8</f>
        <v>80</v>
      </c>
      <c r="L255" s="417">
        <f t="shared" si="254"/>
        <v>80</v>
      </c>
      <c r="M255" s="417">
        <f t="shared" si="254"/>
        <v>80</v>
      </c>
      <c r="N255" s="417">
        <f t="shared" si="254"/>
        <v>80</v>
      </c>
      <c r="O255" s="417">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ref="K256:N256" si="257">K370*0.8</f>
        <v>80</v>
      </c>
      <c r="L256" s="417">
        <f t="shared" si="257"/>
        <v>80</v>
      </c>
      <c r="M256" s="417">
        <f t="shared" si="257"/>
        <v>80</v>
      </c>
      <c r="N256" s="417">
        <f t="shared" si="257"/>
        <v>80</v>
      </c>
      <c r="O256" s="417">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ref="K257:N257" si="260">K371*0.8</f>
        <v>80</v>
      </c>
      <c r="L257" s="417">
        <f t="shared" si="260"/>
        <v>80</v>
      </c>
      <c r="M257" s="417">
        <f t="shared" si="260"/>
        <v>80</v>
      </c>
      <c r="N257" s="417">
        <f t="shared" si="260"/>
        <v>80</v>
      </c>
      <c r="O257" s="417">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N258" si="263">K372/2</f>
        <v>100</v>
      </c>
      <c r="L258" s="417">
        <f t="shared" si="263"/>
        <v>150</v>
      </c>
      <c r="M258" s="417">
        <f t="shared" si="263"/>
        <v>150</v>
      </c>
      <c r="N258" s="417">
        <f t="shared" si="263"/>
        <v>200</v>
      </c>
      <c r="O258" s="417">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ref="K259:N259" si="267">K373/2</f>
        <v>366.5</v>
      </c>
      <c r="L259" s="417">
        <f t="shared" si="267"/>
        <v>366.5</v>
      </c>
      <c r="M259" s="417">
        <f t="shared" si="267"/>
        <v>366.5</v>
      </c>
      <c r="N259" s="417">
        <f t="shared" si="267"/>
        <v>366.5</v>
      </c>
      <c r="O259" s="417">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ref="K260:N260" si="270">K374/2</f>
        <v>535.5</v>
      </c>
      <c r="L260" s="417">
        <f t="shared" si="270"/>
        <v>535.5</v>
      </c>
      <c r="M260" s="417">
        <f t="shared" si="270"/>
        <v>535.5</v>
      </c>
      <c r="N260" s="417">
        <f t="shared" si="270"/>
        <v>535.5</v>
      </c>
      <c r="O260" s="417">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ref="K261:N261" si="272">K375/2</f>
        <v>650</v>
      </c>
      <c r="L261" s="417">
        <f t="shared" si="272"/>
        <v>650</v>
      </c>
      <c r="M261" s="417">
        <f t="shared" si="272"/>
        <v>650</v>
      </c>
      <c r="N261" s="417">
        <f t="shared" si="272"/>
        <v>650</v>
      </c>
      <c r="O261" s="417">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ref="K262:N262" si="274">K376/2</f>
        <v>750</v>
      </c>
      <c r="L262" s="417">
        <f t="shared" si="274"/>
        <v>750</v>
      </c>
      <c r="M262" s="417">
        <f t="shared" si="274"/>
        <v>750</v>
      </c>
      <c r="N262" s="417">
        <f t="shared" si="274"/>
        <v>750</v>
      </c>
      <c r="O262" s="417">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N263" si="278">K377*0.8</f>
        <v>80</v>
      </c>
      <c r="L263" s="417">
        <f t="shared" si="278"/>
        <v>80</v>
      </c>
      <c r="M263" s="417">
        <f t="shared" si="278"/>
        <v>80</v>
      </c>
      <c r="N263" s="417">
        <f t="shared" si="278"/>
        <v>80</v>
      </c>
      <c r="O263" s="417">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ref="K264:N264" si="281">K378*0.8</f>
        <v>80</v>
      </c>
      <c r="L264" s="417">
        <f t="shared" si="281"/>
        <v>80</v>
      </c>
      <c r="M264" s="417">
        <f t="shared" si="281"/>
        <v>80</v>
      </c>
      <c r="N264" s="417">
        <f t="shared" si="281"/>
        <v>80</v>
      </c>
      <c r="O264" s="417">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ref="K265:N265" si="284">K379*0.8</f>
        <v>80</v>
      </c>
      <c r="L265" s="417">
        <f t="shared" si="284"/>
        <v>80</v>
      </c>
      <c r="M265" s="417">
        <f t="shared" si="284"/>
        <v>80</v>
      </c>
      <c r="N265" s="417">
        <f t="shared" si="284"/>
        <v>80</v>
      </c>
      <c r="O265" s="417">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ref="K266:N266" si="287">K380*0.8</f>
        <v>80</v>
      </c>
      <c r="L266" s="417">
        <f t="shared" si="287"/>
        <v>80</v>
      </c>
      <c r="M266" s="417">
        <f t="shared" si="287"/>
        <v>80</v>
      </c>
      <c r="N266" s="417">
        <f t="shared" si="287"/>
        <v>80</v>
      </c>
      <c r="O266" s="417">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ref="K267:N267" si="290">K381*0.8</f>
        <v>80</v>
      </c>
      <c r="L267" s="417">
        <f t="shared" si="290"/>
        <v>80</v>
      </c>
      <c r="M267" s="417">
        <f t="shared" si="290"/>
        <v>80</v>
      </c>
      <c r="N267" s="417">
        <f t="shared" si="290"/>
        <v>80</v>
      </c>
      <c r="O267" s="417">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105"/>
      <c r="H278" s="105"/>
      <c r="I278" s="105"/>
      <c r="J278" s="105"/>
      <c r="K278" s="181" t="s">
        <v>197</v>
      </c>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91"/>
      <c r="H279" s="91"/>
      <c r="I279" s="91"/>
      <c r="J279" s="91"/>
      <c r="K279" s="91"/>
      <c r="L279" s="105"/>
      <c r="M279" s="105"/>
      <c r="N279" s="105"/>
      <c r="O279" s="105"/>
      <c r="P279" s="867"/>
      <c r="Q279" s="867"/>
      <c r="R279" s="867"/>
      <c r="S279" s="105"/>
      <c r="T279" s="105"/>
      <c r="U279" s="105"/>
      <c r="V279" s="105"/>
      <c r="W279" s="105"/>
      <c r="X279" s="105"/>
      <c r="Y279" s="105"/>
      <c r="Z279" s="867"/>
      <c r="AA279" s="867"/>
      <c r="AB279" s="867"/>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1048</v>
      </c>
      <c r="R281" s="265" t="s">
        <v>1049</v>
      </c>
      <c r="S281" s="106"/>
      <c r="T281" s="106"/>
      <c r="U281" s="106" t="s">
        <v>447</v>
      </c>
      <c r="V281" s="106" t="s">
        <v>448</v>
      </c>
      <c r="W281" s="106" t="s">
        <v>450</v>
      </c>
      <c r="X281" s="106" t="s">
        <v>451</v>
      </c>
      <c r="Y281" s="106" t="s">
        <v>452</v>
      </c>
      <c r="Z281" s="265" t="s">
        <v>454</v>
      </c>
      <c r="AA281" s="265" t="s">
        <v>1048</v>
      </c>
      <c r="AB281" s="265" t="s">
        <v>1049</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200</v>
      </c>
      <c r="L282" s="419">
        <v>300</v>
      </c>
      <c r="M282" s="419">
        <v>300</v>
      </c>
      <c r="N282" s="417">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7">
        <f t="shared" ref="K283:M291" si="296">$O283</f>
        <v>733</v>
      </c>
      <c r="L283" s="417">
        <f t="shared" si="296"/>
        <v>733</v>
      </c>
      <c r="M283" s="417">
        <f t="shared" si="296"/>
        <v>733</v>
      </c>
      <c r="N283" s="417">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7">
        <f t="shared" si="296"/>
        <v>1071</v>
      </c>
      <c r="L284" s="417">
        <f t="shared" si="296"/>
        <v>1071</v>
      </c>
      <c r="M284" s="417">
        <f t="shared" si="296"/>
        <v>1071</v>
      </c>
      <c r="N284" s="417">
        <f t="shared" si="293"/>
        <v>1071</v>
      </c>
      <c r="O284" s="183">
        <v>1071</v>
      </c>
      <c r="P284" s="183">
        <v>0</v>
      </c>
      <c r="Q284" s="183">
        <v>0</v>
      </c>
      <c r="R284" s="183">
        <v>0</v>
      </c>
      <c r="S284" s="111"/>
      <c r="T284" s="134" t="s">
        <v>157</v>
      </c>
      <c r="U284" s="3">
        <f t="shared" si="294"/>
        <v>22</v>
      </c>
      <c r="V284" s="418">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7">
        <f t="shared" si="296"/>
        <v>1300</v>
      </c>
      <c r="L285" s="417">
        <f t="shared" si="296"/>
        <v>1300</v>
      </c>
      <c r="M285" s="417">
        <f t="shared" si="296"/>
        <v>1300</v>
      </c>
      <c r="N285" s="417">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7">
        <f t="shared" si="296"/>
        <v>1500</v>
      </c>
      <c r="L286" s="417">
        <f t="shared" si="296"/>
        <v>1500</v>
      </c>
      <c r="M286" s="417">
        <f t="shared" si="296"/>
        <v>1500</v>
      </c>
      <c r="N286" s="417">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8">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7">
        <f t="shared" si="296"/>
        <v>100</v>
      </c>
      <c r="L287" s="417">
        <f t="shared" si="296"/>
        <v>100</v>
      </c>
      <c r="M287" s="417">
        <f t="shared" si="296"/>
        <v>100</v>
      </c>
      <c r="N287" s="417">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7">
        <f t="shared" si="296"/>
        <v>100</v>
      </c>
      <c r="L288" s="417">
        <f t="shared" si="296"/>
        <v>100</v>
      </c>
      <c r="M288" s="417">
        <f t="shared" si="296"/>
        <v>100</v>
      </c>
      <c r="N288" s="417">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7">
        <f t="shared" si="296"/>
        <v>100</v>
      </c>
      <c r="L289" s="417">
        <f t="shared" si="296"/>
        <v>100</v>
      </c>
      <c r="M289" s="417">
        <f t="shared" si="296"/>
        <v>100</v>
      </c>
      <c r="N289" s="417">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7">
        <f t="shared" si="296"/>
        <v>100</v>
      </c>
      <c r="L290" s="417">
        <f t="shared" si="296"/>
        <v>100</v>
      </c>
      <c r="M290" s="417">
        <f t="shared" si="296"/>
        <v>100</v>
      </c>
      <c r="N290" s="417">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7">
        <f t="shared" si="296"/>
        <v>100</v>
      </c>
      <c r="L291" s="417">
        <f t="shared" si="296"/>
        <v>100</v>
      </c>
      <c r="M291" s="417">
        <f t="shared" si="296"/>
        <v>100</v>
      </c>
      <c r="N291" s="417">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419">
        <v>200</v>
      </c>
      <c r="L292" s="419">
        <v>300</v>
      </c>
      <c r="M292" s="419">
        <v>300</v>
      </c>
      <c r="N292" s="417">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417">
        <f t="shared" ref="K293:M301" si="299">$O293</f>
        <v>733</v>
      </c>
      <c r="L293" s="417">
        <f t="shared" si="299"/>
        <v>733</v>
      </c>
      <c r="M293" s="417">
        <f t="shared" si="299"/>
        <v>733</v>
      </c>
      <c r="N293" s="417">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417">
        <f t="shared" si="299"/>
        <v>1071</v>
      </c>
      <c r="L294" s="417">
        <f t="shared" si="299"/>
        <v>1071</v>
      </c>
      <c r="M294" s="417">
        <f t="shared" si="299"/>
        <v>1071</v>
      </c>
      <c r="N294" s="417">
        <f t="shared" si="293"/>
        <v>1071</v>
      </c>
      <c r="O294" s="183">
        <v>1071</v>
      </c>
      <c r="P294" s="183">
        <v>0</v>
      </c>
      <c r="Q294" s="183">
        <v>0</v>
      </c>
      <c r="R294" s="183">
        <v>0</v>
      </c>
      <c r="S294" s="111"/>
      <c r="T294" s="134" t="s">
        <v>157</v>
      </c>
      <c r="U294" s="3">
        <f t="shared" si="294"/>
        <v>22</v>
      </c>
      <c r="V294" s="418">
        <f>0.7*$Y294*(L294/$O294)</f>
        <v>28</v>
      </c>
      <c r="W294" s="3">
        <f t="shared" si="295"/>
        <v>36</v>
      </c>
      <c r="X294" s="3">
        <f t="shared" si="298"/>
        <v>40</v>
      </c>
      <c r="Y294" s="184">
        <v>40</v>
      </c>
      <c r="Z294" s="184">
        <v>0</v>
      </c>
      <c r="AA294" s="184">
        <v>0</v>
      </c>
      <c r="AB294" s="184">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417">
        <f t="shared" si="299"/>
        <v>1300</v>
      </c>
      <c r="L295" s="417">
        <f t="shared" si="299"/>
        <v>1300</v>
      </c>
      <c r="M295" s="417">
        <f t="shared" si="299"/>
        <v>1300</v>
      </c>
      <c r="N295" s="417">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417">
        <f t="shared" si="299"/>
        <v>1500</v>
      </c>
      <c r="L296" s="417">
        <f t="shared" si="299"/>
        <v>1500</v>
      </c>
      <c r="M296" s="417">
        <f t="shared" si="299"/>
        <v>1500</v>
      </c>
      <c r="N296" s="417">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8">
        <f>0.7*$Y296*(N296/$O296)</f>
        <v>60.199999999999996</v>
      </c>
      <c r="Y296" s="184">
        <v>86</v>
      </c>
      <c r="Z296" s="184">
        <v>0</v>
      </c>
      <c r="AA296" s="184">
        <v>0</v>
      </c>
      <c r="AB296" s="184">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417">
        <f t="shared" si="299"/>
        <v>100</v>
      </c>
      <c r="L297" s="417">
        <f t="shared" si="299"/>
        <v>100</v>
      </c>
      <c r="M297" s="417">
        <f t="shared" si="299"/>
        <v>100</v>
      </c>
      <c r="N297" s="417">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417">
        <f t="shared" si="299"/>
        <v>100</v>
      </c>
      <c r="L298" s="417">
        <f t="shared" si="299"/>
        <v>100</v>
      </c>
      <c r="M298" s="417">
        <f t="shared" si="299"/>
        <v>100</v>
      </c>
      <c r="N298" s="417">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417">
        <f t="shared" si="299"/>
        <v>100</v>
      </c>
      <c r="L299" s="417">
        <f t="shared" si="299"/>
        <v>100</v>
      </c>
      <c r="M299" s="417">
        <f t="shared" si="299"/>
        <v>100</v>
      </c>
      <c r="N299" s="417">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417">
        <f t="shared" si="299"/>
        <v>100</v>
      </c>
      <c r="L300" s="417">
        <f t="shared" si="299"/>
        <v>100</v>
      </c>
      <c r="M300" s="417">
        <f t="shared" si="299"/>
        <v>100</v>
      </c>
      <c r="N300" s="417">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417">
        <f t="shared" si="299"/>
        <v>100</v>
      </c>
      <c r="L301" s="417">
        <f t="shared" si="299"/>
        <v>100</v>
      </c>
      <c r="M301" s="417">
        <f t="shared" si="299"/>
        <v>100</v>
      </c>
      <c r="N301" s="417">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419">
        <v>200</v>
      </c>
      <c r="L302" s="419">
        <v>300</v>
      </c>
      <c r="M302" s="419">
        <v>300</v>
      </c>
      <c r="N302" s="417">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417">
        <f t="shared" ref="K303:M311" si="302">$O303</f>
        <v>733</v>
      </c>
      <c r="L303" s="417">
        <f t="shared" si="302"/>
        <v>733</v>
      </c>
      <c r="M303" s="417">
        <f t="shared" si="302"/>
        <v>733</v>
      </c>
      <c r="N303" s="417">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417">
        <f t="shared" si="302"/>
        <v>1071</v>
      </c>
      <c r="L304" s="417">
        <f t="shared" si="302"/>
        <v>1071</v>
      </c>
      <c r="M304" s="417">
        <f t="shared" si="302"/>
        <v>1071</v>
      </c>
      <c r="N304" s="417">
        <f t="shared" si="293"/>
        <v>1071</v>
      </c>
      <c r="O304" s="183">
        <v>1071</v>
      </c>
      <c r="P304" s="183">
        <v>0</v>
      </c>
      <c r="Q304" s="183">
        <v>0</v>
      </c>
      <c r="R304" s="183">
        <v>0</v>
      </c>
      <c r="S304" s="111"/>
      <c r="T304" s="134" t="s">
        <v>157</v>
      </c>
      <c r="U304" s="3">
        <f t="shared" si="294"/>
        <v>22</v>
      </c>
      <c r="V304" s="418">
        <f>0.7*$Y304*(L304/$O304)</f>
        <v>28</v>
      </c>
      <c r="W304" s="3">
        <f t="shared" si="295"/>
        <v>36</v>
      </c>
      <c r="X304" s="3">
        <f t="shared" si="301"/>
        <v>40</v>
      </c>
      <c r="Y304" s="184">
        <v>40</v>
      </c>
      <c r="Z304" s="184">
        <v>0</v>
      </c>
      <c r="AA304" s="184">
        <v>0</v>
      </c>
      <c r="AB304" s="184">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417">
        <f t="shared" si="302"/>
        <v>1300</v>
      </c>
      <c r="L305" s="417">
        <f t="shared" si="302"/>
        <v>1300</v>
      </c>
      <c r="M305" s="417">
        <f t="shared" si="302"/>
        <v>1300</v>
      </c>
      <c r="N305" s="417">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417">
        <f t="shared" si="302"/>
        <v>1500</v>
      </c>
      <c r="L306" s="417">
        <f t="shared" si="302"/>
        <v>1500</v>
      </c>
      <c r="M306" s="417">
        <f t="shared" si="302"/>
        <v>1500</v>
      </c>
      <c r="N306" s="417">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8">
        <f>0.7*$Y306*(N306/$O306)</f>
        <v>60.199999999999996</v>
      </c>
      <c r="Y306" s="184">
        <v>86</v>
      </c>
      <c r="Z306" s="184">
        <v>0</v>
      </c>
      <c r="AA306" s="184">
        <v>0</v>
      </c>
      <c r="AB306" s="184">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417">
        <f t="shared" si="302"/>
        <v>100</v>
      </c>
      <c r="L307" s="417">
        <f t="shared" si="302"/>
        <v>100</v>
      </c>
      <c r="M307" s="417">
        <f t="shared" si="302"/>
        <v>100</v>
      </c>
      <c r="N307" s="417">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417">
        <f t="shared" si="302"/>
        <v>100</v>
      </c>
      <c r="L308" s="417">
        <f t="shared" si="302"/>
        <v>100</v>
      </c>
      <c r="M308" s="417">
        <f t="shared" si="302"/>
        <v>100</v>
      </c>
      <c r="N308" s="417">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417">
        <f t="shared" si="302"/>
        <v>100</v>
      </c>
      <c r="L309" s="417">
        <f t="shared" si="302"/>
        <v>100</v>
      </c>
      <c r="M309" s="417">
        <f t="shared" si="302"/>
        <v>100</v>
      </c>
      <c r="N309" s="417">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417">
        <f t="shared" si="302"/>
        <v>100</v>
      </c>
      <c r="L310" s="417">
        <f t="shared" si="302"/>
        <v>100</v>
      </c>
      <c r="M310" s="417">
        <f t="shared" si="302"/>
        <v>100</v>
      </c>
      <c r="N310" s="417">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417">
        <f t="shared" si="302"/>
        <v>100</v>
      </c>
      <c r="L311" s="417">
        <f t="shared" si="302"/>
        <v>100</v>
      </c>
      <c r="M311" s="417">
        <f t="shared" si="302"/>
        <v>100</v>
      </c>
      <c r="N311" s="417">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419">
        <v>200</v>
      </c>
      <c r="L312" s="419">
        <v>300</v>
      </c>
      <c r="M312" s="419">
        <v>300</v>
      </c>
      <c r="N312" s="417">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417">
        <f t="shared" ref="K313:M321" si="305">$O313</f>
        <v>733</v>
      </c>
      <c r="L313" s="417">
        <f t="shared" si="305"/>
        <v>733</v>
      </c>
      <c r="M313" s="417">
        <f t="shared" si="305"/>
        <v>733</v>
      </c>
      <c r="N313" s="417">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417">
        <f t="shared" si="305"/>
        <v>1071</v>
      </c>
      <c r="L314" s="417">
        <f t="shared" si="305"/>
        <v>1071</v>
      </c>
      <c r="M314" s="417">
        <f t="shared" si="305"/>
        <v>1071</v>
      </c>
      <c r="N314" s="417">
        <f t="shared" ref="N314:N345" si="306">$O314</f>
        <v>1071</v>
      </c>
      <c r="O314" s="183">
        <v>1071</v>
      </c>
      <c r="P314" s="183">
        <v>0</v>
      </c>
      <c r="Q314" s="183">
        <v>0</v>
      </c>
      <c r="R314" s="183">
        <v>0</v>
      </c>
      <c r="S314" s="111"/>
      <c r="T314" s="134" t="s">
        <v>157</v>
      </c>
      <c r="U314" s="3">
        <f t="shared" ref="U314:U345" si="307">0.55*$Y314*(K314/$O314)</f>
        <v>22</v>
      </c>
      <c r="V314" s="418">
        <f>0.7*$Y314*(L314/$O314)</f>
        <v>28</v>
      </c>
      <c r="W314" s="3">
        <f t="shared" ref="W314:W345" si="308">0.9*$Y314*(M314/$O314)</f>
        <v>36</v>
      </c>
      <c r="X314" s="3">
        <f t="shared" si="304"/>
        <v>40</v>
      </c>
      <c r="Y314" s="184">
        <v>40</v>
      </c>
      <c r="Z314" s="184">
        <v>0</v>
      </c>
      <c r="AA314" s="184">
        <v>0</v>
      </c>
      <c r="AB314" s="184">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417">
        <f t="shared" si="305"/>
        <v>1300</v>
      </c>
      <c r="L315" s="417">
        <f t="shared" si="305"/>
        <v>1300</v>
      </c>
      <c r="M315" s="417">
        <f t="shared" si="305"/>
        <v>1300</v>
      </c>
      <c r="N315" s="417">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417">
        <f t="shared" si="305"/>
        <v>1500</v>
      </c>
      <c r="L316" s="417">
        <f t="shared" si="305"/>
        <v>1500</v>
      </c>
      <c r="M316" s="417">
        <f t="shared" si="305"/>
        <v>1500</v>
      </c>
      <c r="N316" s="417">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8">
        <f>0.7*$Y316*(N316/$O316)</f>
        <v>60.199999999999996</v>
      </c>
      <c r="Y316" s="184">
        <v>86</v>
      </c>
      <c r="Z316" s="184">
        <v>0</v>
      </c>
      <c r="AA316" s="184">
        <v>0</v>
      </c>
      <c r="AB316" s="184">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417">
        <f t="shared" si="305"/>
        <v>100</v>
      </c>
      <c r="L317" s="417">
        <f t="shared" si="305"/>
        <v>100</v>
      </c>
      <c r="M317" s="417">
        <f t="shared" si="305"/>
        <v>100</v>
      </c>
      <c r="N317" s="417">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417">
        <f t="shared" si="305"/>
        <v>100</v>
      </c>
      <c r="L318" s="417">
        <f t="shared" si="305"/>
        <v>100</v>
      </c>
      <c r="M318" s="417">
        <f t="shared" si="305"/>
        <v>100</v>
      </c>
      <c r="N318" s="417">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417">
        <f t="shared" si="305"/>
        <v>100</v>
      </c>
      <c r="L319" s="417">
        <f t="shared" si="305"/>
        <v>100</v>
      </c>
      <c r="M319" s="417">
        <f t="shared" si="305"/>
        <v>100</v>
      </c>
      <c r="N319" s="417">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417">
        <f t="shared" si="305"/>
        <v>100</v>
      </c>
      <c r="L320" s="417">
        <f t="shared" si="305"/>
        <v>100</v>
      </c>
      <c r="M320" s="417">
        <f t="shared" si="305"/>
        <v>100</v>
      </c>
      <c r="N320" s="417">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417">
        <f t="shared" si="305"/>
        <v>100</v>
      </c>
      <c r="L321" s="417">
        <f t="shared" si="305"/>
        <v>100</v>
      </c>
      <c r="M321" s="417">
        <f t="shared" si="305"/>
        <v>100</v>
      </c>
      <c r="N321" s="417">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419">
        <v>200</v>
      </c>
      <c r="L322" s="419">
        <v>300</v>
      </c>
      <c r="M322" s="419">
        <v>300</v>
      </c>
      <c r="N322" s="417">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417">
        <f t="shared" ref="K323:M331" si="311">$O323</f>
        <v>733</v>
      </c>
      <c r="L323" s="417">
        <f t="shared" si="311"/>
        <v>733</v>
      </c>
      <c r="M323" s="417">
        <f t="shared" si="311"/>
        <v>733</v>
      </c>
      <c r="N323" s="417">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417">
        <f t="shared" si="311"/>
        <v>1071</v>
      </c>
      <c r="L324" s="417">
        <f t="shared" si="311"/>
        <v>1071</v>
      </c>
      <c r="M324" s="417">
        <f t="shared" si="311"/>
        <v>1071</v>
      </c>
      <c r="N324" s="417">
        <f t="shared" si="306"/>
        <v>1071</v>
      </c>
      <c r="O324" s="183">
        <v>1071</v>
      </c>
      <c r="P324" s="183">
        <v>0</v>
      </c>
      <c r="Q324" s="183">
        <v>0</v>
      </c>
      <c r="R324" s="183">
        <v>0</v>
      </c>
      <c r="S324" s="111"/>
      <c r="T324" s="134" t="s">
        <v>157</v>
      </c>
      <c r="U324" s="3">
        <f t="shared" si="307"/>
        <v>22</v>
      </c>
      <c r="V324" s="418">
        <f>0.7*$Y324*(L324/$O324)</f>
        <v>28</v>
      </c>
      <c r="W324" s="3">
        <f t="shared" si="308"/>
        <v>36</v>
      </c>
      <c r="X324" s="3">
        <f t="shared" si="310"/>
        <v>40</v>
      </c>
      <c r="Y324" s="184">
        <v>40</v>
      </c>
      <c r="Z324" s="184">
        <v>0</v>
      </c>
      <c r="AA324" s="184">
        <v>0</v>
      </c>
      <c r="AB324" s="184">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417">
        <f t="shared" si="311"/>
        <v>1300</v>
      </c>
      <c r="L325" s="417">
        <f t="shared" si="311"/>
        <v>1300</v>
      </c>
      <c r="M325" s="417">
        <f t="shared" si="311"/>
        <v>1300</v>
      </c>
      <c r="N325" s="417">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417">
        <f t="shared" si="311"/>
        <v>1500</v>
      </c>
      <c r="L326" s="417">
        <f t="shared" si="311"/>
        <v>1500</v>
      </c>
      <c r="M326" s="417">
        <f t="shared" si="311"/>
        <v>1500</v>
      </c>
      <c r="N326" s="417">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8">
        <f>0.7*$Y326*(N326/$O326)</f>
        <v>60.199999999999996</v>
      </c>
      <c r="Y326" s="184">
        <v>86</v>
      </c>
      <c r="Z326" s="184">
        <v>0</v>
      </c>
      <c r="AA326" s="184">
        <v>0</v>
      </c>
      <c r="AB326" s="18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417">
        <f t="shared" si="311"/>
        <v>100</v>
      </c>
      <c r="L327" s="417">
        <f t="shared" si="311"/>
        <v>100</v>
      </c>
      <c r="M327" s="417">
        <f t="shared" si="311"/>
        <v>100</v>
      </c>
      <c r="N327" s="417">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417">
        <f t="shared" si="311"/>
        <v>100</v>
      </c>
      <c r="L328" s="417">
        <f t="shared" si="311"/>
        <v>100</v>
      </c>
      <c r="M328" s="417">
        <f t="shared" si="311"/>
        <v>100</v>
      </c>
      <c r="N328" s="417">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417">
        <f t="shared" si="311"/>
        <v>100</v>
      </c>
      <c r="L329" s="417">
        <f t="shared" si="311"/>
        <v>100</v>
      </c>
      <c r="M329" s="417">
        <f t="shared" si="311"/>
        <v>100</v>
      </c>
      <c r="N329" s="417">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417">
        <f t="shared" si="311"/>
        <v>100</v>
      </c>
      <c r="L330" s="417">
        <f t="shared" si="311"/>
        <v>100</v>
      </c>
      <c r="M330" s="417">
        <f t="shared" si="311"/>
        <v>100</v>
      </c>
      <c r="N330" s="417">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417">
        <f t="shared" si="311"/>
        <v>100</v>
      </c>
      <c r="L331" s="417">
        <f t="shared" si="311"/>
        <v>100</v>
      </c>
      <c r="M331" s="417">
        <f t="shared" si="311"/>
        <v>100</v>
      </c>
      <c r="N331" s="417">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419">
        <v>200</v>
      </c>
      <c r="L332" s="419">
        <v>300</v>
      </c>
      <c r="M332" s="419">
        <v>300</v>
      </c>
      <c r="N332" s="417">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417">
        <f t="shared" ref="K333:M341" si="314">$O333</f>
        <v>733</v>
      </c>
      <c r="L333" s="417">
        <f t="shared" si="314"/>
        <v>733</v>
      </c>
      <c r="M333" s="417">
        <f t="shared" si="314"/>
        <v>733</v>
      </c>
      <c r="N333" s="417">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417">
        <f t="shared" si="314"/>
        <v>1071</v>
      </c>
      <c r="L334" s="417">
        <f t="shared" si="314"/>
        <v>1071</v>
      </c>
      <c r="M334" s="417">
        <f t="shared" si="314"/>
        <v>1071</v>
      </c>
      <c r="N334" s="417">
        <f t="shared" si="306"/>
        <v>1071</v>
      </c>
      <c r="O334" s="183">
        <v>1071</v>
      </c>
      <c r="P334" s="183">
        <v>0</v>
      </c>
      <c r="Q334" s="183">
        <v>0</v>
      </c>
      <c r="R334" s="183">
        <v>0</v>
      </c>
      <c r="S334" s="111"/>
      <c r="T334" s="134" t="s">
        <v>157</v>
      </c>
      <c r="U334" s="3">
        <f t="shared" si="307"/>
        <v>22</v>
      </c>
      <c r="V334" s="418">
        <f>0.7*$Y334*(L334/$O334)</f>
        <v>28</v>
      </c>
      <c r="W334" s="3">
        <f t="shared" si="308"/>
        <v>36</v>
      </c>
      <c r="X334" s="3">
        <f t="shared" si="313"/>
        <v>40</v>
      </c>
      <c r="Y334" s="184">
        <v>40</v>
      </c>
      <c r="Z334" s="184">
        <v>0</v>
      </c>
      <c r="AA334" s="184">
        <v>0</v>
      </c>
      <c r="AB334" s="18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417">
        <f t="shared" si="314"/>
        <v>1300</v>
      </c>
      <c r="L335" s="417">
        <f t="shared" si="314"/>
        <v>1300</v>
      </c>
      <c r="M335" s="417">
        <f t="shared" si="314"/>
        <v>1300</v>
      </c>
      <c r="N335" s="417">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417">
        <f t="shared" si="314"/>
        <v>1500</v>
      </c>
      <c r="L336" s="417">
        <f t="shared" si="314"/>
        <v>1500</v>
      </c>
      <c r="M336" s="417">
        <f t="shared" si="314"/>
        <v>1500</v>
      </c>
      <c r="N336" s="417">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8">
        <f>0.7*$Y336*(N336/$O336)</f>
        <v>60.199999999999996</v>
      </c>
      <c r="Y336" s="184">
        <v>86</v>
      </c>
      <c r="Z336" s="184">
        <v>0</v>
      </c>
      <c r="AA336" s="184">
        <v>0</v>
      </c>
      <c r="AB336" s="18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417">
        <f t="shared" si="314"/>
        <v>100</v>
      </c>
      <c r="L337" s="417">
        <f t="shared" si="314"/>
        <v>100</v>
      </c>
      <c r="M337" s="417">
        <f t="shared" si="314"/>
        <v>100</v>
      </c>
      <c r="N337" s="417">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417">
        <f t="shared" si="314"/>
        <v>100</v>
      </c>
      <c r="L338" s="417">
        <f t="shared" si="314"/>
        <v>100</v>
      </c>
      <c r="M338" s="417">
        <f t="shared" si="314"/>
        <v>100</v>
      </c>
      <c r="N338" s="417">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417">
        <f t="shared" si="314"/>
        <v>100</v>
      </c>
      <c r="L339" s="417">
        <f t="shared" si="314"/>
        <v>100</v>
      </c>
      <c r="M339" s="417">
        <f t="shared" si="314"/>
        <v>100</v>
      </c>
      <c r="N339" s="417">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417">
        <f t="shared" si="314"/>
        <v>100</v>
      </c>
      <c r="L340" s="417">
        <f t="shared" si="314"/>
        <v>100</v>
      </c>
      <c r="M340" s="417">
        <f t="shared" si="314"/>
        <v>100</v>
      </c>
      <c r="N340" s="417">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417">
        <f t="shared" si="314"/>
        <v>100</v>
      </c>
      <c r="L341" s="417">
        <f t="shared" si="314"/>
        <v>100</v>
      </c>
      <c r="M341" s="417">
        <f t="shared" si="314"/>
        <v>100</v>
      </c>
      <c r="N341" s="417">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419">
        <v>200</v>
      </c>
      <c r="L342" s="419">
        <v>300</v>
      </c>
      <c r="M342" s="419">
        <v>300</v>
      </c>
      <c r="N342" s="417">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417">
        <f t="shared" ref="K343:M351" si="317">$O343</f>
        <v>733</v>
      </c>
      <c r="L343" s="417">
        <f t="shared" si="317"/>
        <v>733</v>
      </c>
      <c r="M343" s="417">
        <f t="shared" si="317"/>
        <v>733</v>
      </c>
      <c r="N343" s="417">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417">
        <f t="shared" si="317"/>
        <v>1071</v>
      </c>
      <c r="L344" s="417">
        <f t="shared" si="317"/>
        <v>1071</v>
      </c>
      <c r="M344" s="417">
        <f t="shared" si="317"/>
        <v>1071</v>
      </c>
      <c r="N344" s="417">
        <f t="shared" si="306"/>
        <v>1071</v>
      </c>
      <c r="O344" s="183">
        <v>1071</v>
      </c>
      <c r="P344" s="183">
        <v>0</v>
      </c>
      <c r="Q344" s="183">
        <v>0</v>
      </c>
      <c r="R344" s="183">
        <v>0</v>
      </c>
      <c r="S344" s="111"/>
      <c r="T344" s="134" t="s">
        <v>157</v>
      </c>
      <c r="U344" s="3">
        <f t="shared" si="307"/>
        <v>22</v>
      </c>
      <c r="V344" s="418">
        <f>0.7*$Y344*(L344/$O344)</f>
        <v>28</v>
      </c>
      <c r="W344" s="3">
        <f t="shared" si="308"/>
        <v>36</v>
      </c>
      <c r="X344" s="3">
        <f t="shared" si="316"/>
        <v>40</v>
      </c>
      <c r="Y344" s="184">
        <v>40</v>
      </c>
      <c r="Z344" s="184">
        <v>0</v>
      </c>
      <c r="AA344" s="184">
        <v>0</v>
      </c>
      <c r="AB344" s="184">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417">
        <f t="shared" si="317"/>
        <v>1300</v>
      </c>
      <c r="L345" s="417">
        <f t="shared" si="317"/>
        <v>1300</v>
      </c>
      <c r="M345" s="417">
        <f t="shared" si="317"/>
        <v>1300</v>
      </c>
      <c r="N345" s="417">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417">
        <f t="shared" si="317"/>
        <v>1500</v>
      </c>
      <c r="L346" s="417">
        <f t="shared" si="317"/>
        <v>1500</v>
      </c>
      <c r="M346" s="417">
        <f t="shared" si="317"/>
        <v>1500</v>
      </c>
      <c r="N346" s="417">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8">
        <f>0.7*$Y346*(N346/$O346)</f>
        <v>60.199999999999996</v>
      </c>
      <c r="Y346" s="184">
        <v>86</v>
      </c>
      <c r="Z346" s="184">
        <v>0</v>
      </c>
      <c r="AA346" s="184">
        <v>0</v>
      </c>
      <c r="AB346" s="184">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417">
        <f t="shared" si="317"/>
        <v>100</v>
      </c>
      <c r="L347" s="417">
        <f t="shared" si="317"/>
        <v>100</v>
      </c>
      <c r="M347" s="417">
        <f t="shared" si="317"/>
        <v>100</v>
      </c>
      <c r="N347" s="417">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417">
        <f t="shared" si="317"/>
        <v>100</v>
      </c>
      <c r="L348" s="417">
        <f t="shared" si="317"/>
        <v>100</v>
      </c>
      <c r="M348" s="417">
        <f t="shared" si="317"/>
        <v>100</v>
      </c>
      <c r="N348" s="417">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417">
        <f t="shared" si="317"/>
        <v>100</v>
      </c>
      <c r="L349" s="417">
        <f t="shared" si="317"/>
        <v>100</v>
      </c>
      <c r="M349" s="417">
        <f t="shared" si="317"/>
        <v>100</v>
      </c>
      <c r="N349" s="417">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417">
        <f t="shared" si="317"/>
        <v>100</v>
      </c>
      <c r="L350" s="417">
        <f t="shared" si="317"/>
        <v>100</v>
      </c>
      <c r="M350" s="417">
        <f t="shared" si="317"/>
        <v>100</v>
      </c>
      <c r="N350" s="417">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417">
        <f t="shared" si="317"/>
        <v>100</v>
      </c>
      <c r="L351" s="417">
        <f t="shared" si="317"/>
        <v>100</v>
      </c>
      <c r="M351" s="417">
        <f t="shared" si="317"/>
        <v>100</v>
      </c>
      <c r="N351" s="417">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419">
        <v>200</v>
      </c>
      <c r="L352" s="419">
        <v>300</v>
      </c>
      <c r="M352" s="419">
        <v>300</v>
      </c>
      <c r="N352" s="417">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417">
        <f t="shared" ref="K353:M361" si="323">$O353</f>
        <v>733</v>
      </c>
      <c r="L353" s="417">
        <f t="shared" si="323"/>
        <v>733</v>
      </c>
      <c r="M353" s="417">
        <f t="shared" si="323"/>
        <v>733</v>
      </c>
      <c r="N353" s="417">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417">
        <f t="shared" si="323"/>
        <v>1071</v>
      </c>
      <c r="L354" s="417">
        <f t="shared" si="323"/>
        <v>1071</v>
      </c>
      <c r="M354" s="417">
        <f t="shared" si="323"/>
        <v>1071</v>
      </c>
      <c r="N354" s="417">
        <f t="shared" si="319"/>
        <v>1071</v>
      </c>
      <c r="O354" s="183">
        <v>1071</v>
      </c>
      <c r="P354" s="183">
        <v>0</v>
      </c>
      <c r="Q354" s="183">
        <v>0</v>
      </c>
      <c r="R354" s="183">
        <v>0</v>
      </c>
      <c r="S354" s="111"/>
      <c r="T354" s="134" t="s">
        <v>157</v>
      </c>
      <c r="U354" s="3">
        <f t="shared" si="320"/>
        <v>22</v>
      </c>
      <c r="V354" s="418">
        <f>0.7*$Y354*(L354/$O354)</f>
        <v>28</v>
      </c>
      <c r="W354" s="3">
        <f t="shared" si="321"/>
        <v>36</v>
      </c>
      <c r="X354" s="3">
        <f t="shared" si="322"/>
        <v>40</v>
      </c>
      <c r="Y354" s="184">
        <v>40</v>
      </c>
      <c r="Z354" s="184">
        <v>0</v>
      </c>
      <c r="AA354" s="184">
        <v>0</v>
      </c>
      <c r="AB354" s="184">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417">
        <f t="shared" si="323"/>
        <v>1300</v>
      </c>
      <c r="L355" s="417">
        <f t="shared" si="323"/>
        <v>1300</v>
      </c>
      <c r="M355" s="417">
        <f t="shared" si="323"/>
        <v>1300</v>
      </c>
      <c r="N355" s="417">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417">
        <f t="shared" si="323"/>
        <v>1500</v>
      </c>
      <c r="L356" s="417">
        <f t="shared" si="323"/>
        <v>1500</v>
      </c>
      <c r="M356" s="417">
        <f t="shared" si="323"/>
        <v>1500</v>
      </c>
      <c r="N356" s="417">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8">
        <f>0.7*$Y356*(N356/$O356)</f>
        <v>60.199999999999996</v>
      </c>
      <c r="Y356" s="184">
        <v>86</v>
      </c>
      <c r="Z356" s="184">
        <v>0</v>
      </c>
      <c r="AA356" s="184">
        <v>0</v>
      </c>
      <c r="AB356" s="184">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417">
        <f t="shared" si="323"/>
        <v>100</v>
      </c>
      <c r="L357" s="417">
        <f t="shared" si="323"/>
        <v>100</v>
      </c>
      <c r="M357" s="417">
        <f t="shared" si="323"/>
        <v>100</v>
      </c>
      <c r="N357" s="417">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417">
        <f t="shared" si="323"/>
        <v>100</v>
      </c>
      <c r="L358" s="417">
        <f t="shared" si="323"/>
        <v>100</v>
      </c>
      <c r="M358" s="417">
        <f t="shared" si="323"/>
        <v>100</v>
      </c>
      <c r="N358" s="417">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417">
        <f t="shared" si="323"/>
        <v>100</v>
      </c>
      <c r="L359" s="417">
        <f t="shared" si="323"/>
        <v>100</v>
      </c>
      <c r="M359" s="417">
        <f t="shared" si="323"/>
        <v>100</v>
      </c>
      <c r="N359" s="417">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417">
        <f t="shared" si="323"/>
        <v>100</v>
      </c>
      <c r="L360" s="417">
        <f t="shared" si="323"/>
        <v>100</v>
      </c>
      <c r="M360" s="417">
        <f t="shared" si="323"/>
        <v>100</v>
      </c>
      <c r="N360" s="417">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417">
        <f t="shared" si="323"/>
        <v>100</v>
      </c>
      <c r="L361" s="417">
        <f t="shared" si="323"/>
        <v>100</v>
      </c>
      <c r="M361" s="417">
        <f t="shared" si="323"/>
        <v>100</v>
      </c>
      <c r="N361" s="417">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419">
        <v>200</v>
      </c>
      <c r="L362" s="419">
        <v>300</v>
      </c>
      <c r="M362" s="419">
        <v>300</v>
      </c>
      <c r="N362" s="417">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417">
        <f t="shared" ref="K363:M371" si="326">$O363</f>
        <v>733</v>
      </c>
      <c r="L363" s="417">
        <f t="shared" si="326"/>
        <v>733</v>
      </c>
      <c r="M363" s="417">
        <f t="shared" si="326"/>
        <v>733</v>
      </c>
      <c r="N363" s="417">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417">
        <f t="shared" si="326"/>
        <v>1071</v>
      </c>
      <c r="L364" s="417">
        <f t="shared" si="326"/>
        <v>1071</v>
      </c>
      <c r="M364" s="417">
        <f t="shared" si="326"/>
        <v>1071</v>
      </c>
      <c r="N364" s="417">
        <f t="shared" si="319"/>
        <v>1071</v>
      </c>
      <c r="O364" s="183">
        <v>1071</v>
      </c>
      <c r="P364" s="183">
        <v>0</v>
      </c>
      <c r="Q364" s="183">
        <v>0</v>
      </c>
      <c r="R364" s="183">
        <v>0</v>
      </c>
      <c r="S364" s="111"/>
      <c r="T364" s="134" t="s">
        <v>157</v>
      </c>
      <c r="U364" s="3">
        <f t="shared" si="320"/>
        <v>22</v>
      </c>
      <c r="V364" s="418">
        <f>0.7*$Y364*(L364/$O364)</f>
        <v>28</v>
      </c>
      <c r="W364" s="3">
        <f t="shared" si="321"/>
        <v>36</v>
      </c>
      <c r="X364" s="3">
        <f t="shared" si="325"/>
        <v>40</v>
      </c>
      <c r="Y364" s="184">
        <v>40</v>
      </c>
      <c r="Z364" s="184">
        <v>0</v>
      </c>
      <c r="AA364" s="184">
        <v>0</v>
      </c>
      <c r="AB364" s="184">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417">
        <f t="shared" si="326"/>
        <v>1300</v>
      </c>
      <c r="L365" s="417">
        <f t="shared" si="326"/>
        <v>1300</v>
      </c>
      <c r="M365" s="417">
        <f t="shared" si="326"/>
        <v>1300</v>
      </c>
      <c r="N365" s="417">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417">
        <f t="shared" si="326"/>
        <v>1500</v>
      </c>
      <c r="L366" s="417">
        <f t="shared" si="326"/>
        <v>1500</v>
      </c>
      <c r="M366" s="417">
        <f t="shared" si="326"/>
        <v>1500</v>
      </c>
      <c r="N366" s="417">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8">
        <f>0.7*$Y366*(N366/$O366)</f>
        <v>60.199999999999996</v>
      </c>
      <c r="Y366" s="184">
        <v>86</v>
      </c>
      <c r="Z366" s="184">
        <v>0</v>
      </c>
      <c r="AA366" s="184">
        <v>0</v>
      </c>
      <c r="AB366" s="184">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417">
        <f t="shared" si="326"/>
        <v>100</v>
      </c>
      <c r="L367" s="417">
        <f t="shared" si="326"/>
        <v>100</v>
      </c>
      <c r="M367" s="417">
        <f t="shared" si="326"/>
        <v>100</v>
      </c>
      <c r="N367" s="417">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417">
        <f t="shared" si="326"/>
        <v>100</v>
      </c>
      <c r="L368" s="417">
        <f t="shared" si="326"/>
        <v>100</v>
      </c>
      <c r="M368" s="417">
        <f t="shared" si="326"/>
        <v>100</v>
      </c>
      <c r="N368" s="417">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417">
        <f t="shared" si="326"/>
        <v>100</v>
      </c>
      <c r="L369" s="417">
        <f t="shared" si="326"/>
        <v>100</v>
      </c>
      <c r="M369" s="417">
        <f t="shared" si="326"/>
        <v>100</v>
      </c>
      <c r="N369" s="417">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417">
        <f t="shared" si="326"/>
        <v>100</v>
      </c>
      <c r="L370" s="417">
        <f t="shared" si="326"/>
        <v>100</v>
      </c>
      <c r="M370" s="417">
        <f t="shared" si="326"/>
        <v>100</v>
      </c>
      <c r="N370" s="417">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417">
        <f t="shared" si="326"/>
        <v>100</v>
      </c>
      <c r="L371" s="417">
        <f t="shared" si="326"/>
        <v>100</v>
      </c>
      <c r="M371" s="417">
        <f t="shared" si="326"/>
        <v>100</v>
      </c>
      <c r="N371" s="417">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419">
        <v>200</v>
      </c>
      <c r="L372" s="419">
        <v>300</v>
      </c>
      <c r="M372" s="419">
        <v>300</v>
      </c>
      <c r="N372" s="417">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417">
        <f t="shared" ref="K373:M381" si="329">$O373</f>
        <v>733</v>
      </c>
      <c r="L373" s="417">
        <f t="shared" si="329"/>
        <v>733</v>
      </c>
      <c r="M373" s="417">
        <f t="shared" si="329"/>
        <v>733</v>
      </c>
      <c r="N373" s="417">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417">
        <f t="shared" si="329"/>
        <v>1071</v>
      </c>
      <c r="L374" s="417">
        <f t="shared" si="329"/>
        <v>1071</v>
      </c>
      <c r="M374" s="417">
        <f t="shared" si="329"/>
        <v>1071</v>
      </c>
      <c r="N374" s="417">
        <f t="shared" si="319"/>
        <v>1071</v>
      </c>
      <c r="O374" s="183">
        <v>1071</v>
      </c>
      <c r="P374" s="183">
        <v>0</v>
      </c>
      <c r="Q374" s="183">
        <v>0</v>
      </c>
      <c r="R374" s="183">
        <v>0</v>
      </c>
      <c r="S374" s="111"/>
      <c r="T374" s="134" t="s">
        <v>157</v>
      </c>
      <c r="U374" s="3">
        <f t="shared" si="320"/>
        <v>22</v>
      </c>
      <c r="V374" s="418">
        <f>0.7*$Y374*(L374/$O374)</f>
        <v>28</v>
      </c>
      <c r="W374" s="3">
        <f t="shared" si="321"/>
        <v>36</v>
      </c>
      <c r="X374" s="3">
        <f t="shared" si="328"/>
        <v>40</v>
      </c>
      <c r="Y374" s="184">
        <v>40</v>
      </c>
      <c r="Z374" s="184">
        <v>0</v>
      </c>
      <c r="AA374" s="184">
        <v>0</v>
      </c>
      <c r="AB374" s="184">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417">
        <f t="shared" si="329"/>
        <v>1300</v>
      </c>
      <c r="L375" s="417">
        <f t="shared" si="329"/>
        <v>1300</v>
      </c>
      <c r="M375" s="417">
        <f t="shared" si="329"/>
        <v>1300</v>
      </c>
      <c r="N375" s="417">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417">
        <f t="shared" si="329"/>
        <v>1500</v>
      </c>
      <c r="L376" s="417">
        <f t="shared" si="329"/>
        <v>1500</v>
      </c>
      <c r="M376" s="417">
        <f t="shared" si="329"/>
        <v>1500</v>
      </c>
      <c r="N376" s="417">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8">
        <f>0.7*$Y376*(N376/$O376)</f>
        <v>60.199999999999996</v>
      </c>
      <c r="Y376" s="184">
        <v>86</v>
      </c>
      <c r="Z376" s="184">
        <v>0</v>
      </c>
      <c r="AA376" s="184">
        <v>0</v>
      </c>
      <c r="AB376" s="184">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417">
        <f t="shared" si="329"/>
        <v>100</v>
      </c>
      <c r="L377" s="417">
        <f t="shared" si="329"/>
        <v>100</v>
      </c>
      <c r="M377" s="417">
        <f t="shared" si="329"/>
        <v>100</v>
      </c>
      <c r="N377" s="417">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417">
        <f t="shared" si="329"/>
        <v>100</v>
      </c>
      <c r="L378" s="417">
        <f t="shared" si="329"/>
        <v>100</v>
      </c>
      <c r="M378" s="417">
        <f t="shared" si="329"/>
        <v>100</v>
      </c>
      <c r="N378" s="417">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417">
        <f t="shared" si="329"/>
        <v>100</v>
      </c>
      <c r="L379" s="417">
        <f t="shared" si="329"/>
        <v>100</v>
      </c>
      <c r="M379" s="417">
        <f t="shared" si="329"/>
        <v>100</v>
      </c>
      <c r="N379" s="417">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417">
        <f t="shared" si="329"/>
        <v>100</v>
      </c>
      <c r="L380" s="417">
        <f t="shared" si="329"/>
        <v>100</v>
      </c>
      <c r="M380" s="417">
        <f t="shared" si="329"/>
        <v>100</v>
      </c>
      <c r="N380" s="417">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417">
        <f t="shared" si="329"/>
        <v>100</v>
      </c>
      <c r="L381" s="417">
        <f t="shared" si="329"/>
        <v>100</v>
      </c>
      <c r="M381" s="417">
        <f t="shared" si="329"/>
        <v>100</v>
      </c>
      <c r="N381" s="417">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91"/>
      <c r="D393" s="91"/>
      <c r="E393" s="91"/>
      <c r="F393" s="91"/>
      <c r="G393" s="91"/>
      <c r="H393" s="91"/>
      <c r="I393" s="91"/>
      <c r="J393" s="91"/>
      <c r="K393" s="91"/>
      <c r="L393" s="105"/>
      <c r="M393" s="106" t="s">
        <v>204</v>
      </c>
      <c r="N393" s="105"/>
      <c r="O393" s="730"/>
      <c r="P393" s="105"/>
      <c r="Q393" s="105"/>
      <c r="R393" s="105"/>
      <c r="S393" s="105"/>
      <c r="T393" s="105"/>
      <c r="U393" s="759"/>
      <c r="V393" s="759"/>
      <c r="W393" s="759"/>
      <c r="X393" s="759"/>
      <c r="Y393" s="759"/>
      <c r="Z393" s="105"/>
      <c r="AA393" s="873"/>
      <c r="AB393" s="873"/>
      <c r="AC393" s="873"/>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91"/>
      <c r="G395" s="106"/>
      <c r="H395" s="106"/>
      <c r="I395" s="106"/>
      <c r="J395" s="106"/>
      <c r="K395" s="106" t="s">
        <v>207</v>
      </c>
      <c r="L395" s="106"/>
      <c r="M395" s="106" t="s">
        <v>980</v>
      </c>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74"/>
      <c r="AB396" s="874"/>
      <c r="AC396" s="874"/>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91"/>
      <c r="D424" s="91"/>
      <c r="E424" s="91"/>
      <c r="F424" s="91"/>
      <c r="G424" s="105"/>
      <c r="H424" s="105"/>
      <c r="I424" s="105"/>
      <c r="J424" s="105"/>
      <c r="K424" s="105"/>
      <c r="L424" s="105"/>
      <c r="M424" s="105"/>
      <c r="N424" s="730"/>
      <c r="O424" s="105"/>
      <c r="P424" s="105"/>
      <c r="Q424" s="105"/>
      <c r="R424" s="105"/>
      <c r="S424" s="105"/>
      <c r="T424" s="105"/>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91"/>
      <c r="D425" s="91"/>
      <c r="E425" s="91"/>
      <c r="F425" s="91"/>
      <c r="G425" s="91"/>
      <c r="H425" s="91"/>
      <c r="I425" s="91"/>
      <c r="J425" s="91"/>
      <c r="K425" s="131" t="s">
        <v>212</v>
      </c>
      <c r="L425" s="131"/>
      <c r="M425" s="105"/>
      <c r="N425" s="339" t="s">
        <v>945</v>
      </c>
      <c r="O425" s="106"/>
      <c r="P425" s="106"/>
      <c r="Q425" s="730"/>
      <c r="R425" s="730"/>
      <c r="S425" s="730"/>
      <c r="T425" s="730"/>
      <c r="U425" s="105"/>
      <c r="V425" s="105"/>
      <c r="W425" s="759"/>
      <c r="X425" s="759"/>
      <c r="Y425" s="759"/>
      <c r="Z425" s="759"/>
      <c r="AA425" s="873"/>
      <c r="AB425" s="873"/>
      <c r="AC425" s="873"/>
      <c r="AD425" s="759"/>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91"/>
      <c r="G427" s="106"/>
      <c r="H427" s="106"/>
      <c r="I427" s="106" t="s">
        <v>184</v>
      </c>
      <c r="J427" s="106"/>
      <c r="K427" s="106" t="s">
        <v>214</v>
      </c>
      <c r="L427" s="265"/>
      <c r="M427" s="265" t="str">
        <f t="shared" ref="M427:T427" si="331">J111</f>
        <v>typ</v>
      </c>
      <c r="N427" s="265" t="str">
        <f t="shared" si="331"/>
        <v>z0</v>
      </c>
      <c r="O427" s="265" t="str">
        <f t="shared" si="331"/>
        <v>z1</v>
      </c>
      <c r="P427" s="265" t="str">
        <f t="shared" si="331"/>
        <v>z2</v>
      </c>
      <c r="Q427" s="265" t="str">
        <f t="shared" si="331"/>
        <v>z3</v>
      </c>
      <c r="R427" s="265" t="str">
        <f t="shared" si="331"/>
        <v>z4</v>
      </c>
      <c r="S427" s="265" t="str">
        <f t="shared" si="331"/>
        <v>z5</v>
      </c>
      <c r="T427" s="265" t="str">
        <f t="shared" si="331"/>
        <v>z6</v>
      </c>
      <c r="U427" s="265" t="str">
        <f t="shared" ref="U427:V427" si="332">R111</f>
        <v>z7</v>
      </c>
      <c r="V427" s="265" t="str">
        <f t="shared" si="332"/>
        <v>z8</v>
      </c>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60"/>
      <c r="X428" s="760"/>
      <c r="Y428" s="760"/>
      <c r="Z428" s="760"/>
      <c r="AA428" s="874"/>
      <c r="AB428" s="874"/>
      <c r="AC428" s="874"/>
      <c r="AD428" s="760"/>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105"/>
      <c r="H450" s="105"/>
      <c r="I450" s="105"/>
      <c r="J450" s="105"/>
      <c r="K450" s="105"/>
      <c r="L450" s="105"/>
      <c r="M450" s="105"/>
      <c r="N450" s="105"/>
      <c r="O450" s="867"/>
      <c r="P450" s="867"/>
      <c r="Q450" s="867"/>
      <c r="R450" s="105"/>
      <c r="S450" s="730"/>
      <c r="T450" s="105" t="s">
        <v>219</v>
      </c>
      <c r="U450" s="105"/>
      <c r="V450" s="105" t="s">
        <v>218</v>
      </c>
      <c r="W450" s="105"/>
      <c r="X450" s="785" t="s">
        <v>217</v>
      </c>
      <c r="Y450" s="105"/>
      <c r="Z450" s="105"/>
      <c r="AA450" s="873"/>
      <c r="AB450" s="873"/>
      <c r="AC450" s="759"/>
      <c r="AD450" s="759"/>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91"/>
      <c r="H451" s="91"/>
      <c r="I451" s="91"/>
      <c r="J451" s="91" t="s">
        <v>976</v>
      </c>
      <c r="K451" s="91"/>
      <c r="L451" s="105"/>
      <c r="M451" s="105"/>
      <c r="N451" s="105"/>
      <c r="O451" s="867"/>
      <c r="P451" s="867"/>
      <c r="Q451" s="867"/>
      <c r="R451" s="105"/>
      <c r="S451" s="730"/>
      <c r="T451" s="106" t="s">
        <v>221</v>
      </c>
      <c r="U451" s="105"/>
      <c r="V451" s="105" t="s">
        <v>979</v>
      </c>
      <c r="W451" s="105"/>
      <c r="X451" s="785" t="s">
        <v>220</v>
      </c>
      <c r="Y451" s="106"/>
      <c r="Z451" s="106" t="s">
        <v>222</v>
      </c>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91"/>
      <c r="D452" s="91"/>
      <c r="E452" s="91"/>
      <c r="F452" s="91"/>
      <c r="G452" s="106"/>
      <c r="H452" s="106" t="s">
        <v>948</v>
      </c>
      <c r="I452" s="163" t="s">
        <v>184</v>
      </c>
      <c r="J452" s="163" t="s">
        <v>456</v>
      </c>
      <c r="K452" s="163" t="s">
        <v>66</v>
      </c>
      <c r="L452" s="163" t="s">
        <v>67</v>
      </c>
      <c r="M452" s="163" t="s">
        <v>68</v>
      </c>
      <c r="N452" s="163" t="s">
        <v>69</v>
      </c>
      <c r="O452" s="163" t="s">
        <v>1045</v>
      </c>
      <c r="P452" s="163" t="s">
        <v>1046</v>
      </c>
      <c r="Q452" s="163" t="s">
        <v>1047</v>
      </c>
      <c r="R452" s="265"/>
      <c r="S452" s="265"/>
      <c r="T452" s="106" t="s">
        <v>224</v>
      </c>
      <c r="U452" s="106"/>
      <c r="V452" s="106" t="s">
        <v>978</v>
      </c>
      <c r="W452" s="106"/>
      <c r="X452" s="786" t="s">
        <v>223</v>
      </c>
      <c r="Y452" s="106"/>
      <c r="Z452" s="106"/>
      <c r="AA452" s="874"/>
      <c r="AB452" s="874"/>
      <c r="AC452" s="760"/>
      <c r="AD452" s="760"/>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-0.13</v>
      </c>
      <c r="U453" s="111"/>
      <c r="V453" s="128">
        <v>0</v>
      </c>
      <c r="W453" s="171"/>
      <c r="X453" s="783">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83">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83">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83">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83">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0.73499999999999999</v>
      </c>
      <c r="K458" s="128">
        <v>0.6</v>
      </c>
      <c r="L458" s="128">
        <v>0.6</v>
      </c>
      <c r="M458" s="128">
        <v>0.6</v>
      </c>
      <c r="N458" s="128">
        <v>0.6</v>
      </c>
      <c r="O458" s="128">
        <v>0.6</v>
      </c>
      <c r="P458" s="128">
        <v>0.6</v>
      </c>
      <c r="Q458" s="128">
        <v>0.6</v>
      </c>
      <c r="T458" s="128">
        <v>-0.17</v>
      </c>
      <c r="U458" s="111"/>
      <c r="V458" s="128">
        <v>0.1</v>
      </c>
      <c r="W458" s="111"/>
      <c r="X458" s="783">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-0.17</v>
      </c>
      <c r="U459" s="111"/>
      <c r="V459" s="128">
        <v>0.2</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0.75</v>
      </c>
      <c r="L460" s="128">
        <v>0.75</v>
      </c>
      <c r="M460" s="128">
        <v>0.75</v>
      </c>
      <c r="N460" s="128">
        <v>0.75</v>
      </c>
      <c r="O460" s="128">
        <v>0.75</v>
      </c>
      <c r="P460" s="128">
        <v>0.75</v>
      </c>
      <c r="Q460" s="128">
        <v>0.75</v>
      </c>
      <c r="T460" s="128">
        <v>-0.17</v>
      </c>
      <c r="U460" s="111"/>
      <c r="V460" s="128">
        <v>0.16</v>
      </c>
      <c r="W460" s="111"/>
      <c r="X460" s="783">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0.74</v>
      </c>
      <c r="K461" s="128">
        <v>0.75</v>
      </c>
      <c r="L461" s="128">
        <v>0.75</v>
      </c>
      <c r="M461" s="128">
        <v>0.75</v>
      </c>
      <c r="N461" s="128">
        <v>0.75</v>
      </c>
      <c r="O461" s="128">
        <v>0.75</v>
      </c>
      <c r="P461" s="128">
        <v>0.75</v>
      </c>
      <c r="Q461" s="128">
        <v>0.75</v>
      </c>
      <c r="T461" s="128">
        <v>-0.17</v>
      </c>
      <c r="U461" s="111"/>
      <c r="V461" s="737">
        <v>0.12</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4" t="s">
        <v>466</v>
      </c>
      <c r="J462" s="735">
        <v>0.75</v>
      </c>
      <c r="K462" s="735">
        <v>0.75</v>
      </c>
      <c r="L462" s="735">
        <v>0.75</v>
      </c>
      <c r="M462" s="735">
        <v>0.75</v>
      </c>
      <c r="N462" s="735">
        <v>0.75</v>
      </c>
      <c r="O462" s="735">
        <v>0.75</v>
      </c>
      <c r="P462" s="735">
        <v>0.75</v>
      </c>
      <c r="Q462" s="735">
        <v>0.75</v>
      </c>
      <c r="R462" s="109"/>
      <c r="S462" s="736"/>
      <c r="T462" s="735">
        <v>-0.2</v>
      </c>
      <c r="U462" s="109"/>
      <c r="V462" s="735">
        <v>0.1</v>
      </c>
      <c r="W462" s="109"/>
      <c r="X462" s="784">
        <v>1.4999999999999999E-2</v>
      </c>
      <c r="Y462" s="109"/>
      <c r="Z462" s="735">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4" t="s">
        <v>466</v>
      </c>
      <c r="J472" s="735">
        <v>0.75</v>
      </c>
      <c r="K472" s="735">
        <v>0.75</v>
      </c>
      <c r="L472" s="735">
        <v>0.75</v>
      </c>
      <c r="M472" s="735">
        <v>0.75</v>
      </c>
      <c r="N472" s="735">
        <v>0.75</v>
      </c>
      <c r="O472" s="735">
        <v>0.75</v>
      </c>
      <c r="P472" s="735">
        <v>0.75</v>
      </c>
      <c r="Q472" s="735">
        <v>0.75</v>
      </c>
      <c r="R472" s="109"/>
      <c r="S472" s="736"/>
      <c r="T472" s="735">
        <v>-0.2</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4" t="s">
        <v>466</v>
      </c>
      <c r="J482" s="735">
        <v>0.75</v>
      </c>
      <c r="K482" s="735">
        <v>0.75</v>
      </c>
      <c r="L482" s="735">
        <v>0.75</v>
      </c>
      <c r="M482" s="735">
        <v>0.75</v>
      </c>
      <c r="N482" s="735">
        <v>0.75</v>
      </c>
      <c r="O482" s="735">
        <v>0.75</v>
      </c>
      <c r="P482" s="735">
        <v>0.75</v>
      </c>
      <c r="Q482" s="735">
        <v>0.75</v>
      </c>
      <c r="R482" s="109"/>
      <c r="S482" s="736"/>
      <c r="T482" s="735">
        <v>-0.2</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4" t="s">
        <v>466</v>
      </c>
      <c r="J492" s="735">
        <v>0.75</v>
      </c>
      <c r="K492" s="735">
        <v>0.75</v>
      </c>
      <c r="L492" s="735">
        <v>0.75</v>
      </c>
      <c r="M492" s="735">
        <v>0.75</v>
      </c>
      <c r="N492" s="735">
        <v>0.75</v>
      </c>
      <c r="O492" s="735">
        <v>0.75</v>
      </c>
      <c r="P492" s="735">
        <v>0.75</v>
      </c>
      <c r="Q492" s="735">
        <v>0.75</v>
      </c>
      <c r="R492" s="109"/>
      <c r="S492" s="736"/>
      <c r="T492" s="735">
        <v>-0.2</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4" t="s">
        <v>466</v>
      </c>
      <c r="J502" s="735">
        <v>0.75</v>
      </c>
      <c r="K502" s="735">
        <v>0.75</v>
      </c>
      <c r="L502" s="735">
        <v>0.75</v>
      </c>
      <c r="M502" s="735">
        <v>0.75</v>
      </c>
      <c r="N502" s="735">
        <v>0.75</v>
      </c>
      <c r="O502" s="735">
        <v>0.75</v>
      </c>
      <c r="P502" s="735">
        <v>0.75</v>
      </c>
      <c r="Q502" s="735">
        <v>0.75</v>
      </c>
      <c r="R502" s="109"/>
      <c r="S502" s="736"/>
      <c r="T502" s="735">
        <v>-0.2</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4" t="s">
        <v>466</v>
      </c>
      <c r="J512" s="735">
        <v>0.75</v>
      </c>
      <c r="K512" s="735">
        <v>0.75</v>
      </c>
      <c r="L512" s="735">
        <v>0.75</v>
      </c>
      <c r="M512" s="735">
        <v>0.75</v>
      </c>
      <c r="N512" s="735">
        <v>0.75</v>
      </c>
      <c r="O512" s="735">
        <v>0.75</v>
      </c>
      <c r="P512" s="735">
        <v>0.75</v>
      </c>
      <c r="Q512" s="735">
        <v>0.75</v>
      </c>
      <c r="R512" s="109"/>
      <c r="S512" s="736"/>
      <c r="T512" s="735">
        <v>-0.2</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4" t="s">
        <v>466</v>
      </c>
      <c r="J522" s="735">
        <v>0.75</v>
      </c>
      <c r="K522" s="735">
        <v>0.75</v>
      </c>
      <c r="L522" s="735">
        <v>0.75</v>
      </c>
      <c r="M522" s="735">
        <v>0.75</v>
      </c>
      <c r="N522" s="735">
        <v>0.75</v>
      </c>
      <c r="O522" s="735">
        <v>0.75</v>
      </c>
      <c r="P522" s="735">
        <v>0.75</v>
      </c>
      <c r="Q522" s="735">
        <v>0.75</v>
      </c>
      <c r="R522" s="109"/>
      <c r="S522" s="736"/>
      <c r="T522" s="735">
        <v>-0.2</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4" t="s">
        <v>466</v>
      </c>
      <c r="J532" s="735">
        <v>0.75</v>
      </c>
      <c r="K532" s="735">
        <v>0.75</v>
      </c>
      <c r="L532" s="735">
        <v>0.75</v>
      </c>
      <c r="M532" s="735">
        <v>0.75</v>
      </c>
      <c r="N532" s="735">
        <v>0.75</v>
      </c>
      <c r="O532" s="735">
        <v>0.75</v>
      </c>
      <c r="P532" s="735">
        <v>0.75</v>
      </c>
      <c r="Q532" s="735">
        <v>0.75</v>
      </c>
      <c r="R532" s="109"/>
      <c r="S532" s="736"/>
      <c r="T532" s="735">
        <v>-0.2</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4" t="s">
        <v>466</v>
      </c>
      <c r="J542" s="735">
        <v>0.75</v>
      </c>
      <c r="K542" s="735">
        <v>0.75</v>
      </c>
      <c r="L542" s="735">
        <v>0.75</v>
      </c>
      <c r="M542" s="735">
        <v>0.75</v>
      </c>
      <c r="N542" s="735">
        <v>0.75</v>
      </c>
      <c r="O542" s="735">
        <v>0.75</v>
      </c>
      <c r="P542" s="735">
        <v>0.75</v>
      </c>
      <c r="Q542" s="735">
        <v>0.75</v>
      </c>
      <c r="R542" s="109"/>
      <c r="S542" s="736"/>
      <c r="T542" s="735">
        <v>-0.2</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4" t="s">
        <v>466</v>
      </c>
      <c r="J552" s="735">
        <v>0.75</v>
      </c>
      <c r="K552" s="735">
        <v>0.75</v>
      </c>
      <c r="L552" s="735">
        <v>0.75</v>
      </c>
      <c r="M552" s="735">
        <v>0.75</v>
      </c>
      <c r="N552" s="735">
        <v>0.75</v>
      </c>
      <c r="O552" s="735">
        <v>0.75</v>
      </c>
      <c r="P552" s="735">
        <v>0.75</v>
      </c>
      <c r="Q552" s="735">
        <v>0.75</v>
      </c>
      <c r="R552" s="109"/>
      <c r="S552" s="736"/>
      <c r="T552" s="735">
        <v>-0.2</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105"/>
      <c r="H563" s="105"/>
      <c r="I563" s="105"/>
      <c r="J563" s="730"/>
      <c r="K563" s="730"/>
      <c r="L563" s="259"/>
      <c r="M563" s="191"/>
      <c r="N563" s="782" t="s">
        <v>984</v>
      </c>
      <c r="O563" s="191"/>
      <c r="P563" s="782" t="s">
        <v>981</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91"/>
      <c r="H564" s="91"/>
      <c r="I564" s="91"/>
      <c r="J564" s="259"/>
      <c r="K564" s="259"/>
      <c r="L564" s="91"/>
      <c r="M564" s="259"/>
      <c r="N564" s="782" t="s">
        <v>983</v>
      </c>
      <c r="O564" s="259"/>
      <c r="P564" s="782" t="s">
        <v>982</v>
      </c>
      <c r="Q564" s="730"/>
      <c r="R564" s="105"/>
      <c r="S564" s="105"/>
      <c r="T564" s="105"/>
      <c r="U564" s="105"/>
      <c r="V564" s="105"/>
      <c r="W564" s="759"/>
      <c r="X564" s="759"/>
      <c r="Y564" s="759"/>
      <c r="Z564" s="759"/>
      <c r="AA564" s="873"/>
      <c r="AB564" s="873"/>
      <c r="AC564" s="873"/>
      <c r="AD564" s="759"/>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91"/>
      <c r="D565" s="91"/>
      <c r="E565" s="91"/>
      <c r="F565" s="91"/>
      <c r="G565" s="106"/>
      <c r="H565" s="106"/>
      <c r="I565" s="106"/>
      <c r="J565" s="265"/>
      <c r="K565" s="265"/>
      <c r="L565" s="106"/>
      <c r="M565" s="265"/>
      <c r="N565" s="265" t="s">
        <v>946</v>
      </c>
      <c r="O565" s="265"/>
      <c r="P565" s="265" t="s">
        <v>947</v>
      </c>
      <c r="Q565" s="730"/>
      <c r="R565" s="131" t="s">
        <v>229</v>
      </c>
      <c r="S565" s="131"/>
      <c r="T565" s="106"/>
      <c r="U565" s="265"/>
      <c r="V565" s="198" t="s">
        <v>222</v>
      </c>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91"/>
      <c r="G566" s="259"/>
      <c r="H566" s="259" t="s">
        <v>942</v>
      </c>
      <c r="I566" s="106" t="s">
        <v>184</v>
      </c>
      <c r="J566" s="106" t="s">
        <v>230</v>
      </c>
      <c r="K566" s="106" t="s">
        <v>231</v>
      </c>
      <c r="L566" s="106" t="s">
        <v>233</v>
      </c>
      <c r="M566" s="265"/>
      <c r="N566" s="106" t="s">
        <v>232</v>
      </c>
      <c r="O566" s="265"/>
      <c r="P566" s="106" t="s">
        <v>232</v>
      </c>
      <c r="Q566" s="730"/>
      <c r="R566" s="106" t="s">
        <v>234</v>
      </c>
      <c r="S566" s="106" t="s">
        <v>235</v>
      </c>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91"/>
      <c r="G567" s="259"/>
      <c r="H567" s="259"/>
      <c r="I567" s="106"/>
      <c r="J567" s="106"/>
      <c r="K567" s="106"/>
      <c r="L567" s="106"/>
      <c r="M567" s="265"/>
      <c r="N567" s="106"/>
      <c r="O567" s="265"/>
      <c r="P567" s="106"/>
      <c r="Q567" s="730"/>
      <c r="R567" s="106"/>
      <c r="S567" s="106"/>
      <c r="T567" s="265"/>
      <c r="U567" s="265"/>
      <c r="V567" s="198"/>
      <c r="W567" s="760"/>
      <c r="X567" s="760"/>
      <c r="Y567" s="760"/>
      <c r="Z567" s="760"/>
      <c r="AA567" s="874"/>
      <c r="AB567" s="874"/>
      <c r="AC567" s="874"/>
      <c r="AD567" s="760"/>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110"/>
      <c r="P568" s="110"/>
      <c r="R568" s="110"/>
      <c r="S568" s="110"/>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0.68</v>
      </c>
      <c r="K569" s="155">
        <v>0.05</v>
      </c>
      <c r="L569" s="129">
        <v>150</v>
      </c>
      <c r="M569" s="110"/>
      <c r="N569" s="421">
        <f t="shared" ref="N569:N600" si="333">$J569+$K569/2</f>
        <v>0.70500000000000007</v>
      </c>
      <c r="P569" s="421">
        <f t="shared" ref="P569:P600" si="334">$J569-$K569/2</f>
        <v>0.65500000000000003</v>
      </c>
      <c r="R569" s="188">
        <f t="shared" ref="R569:R578" si="335">MIN($J453:$Q453)+$T453-V453/2</f>
        <v>0.68</v>
      </c>
      <c r="S569" s="188">
        <f t="shared" ref="S569:S600" si="336">MAX($J453:$Q453)+$T453</f>
        <v>0.68</v>
      </c>
      <c r="V569" s="190">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0.68</v>
      </c>
      <c r="K570" s="155">
        <v>0.05</v>
      </c>
      <c r="L570" s="129">
        <v>100</v>
      </c>
      <c r="M570" s="110"/>
      <c r="N570" s="421">
        <f t="shared" si="333"/>
        <v>0.70500000000000007</v>
      </c>
      <c r="P570" s="421">
        <f t="shared" si="334"/>
        <v>0.65500000000000003</v>
      </c>
      <c r="R570" s="188">
        <f t="shared" si="335"/>
        <v>0.68</v>
      </c>
      <c r="S570" s="188">
        <f t="shared" si="336"/>
        <v>0.68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0.68</v>
      </c>
      <c r="K571" s="155">
        <v>0.05</v>
      </c>
      <c r="L571" s="129">
        <v>200</v>
      </c>
      <c r="M571" s="110"/>
      <c r="N571" s="421">
        <f t="shared" si="333"/>
        <v>0.70500000000000007</v>
      </c>
      <c r="P571" s="421">
        <f t="shared" si="334"/>
        <v>0.65500000000000003</v>
      </c>
      <c r="R571" s="188">
        <f t="shared" si="335"/>
        <v>0.68</v>
      </c>
      <c r="S571" s="188">
        <f t="shared" si="336"/>
        <v>0.68</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0.68</v>
      </c>
      <c r="K572" s="155">
        <v>0.05</v>
      </c>
      <c r="L572" s="129">
        <v>300</v>
      </c>
      <c r="M572" s="110"/>
      <c r="N572" s="421">
        <f t="shared" si="333"/>
        <v>0.70500000000000007</v>
      </c>
      <c r="P572" s="421">
        <f t="shared" si="334"/>
        <v>0.65500000000000003</v>
      </c>
      <c r="R572" s="188">
        <f t="shared" si="335"/>
        <v>0.65500000000000003</v>
      </c>
      <c r="S572" s="188">
        <f t="shared" si="336"/>
        <v>0.70000000000000007</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0.68</v>
      </c>
      <c r="K573" s="155">
        <v>0.1</v>
      </c>
      <c r="L573" s="129">
        <v>1000</v>
      </c>
      <c r="M573" s="110"/>
      <c r="N573" s="421">
        <f t="shared" si="333"/>
        <v>0.73000000000000009</v>
      </c>
      <c r="P573" s="421">
        <f t="shared" si="334"/>
        <v>0.63</v>
      </c>
      <c r="R573" s="188">
        <f t="shared" si="335"/>
        <v>0.625</v>
      </c>
      <c r="S573" s="188">
        <f t="shared" si="336"/>
        <v>0.73</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0.6</v>
      </c>
      <c r="K574" s="155">
        <v>0.15</v>
      </c>
      <c r="L574" s="129">
        <v>4000</v>
      </c>
      <c r="M574" s="110"/>
      <c r="N574" s="421">
        <f t="shared" si="333"/>
        <v>0.67499999999999993</v>
      </c>
      <c r="P574" s="421">
        <f t="shared" si="334"/>
        <v>0.52500000000000002</v>
      </c>
      <c r="R574" s="188">
        <f t="shared" si="335"/>
        <v>0.37999999999999995</v>
      </c>
      <c r="S574" s="188">
        <f t="shared" si="336"/>
        <v>0.56499999999999995</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0.56999999999999995</v>
      </c>
      <c r="K575" s="155">
        <v>0.15</v>
      </c>
      <c r="L575" s="129">
        <v>3500</v>
      </c>
      <c r="M575" s="110"/>
      <c r="N575" s="421">
        <f t="shared" si="333"/>
        <v>0.64499999999999991</v>
      </c>
      <c r="P575" s="421">
        <f t="shared" si="334"/>
        <v>0.49499999999999994</v>
      </c>
      <c r="R575" s="188">
        <f t="shared" si="335"/>
        <v>0.43999999999999995</v>
      </c>
      <c r="S575" s="188">
        <f t="shared" si="336"/>
        <v>0.53999999999999992</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0.54</v>
      </c>
      <c r="K576" s="155">
        <v>0.1</v>
      </c>
      <c r="L576" s="129">
        <v>2200</v>
      </c>
      <c r="M576" s="110"/>
      <c r="N576" s="421">
        <f t="shared" si="333"/>
        <v>0.59000000000000008</v>
      </c>
      <c r="P576" s="421">
        <f t="shared" si="334"/>
        <v>0.49000000000000005</v>
      </c>
      <c r="R576" s="188">
        <f t="shared" si="335"/>
        <v>0.4499999999999999</v>
      </c>
      <c r="S576" s="188">
        <f t="shared" si="336"/>
        <v>0.57999999999999996</v>
      </c>
      <c r="V576" s="128">
        <v>0.06</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0.52</v>
      </c>
      <c r="K577" s="155">
        <v>7.0000000000000007E-2</v>
      </c>
      <c r="L577" s="129">
        <v>1200</v>
      </c>
      <c r="M577" s="110"/>
      <c r="N577" s="421">
        <f t="shared" si="333"/>
        <v>0.55500000000000005</v>
      </c>
      <c r="P577" s="421">
        <f t="shared" si="334"/>
        <v>0.48499999999999999</v>
      </c>
      <c r="R577" s="188">
        <f t="shared" si="335"/>
        <v>0.51</v>
      </c>
      <c r="S577" s="188">
        <f t="shared" si="336"/>
        <v>0.57999999999999996</v>
      </c>
      <c r="V577" s="128">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0.5</v>
      </c>
      <c r="K578" s="155">
        <v>0.05</v>
      </c>
      <c r="L578" s="129">
        <v>850</v>
      </c>
      <c r="M578" s="110"/>
      <c r="N578" s="421">
        <f t="shared" si="333"/>
        <v>0.52500000000000002</v>
      </c>
      <c r="P578" s="421">
        <f t="shared" si="334"/>
        <v>0.47499999999999998</v>
      </c>
      <c r="R578" s="188">
        <f t="shared" si="335"/>
        <v>0.5</v>
      </c>
      <c r="S578" s="188">
        <f t="shared" si="336"/>
        <v>0.55000000000000004</v>
      </c>
      <c r="V578" s="179">
        <v>0.06</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155">
        <v>0.68</v>
      </c>
      <c r="K579" s="155">
        <v>0.05</v>
      </c>
      <c r="L579" s="129">
        <v>150</v>
      </c>
      <c r="M579" s="110"/>
      <c r="N579" s="421">
        <f t="shared" si="333"/>
        <v>0.70500000000000007</v>
      </c>
      <c r="P579" s="421">
        <f t="shared" si="334"/>
        <v>0.65500000000000003</v>
      </c>
      <c r="R579" s="188">
        <f t="shared" ref="R579:R610" si="337">MIN($J463:$Q463)+$T463</f>
        <v>0.68</v>
      </c>
      <c r="S579" s="188">
        <f t="shared" si="336"/>
        <v>0.68</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155">
        <v>0.68</v>
      </c>
      <c r="K580" s="155">
        <v>0.05</v>
      </c>
      <c r="L580" s="129">
        <v>100</v>
      </c>
      <c r="M580" s="110"/>
      <c r="N580" s="421">
        <f t="shared" si="333"/>
        <v>0.70500000000000007</v>
      </c>
      <c r="P580" s="421">
        <f t="shared" si="334"/>
        <v>0.65500000000000003</v>
      </c>
      <c r="R580" s="188">
        <f t="shared" si="337"/>
        <v>0.68</v>
      </c>
      <c r="S580" s="188">
        <f t="shared" si="336"/>
        <v>0.68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155">
        <v>0.68</v>
      </c>
      <c r="K581" s="155">
        <v>0.05</v>
      </c>
      <c r="L581" s="129">
        <v>200</v>
      </c>
      <c r="M581" s="110"/>
      <c r="N581" s="421">
        <f t="shared" si="333"/>
        <v>0.70500000000000007</v>
      </c>
      <c r="P581" s="421">
        <f t="shared" si="334"/>
        <v>0.65500000000000003</v>
      </c>
      <c r="R581" s="188">
        <f t="shared" si="337"/>
        <v>0.68</v>
      </c>
      <c r="S581" s="188">
        <f t="shared" si="336"/>
        <v>0.68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155">
        <v>0.68</v>
      </c>
      <c r="K582" s="155">
        <v>0.05</v>
      </c>
      <c r="L582" s="129">
        <v>300</v>
      </c>
      <c r="M582" s="110"/>
      <c r="N582" s="421">
        <f t="shared" si="333"/>
        <v>0.70500000000000007</v>
      </c>
      <c r="P582" s="421">
        <f t="shared" si="334"/>
        <v>0.65500000000000003</v>
      </c>
      <c r="R582" s="188">
        <f t="shared" si="337"/>
        <v>0.65</v>
      </c>
      <c r="S582" s="188">
        <f t="shared" si="336"/>
        <v>0.68</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155">
        <v>0.67</v>
      </c>
      <c r="K583" s="155">
        <v>0.1</v>
      </c>
      <c r="L583" s="129">
        <v>1000</v>
      </c>
      <c r="M583" s="110"/>
      <c r="N583" s="421">
        <f t="shared" si="333"/>
        <v>0.72000000000000008</v>
      </c>
      <c r="P583" s="421">
        <f t="shared" si="334"/>
        <v>0.62</v>
      </c>
      <c r="R583" s="188">
        <f t="shared" si="337"/>
        <v>0.62</v>
      </c>
      <c r="S583" s="188">
        <f t="shared" si="336"/>
        <v>0.66999999999999993</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155">
        <v>0.6</v>
      </c>
      <c r="K584" s="155">
        <v>0.15</v>
      </c>
      <c r="L584" s="129">
        <v>4000</v>
      </c>
      <c r="M584" s="110"/>
      <c r="N584" s="421">
        <f t="shared" si="333"/>
        <v>0.67499999999999993</v>
      </c>
      <c r="P584" s="421">
        <f t="shared" si="334"/>
        <v>0.52500000000000002</v>
      </c>
      <c r="R584" s="188">
        <f t="shared" si="337"/>
        <v>0.42999999999999994</v>
      </c>
      <c r="S584" s="188">
        <f t="shared" si="336"/>
        <v>0.56499999999999995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155">
        <v>0.56999999999999995</v>
      </c>
      <c r="K585" s="155">
        <v>0.15</v>
      </c>
      <c r="L585" s="129">
        <v>3500</v>
      </c>
      <c r="M585" s="110"/>
      <c r="N585" s="421">
        <f t="shared" si="333"/>
        <v>0.64499999999999991</v>
      </c>
      <c r="P585" s="421">
        <f t="shared" si="334"/>
        <v>0.49499999999999994</v>
      </c>
      <c r="R585" s="188">
        <f t="shared" si="337"/>
        <v>0.53999999999999992</v>
      </c>
      <c r="S585" s="188">
        <f t="shared" si="336"/>
        <v>0.53999999999999992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155">
        <v>0.54</v>
      </c>
      <c r="K586" s="155">
        <v>0.1</v>
      </c>
      <c r="L586" s="129">
        <v>2200</v>
      </c>
      <c r="M586" s="110"/>
      <c r="N586" s="421">
        <f t="shared" si="333"/>
        <v>0.59000000000000008</v>
      </c>
      <c r="P586" s="421">
        <f t="shared" si="334"/>
        <v>0.49000000000000005</v>
      </c>
      <c r="R586" s="188">
        <f t="shared" si="337"/>
        <v>0.52999999999999992</v>
      </c>
      <c r="S586" s="188">
        <f t="shared" si="336"/>
        <v>0.57999999999999996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155">
        <v>0.52</v>
      </c>
      <c r="K587" s="155">
        <v>7.0000000000000007E-2</v>
      </c>
      <c r="L587" s="129">
        <v>1200</v>
      </c>
      <c r="M587" s="110"/>
      <c r="N587" s="421">
        <f t="shared" si="333"/>
        <v>0.55500000000000005</v>
      </c>
      <c r="P587" s="421">
        <f t="shared" si="334"/>
        <v>0.48499999999999999</v>
      </c>
      <c r="R587" s="188">
        <f t="shared" si="337"/>
        <v>0.56999999999999995</v>
      </c>
      <c r="S587" s="188">
        <f t="shared" si="336"/>
        <v>0.57999999999999996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194">
        <v>0.5</v>
      </c>
      <c r="K588" s="155">
        <v>0.05</v>
      </c>
      <c r="L588" s="129">
        <v>850</v>
      </c>
      <c r="M588" s="110"/>
      <c r="N588" s="421">
        <f t="shared" si="333"/>
        <v>0.52500000000000002</v>
      </c>
      <c r="P588" s="421">
        <f t="shared" si="334"/>
        <v>0.47499999999999998</v>
      </c>
      <c r="R588" s="188">
        <f t="shared" si="337"/>
        <v>0.55000000000000004</v>
      </c>
      <c r="S588" s="188">
        <f t="shared" si="336"/>
        <v>0.55000000000000004</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155">
        <v>0.68</v>
      </c>
      <c r="K589" s="155">
        <v>0.05</v>
      </c>
      <c r="L589" s="129">
        <v>150</v>
      </c>
      <c r="M589" s="110"/>
      <c r="N589" s="421">
        <f t="shared" si="333"/>
        <v>0.70500000000000007</v>
      </c>
      <c r="P589" s="421">
        <f t="shared" si="334"/>
        <v>0.65500000000000003</v>
      </c>
      <c r="R589" s="188">
        <f t="shared" si="337"/>
        <v>0.68</v>
      </c>
      <c r="S589" s="188">
        <f t="shared" si="336"/>
        <v>0.68</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155">
        <v>0.68</v>
      </c>
      <c r="K590" s="155">
        <v>0.05</v>
      </c>
      <c r="L590" s="129">
        <v>100</v>
      </c>
      <c r="M590" s="110"/>
      <c r="N590" s="421">
        <f t="shared" si="333"/>
        <v>0.70500000000000007</v>
      </c>
      <c r="P590" s="421">
        <f t="shared" si="334"/>
        <v>0.65500000000000003</v>
      </c>
      <c r="R590" s="188">
        <f t="shared" si="337"/>
        <v>0.68</v>
      </c>
      <c r="S590" s="188">
        <f t="shared" si="336"/>
        <v>0.68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155">
        <v>0.68</v>
      </c>
      <c r="K591" s="155">
        <v>0.05</v>
      </c>
      <c r="L591" s="129">
        <v>200</v>
      </c>
      <c r="M591" s="110"/>
      <c r="N591" s="421">
        <f t="shared" si="333"/>
        <v>0.70500000000000007</v>
      </c>
      <c r="P591" s="421">
        <f t="shared" si="334"/>
        <v>0.65500000000000003</v>
      </c>
      <c r="R591" s="188">
        <f t="shared" si="337"/>
        <v>0.68</v>
      </c>
      <c r="S591" s="188">
        <f t="shared" si="336"/>
        <v>0.68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155">
        <v>0.68</v>
      </c>
      <c r="K592" s="155">
        <v>0.05</v>
      </c>
      <c r="L592" s="129">
        <v>300</v>
      </c>
      <c r="M592" s="110"/>
      <c r="N592" s="421">
        <f t="shared" si="333"/>
        <v>0.70500000000000007</v>
      </c>
      <c r="P592" s="421">
        <f t="shared" si="334"/>
        <v>0.65500000000000003</v>
      </c>
      <c r="R592" s="188">
        <f t="shared" si="337"/>
        <v>0.65</v>
      </c>
      <c r="S592" s="188">
        <f t="shared" si="336"/>
        <v>0.68</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155">
        <v>0.67</v>
      </c>
      <c r="K593" s="155">
        <v>0.1</v>
      </c>
      <c r="L593" s="129">
        <v>1000</v>
      </c>
      <c r="M593" s="110"/>
      <c r="N593" s="421">
        <f t="shared" si="333"/>
        <v>0.72000000000000008</v>
      </c>
      <c r="P593" s="421">
        <f t="shared" si="334"/>
        <v>0.62</v>
      </c>
      <c r="R593" s="188">
        <f t="shared" si="337"/>
        <v>0.62</v>
      </c>
      <c r="S593" s="188">
        <f t="shared" si="336"/>
        <v>0.66999999999999993</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155">
        <v>0.6</v>
      </c>
      <c r="K594" s="155">
        <v>0.15</v>
      </c>
      <c r="L594" s="129">
        <v>4000</v>
      </c>
      <c r="M594" s="110"/>
      <c r="N594" s="421">
        <f t="shared" si="333"/>
        <v>0.67499999999999993</v>
      </c>
      <c r="P594" s="421">
        <f t="shared" si="334"/>
        <v>0.52500000000000002</v>
      </c>
      <c r="R594" s="188">
        <f t="shared" si="337"/>
        <v>0.42999999999999994</v>
      </c>
      <c r="S594" s="188">
        <f t="shared" si="336"/>
        <v>0.56499999999999995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155">
        <v>0.56999999999999995</v>
      </c>
      <c r="K595" s="155">
        <v>0.15</v>
      </c>
      <c r="L595" s="129">
        <v>3500</v>
      </c>
      <c r="M595" s="110"/>
      <c r="N595" s="421">
        <f t="shared" si="333"/>
        <v>0.64499999999999991</v>
      </c>
      <c r="P595" s="421">
        <f t="shared" si="334"/>
        <v>0.49499999999999994</v>
      </c>
      <c r="R595" s="188">
        <f t="shared" si="337"/>
        <v>0.53999999999999992</v>
      </c>
      <c r="S595" s="188">
        <f t="shared" si="336"/>
        <v>0.53999999999999992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155">
        <v>0.54</v>
      </c>
      <c r="K596" s="155">
        <v>0.1</v>
      </c>
      <c r="L596" s="129">
        <v>2200</v>
      </c>
      <c r="M596" s="110"/>
      <c r="N596" s="421">
        <f t="shared" si="333"/>
        <v>0.59000000000000008</v>
      </c>
      <c r="P596" s="421">
        <f t="shared" si="334"/>
        <v>0.49000000000000005</v>
      </c>
      <c r="R596" s="188">
        <f t="shared" si="337"/>
        <v>0.52999999999999992</v>
      </c>
      <c r="S596" s="188">
        <f t="shared" si="336"/>
        <v>0.57999999999999996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155">
        <v>0.52</v>
      </c>
      <c r="K597" s="155">
        <v>7.0000000000000007E-2</v>
      </c>
      <c r="L597" s="129">
        <v>1200</v>
      </c>
      <c r="M597" s="110"/>
      <c r="N597" s="421">
        <f t="shared" si="333"/>
        <v>0.55500000000000005</v>
      </c>
      <c r="P597" s="421">
        <f t="shared" si="334"/>
        <v>0.48499999999999999</v>
      </c>
      <c r="R597" s="188">
        <f t="shared" si="337"/>
        <v>0.56999999999999995</v>
      </c>
      <c r="S597" s="188">
        <f t="shared" si="336"/>
        <v>0.57999999999999996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194">
        <v>0.5</v>
      </c>
      <c r="K598" s="155">
        <v>0.05</v>
      </c>
      <c r="L598" s="129">
        <v>850</v>
      </c>
      <c r="M598" s="110"/>
      <c r="N598" s="421">
        <f t="shared" si="333"/>
        <v>0.52500000000000002</v>
      </c>
      <c r="P598" s="421">
        <f t="shared" si="334"/>
        <v>0.47499999999999998</v>
      </c>
      <c r="R598" s="188">
        <f t="shared" si="337"/>
        <v>0.55000000000000004</v>
      </c>
      <c r="S598" s="188">
        <f t="shared" si="336"/>
        <v>0.55000000000000004</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155">
        <v>0.68</v>
      </c>
      <c r="K599" s="155">
        <v>0.05</v>
      </c>
      <c r="L599" s="129">
        <v>150</v>
      </c>
      <c r="M599" s="110"/>
      <c r="N599" s="421">
        <f t="shared" si="333"/>
        <v>0.70500000000000007</v>
      </c>
      <c r="P599" s="421">
        <f t="shared" si="334"/>
        <v>0.65500000000000003</v>
      </c>
      <c r="R599" s="188">
        <f t="shared" si="337"/>
        <v>0.68</v>
      </c>
      <c r="S599" s="188">
        <f t="shared" si="336"/>
        <v>0.68</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155">
        <v>0.68</v>
      </c>
      <c r="K600" s="155">
        <v>0.05</v>
      </c>
      <c r="L600" s="129">
        <v>100</v>
      </c>
      <c r="M600" s="110"/>
      <c r="N600" s="421">
        <f t="shared" si="333"/>
        <v>0.70500000000000007</v>
      </c>
      <c r="P600" s="421">
        <f t="shared" si="334"/>
        <v>0.65500000000000003</v>
      </c>
      <c r="R600" s="188">
        <f t="shared" si="337"/>
        <v>0.68</v>
      </c>
      <c r="S600" s="188">
        <f t="shared" si="336"/>
        <v>0.68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155">
        <v>0.68</v>
      </c>
      <c r="K601" s="155">
        <v>0.05</v>
      </c>
      <c r="L601" s="129">
        <v>200</v>
      </c>
      <c r="M601" s="110"/>
      <c r="N601" s="421">
        <f t="shared" ref="N601:N632" si="338">$J601+$K601/2</f>
        <v>0.70500000000000007</v>
      </c>
      <c r="P601" s="421">
        <f t="shared" ref="P601:P632" si="339">$J601-$K601/2</f>
        <v>0.65500000000000003</v>
      </c>
      <c r="R601" s="188">
        <f t="shared" si="337"/>
        <v>0.68</v>
      </c>
      <c r="S601" s="188">
        <f t="shared" ref="S601:S632" si="340">MAX($J485:$Q485)+$T485</f>
        <v>0.68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155">
        <v>0.68</v>
      </c>
      <c r="K602" s="155">
        <v>0.05</v>
      </c>
      <c r="L602" s="129">
        <v>300</v>
      </c>
      <c r="M602" s="110"/>
      <c r="N602" s="421">
        <f t="shared" si="338"/>
        <v>0.70500000000000007</v>
      </c>
      <c r="P602" s="421">
        <f t="shared" si="339"/>
        <v>0.65500000000000003</v>
      </c>
      <c r="R602" s="188">
        <f t="shared" si="337"/>
        <v>0.65</v>
      </c>
      <c r="S602" s="188">
        <f t="shared" si="340"/>
        <v>0.68</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155">
        <v>0.67</v>
      </c>
      <c r="K603" s="155">
        <v>0.1</v>
      </c>
      <c r="L603" s="129">
        <v>1000</v>
      </c>
      <c r="M603" s="110"/>
      <c r="N603" s="421">
        <f t="shared" si="338"/>
        <v>0.72000000000000008</v>
      </c>
      <c r="P603" s="421">
        <f t="shared" si="339"/>
        <v>0.62</v>
      </c>
      <c r="R603" s="188">
        <f t="shared" si="337"/>
        <v>0.62</v>
      </c>
      <c r="S603" s="188">
        <f t="shared" si="340"/>
        <v>0.66999999999999993</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155">
        <v>0.6</v>
      </c>
      <c r="K604" s="155">
        <v>0.15</v>
      </c>
      <c r="L604" s="129">
        <v>4000</v>
      </c>
      <c r="M604" s="110"/>
      <c r="N604" s="421">
        <f t="shared" si="338"/>
        <v>0.67499999999999993</v>
      </c>
      <c r="P604" s="421">
        <f t="shared" si="339"/>
        <v>0.52500000000000002</v>
      </c>
      <c r="R604" s="188">
        <f t="shared" si="337"/>
        <v>0.42999999999999994</v>
      </c>
      <c r="S604" s="188">
        <f t="shared" si="340"/>
        <v>0.56499999999999995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155">
        <v>0.56999999999999995</v>
      </c>
      <c r="K605" s="155">
        <v>0.15</v>
      </c>
      <c r="L605" s="129">
        <v>3500</v>
      </c>
      <c r="M605" s="110"/>
      <c r="N605" s="421">
        <f t="shared" si="338"/>
        <v>0.64499999999999991</v>
      </c>
      <c r="P605" s="421">
        <f t="shared" si="339"/>
        <v>0.49499999999999994</v>
      </c>
      <c r="R605" s="188">
        <f t="shared" si="337"/>
        <v>0.53999999999999992</v>
      </c>
      <c r="S605" s="188">
        <f t="shared" si="340"/>
        <v>0.53999999999999992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155">
        <v>0.54</v>
      </c>
      <c r="K606" s="155">
        <v>0.1</v>
      </c>
      <c r="L606" s="129">
        <v>2200</v>
      </c>
      <c r="M606" s="110"/>
      <c r="N606" s="421">
        <f t="shared" si="338"/>
        <v>0.59000000000000008</v>
      </c>
      <c r="P606" s="421">
        <f t="shared" si="339"/>
        <v>0.49000000000000005</v>
      </c>
      <c r="R606" s="188">
        <f t="shared" si="337"/>
        <v>0.52999999999999992</v>
      </c>
      <c r="S606" s="188">
        <f t="shared" si="340"/>
        <v>0.57999999999999996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155">
        <v>0.52</v>
      </c>
      <c r="K607" s="155">
        <v>7.0000000000000007E-2</v>
      </c>
      <c r="L607" s="129">
        <v>1200</v>
      </c>
      <c r="M607" s="110"/>
      <c r="N607" s="421">
        <f t="shared" si="338"/>
        <v>0.55500000000000005</v>
      </c>
      <c r="P607" s="421">
        <f t="shared" si="339"/>
        <v>0.48499999999999999</v>
      </c>
      <c r="R607" s="188">
        <f t="shared" si="337"/>
        <v>0.56999999999999995</v>
      </c>
      <c r="S607" s="188">
        <f t="shared" si="340"/>
        <v>0.57999999999999996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194">
        <v>0.5</v>
      </c>
      <c r="K608" s="155">
        <v>0.05</v>
      </c>
      <c r="L608" s="129">
        <v>850</v>
      </c>
      <c r="M608" s="110"/>
      <c r="N608" s="421">
        <f t="shared" si="338"/>
        <v>0.52500000000000002</v>
      </c>
      <c r="P608" s="421">
        <f t="shared" si="339"/>
        <v>0.47499999999999998</v>
      </c>
      <c r="R608" s="188">
        <f t="shared" si="337"/>
        <v>0.55000000000000004</v>
      </c>
      <c r="S608" s="188">
        <f t="shared" si="340"/>
        <v>0.55000000000000004</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155">
        <v>0.68</v>
      </c>
      <c r="K609" s="155">
        <v>0.05</v>
      </c>
      <c r="L609" s="129">
        <v>150</v>
      </c>
      <c r="M609" s="110"/>
      <c r="N609" s="421">
        <f t="shared" si="338"/>
        <v>0.70500000000000007</v>
      </c>
      <c r="P609" s="421">
        <f t="shared" si="339"/>
        <v>0.65500000000000003</v>
      </c>
      <c r="R609" s="188">
        <f t="shared" si="337"/>
        <v>0.68</v>
      </c>
      <c r="S609" s="188">
        <f t="shared" si="340"/>
        <v>0.68</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155">
        <v>0.68</v>
      </c>
      <c r="K610" s="155">
        <v>0.05</v>
      </c>
      <c r="L610" s="129">
        <v>100</v>
      </c>
      <c r="M610" s="110"/>
      <c r="N610" s="421">
        <f t="shared" si="338"/>
        <v>0.70500000000000007</v>
      </c>
      <c r="P610" s="421">
        <f t="shared" si="339"/>
        <v>0.65500000000000003</v>
      </c>
      <c r="R610" s="188">
        <f t="shared" si="337"/>
        <v>0.68</v>
      </c>
      <c r="S610" s="188">
        <f t="shared" si="340"/>
        <v>0.68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155">
        <v>0.68</v>
      </c>
      <c r="K611" s="155">
        <v>0.05</v>
      </c>
      <c r="L611" s="129">
        <v>200</v>
      </c>
      <c r="M611" s="110"/>
      <c r="N611" s="421">
        <f t="shared" si="338"/>
        <v>0.70500000000000007</v>
      </c>
      <c r="P611" s="421">
        <f t="shared" si="339"/>
        <v>0.65500000000000003</v>
      </c>
      <c r="R611" s="188">
        <f t="shared" ref="R611:R642" si="341">MIN($J495:$Q495)+$T495</f>
        <v>0.68</v>
      </c>
      <c r="S611" s="188">
        <f t="shared" si="340"/>
        <v>0.68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155">
        <v>0.68</v>
      </c>
      <c r="K612" s="155">
        <v>0.05</v>
      </c>
      <c r="L612" s="129">
        <v>300</v>
      </c>
      <c r="M612" s="110"/>
      <c r="N612" s="421">
        <f t="shared" si="338"/>
        <v>0.70500000000000007</v>
      </c>
      <c r="P612" s="421">
        <f t="shared" si="339"/>
        <v>0.65500000000000003</v>
      </c>
      <c r="R612" s="188">
        <f t="shared" si="341"/>
        <v>0.65</v>
      </c>
      <c r="S612" s="188">
        <f t="shared" si="340"/>
        <v>0.68</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155">
        <v>0.67</v>
      </c>
      <c r="K613" s="155">
        <v>0.1</v>
      </c>
      <c r="L613" s="129">
        <v>1000</v>
      </c>
      <c r="M613" s="110"/>
      <c r="N613" s="421">
        <f t="shared" si="338"/>
        <v>0.72000000000000008</v>
      </c>
      <c r="P613" s="421">
        <f t="shared" si="339"/>
        <v>0.62</v>
      </c>
      <c r="R613" s="188">
        <f t="shared" si="341"/>
        <v>0.62</v>
      </c>
      <c r="S613" s="188">
        <f t="shared" si="340"/>
        <v>0.66999999999999993</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155">
        <v>0.6</v>
      </c>
      <c r="K614" s="155">
        <v>0.15</v>
      </c>
      <c r="L614" s="129">
        <v>4000</v>
      </c>
      <c r="M614" s="110"/>
      <c r="N614" s="421">
        <f t="shared" si="338"/>
        <v>0.67499999999999993</v>
      </c>
      <c r="P614" s="421">
        <f t="shared" si="339"/>
        <v>0.52500000000000002</v>
      </c>
      <c r="R614" s="188">
        <f t="shared" si="341"/>
        <v>0.42999999999999994</v>
      </c>
      <c r="S614" s="188">
        <f t="shared" si="340"/>
        <v>0.56499999999999995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155">
        <v>0.56999999999999995</v>
      </c>
      <c r="K615" s="155">
        <v>0.15</v>
      </c>
      <c r="L615" s="129">
        <v>3500</v>
      </c>
      <c r="M615" s="110"/>
      <c r="N615" s="421">
        <f t="shared" si="338"/>
        <v>0.64499999999999991</v>
      </c>
      <c r="P615" s="421">
        <f t="shared" si="339"/>
        <v>0.49499999999999994</v>
      </c>
      <c r="R615" s="188">
        <f t="shared" si="341"/>
        <v>0.53999999999999992</v>
      </c>
      <c r="S615" s="188">
        <f t="shared" si="340"/>
        <v>0.53999999999999992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155">
        <v>0.54</v>
      </c>
      <c r="K616" s="155">
        <v>0.1</v>
      </c>
      <c r="L616" s="129">
        <v>2200</v>
      </c>
      <c r="M616" s="110"/>
      <c r="N616" s="421">
        <f t="shared" si="338"/>
        <v>0.59000000000000008</v>
      </c>
      <c r="P616" s="421">
        <f t="shared" si="339"/>
        <v>0.49000000000000005</v>
      </c>
      <c r="R616" s="188">
        <f t="shared" si="341"/>
        <v>0.52999999999999992</v>
      </c>
      <c r="S616" s="188">
        <f t="shared" si="340"/>
        <v>0.57999999999999996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155">
        <v>0.52</v>
      </c>
      <c r="K617" s="155">
        <v>7.0000000000000007E-2</v>
      </c>
      <c r="L617" s="129">
        <v>1200</v>
      </c>
      <c r="M617" s="110"/>
      <c r="N617" s="421">
        <f t="shared" si="338"/>
        <v>0.55500000000000005</v>
      </c>
      <c r="P617" s="421">
        <f t="shared" si="339"/>
        <v>0.48499999999999999</v>
      </c>
      <c r="R617" s="188">
        <f t="shared" si="341"/>
        <v>0.56999999999999995</v>
      </c>
      <c r="S617" s="188">
        <f t="shared" si="340"/>
        <v>0.57999999999999996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194">
        <v>0.5</v>
      </c>
      <c r="K618" s="155">
        <v>0.05</v>
      </c>
      <c r="L618" s="129">
        <v>850</v>
      </c>
      <c r="M618" s="110"/>
      <c r="N618" s="421">
        <f t="shared" si="338"/>
        <v>0.52500000000000002</v>
      </c>
      <c r="P618" s="421">
        <f t="shared" si="339"/>
        <v>0.47499999999999998</v>
      </c>
      <c r="R618" s="188">
        <f t="shared" si="341"/>
        <v>0.55000000000000004</v>
      </c>
      <c r="S618" s="188">
        <f t="shared" si="340"/>
        <v>0.55000000000000004</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155">
        <v>0.68</v>
      </c>
      <c r="K619" s="155">
        <v>0.05</v>
      </c>
      <c r="L619" s="129">
        <v>150</v>
      </c>
      <c r="M619" s="110"/>
      <c r="N619" s="421">
        <f t="shared" si="338"/>
        <v>0.70500000000000007</v>
      </c>
      <c r="P619" s="421">
        <f t="shared" si="339"/>
        <v>0.65500000000000003</v>
      </c>
      <c r="R619" s="188">
        <f t="shared" si="341"/>
        <v>0.68</v>
      </c>
      <c r="S619" s="188">
        <f t="shared" si="340"/>
        <v>0.68</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155">
        <v>0.68</v>
      </c>
      <c r="K620" s="155">
        <v>0.05</v>
      </c>
      <c r="L620" s="129">
        <v>100</v>
      </c>
      <c r="M620" s="110"/>
      <c r="N620" s="421">
        <f t="shared" si="338"/>
        <v>0.70500000000000007</v>
      </c>
      <c r="P620" s="421">
        <f t="shared" si="339"/>
        <v>0.65500000000000003</v>
      </c>
      <c r="R620" s="188">
        <f t="shared" si="341"/>
        <v>0.68</v>
      </c>
      <c r="S620" s="188">
        <f t="shared" si="340"/>
        <v>0.68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155">
        <v>0.68</v>
      </c>
      <c r="K621" s="155">
        <v>0.05</v>
      </c>
      <c r="L621" s="129">
        <v>200</v>
      </c>
      <c r="M621" s="110"/>
      <c r="N621" s="421">
        <f t="shared" si="338"/>
        <v>0.70500000000000007</v>
      </c>
      <c r="P621" s="421">
        <f t="shared" si="339"/>
        <v>0.65500000000000003</v>
      </c>
      <c r="R621" s="188">
        <f t="shared" si="341"/>
        <v>0.68</v>
      </c>
      <c r="S621" s="188">
        <f t="shared" si="340"/>
        <v>0.68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155">
        <v>0.68</v>
      </c>
      <c r="K622" s="155">
        <v>0.05</v>
      </c>
      <c r="L622" s="129">
        <v>300</v>
      </c>
      <c r="M622" s="110"/>
      <c r="N622" s="421">
        <f t="shared" si="338"/>
        <v>0.70500000000000007</v>
      </c>
      <c r="P622" s="421">
        <f t="shared" si="339"/>
        <v>0.65500000000000003</v>
      </c>
      <c r="R622" s="188">
        <f t="shared" si="341"/>
        <v>0.65</v>
      </c>
      <c r="S622" s="188">
        <f t="shared" si="340"/>
        <v>0.68</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155">
        <v>0.67</v>
      </c>
      <c r="K623" s="155">
        <v>0.1</v>
      </c>
      <c r="L623" s="129">
        <v>1000</v>
      </c>
      <c r="M623" s="110"/>
      <c r="N623" s="421">
        <f t="shared" si="338"/>
        <v>0.72000000000000008</v>
      </c>
      <c r="P623" s="421">
        <f t="shared" si="339"/>
        <v>0.62</v>
      </c>
      <c r="R623" s="188">
        <f t="shared" si="341"/>
        <v>0.62</v>
      </c>
      <c r="S623" s="188">
        <f t="shared" si="340"/>
        <v>0.66999999999999993</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155">
        <v>0.6</v>
      </c>
      <c r="K624" s="155">
        <v>0.15</v>
      </c>
      <c r="L624" s="129">
        <v>4000</v>
      </c>
      <c r="M624" s="110"/>
      <c r="N624" s="421">
        <f t="shared" si="338"/>
        <v>0.67499999999999993</v>
      </c>
      <c r="P624" s="421">
        <f t="shared" si="339"/>
        <v>0.52500000000000002</v>
      </c>
      <c r="R624" s="188">
        <f t="shared" si="341"/>
        <v>0.42999999999999994</v>
      </c>
      <c r="S624" s="188">
        <f t="shared" si="340"/>
        <v>0.56499999999999995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155">
        <v>0.56999999999999995</v>
      </c>
      <c r="K625" s="155">
        <v>0.15</v>
      </c>
      <c r="L625" s="129">
        <v>3500</v>
      </c>
      <c r="M625" s="110"/>
      <c r="N625" s="421">
        <f t="shared" si="338"/>
        <v>0.64499999999999991</v>
      </c>
      <c r="P625" s="421">
        <f t="shared" si="339"/>
        <v>0.49499999999999994</v>
      </c>
      <c r="R625" s="188">
        <f t="shared" si="341"/>
        <v>0.53999999999999992</v>
      </c>
      <c r="S625" s="188">
        <f t="shared" si="340"/>
        <v>0.53999999999999992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155">
        <v>0.54</v>
      </c>
      <c r="K626" s="155">
        <v>0.1</v>
      </c>
      <c r="L626" s="129">
        <v>2200</v>
      </c>
      <c r="M626" s="110"/>
      <c r="N626" s="421">
        <f t="shared" si="338"/>
        <v>0.59000000000000008</v>
      </c>
      <c r="P626" s="421">
        <f t="shared" si="339"/>
        <v>0.49000000000000005</v>
      </c>
      <c r="R626" s="188">
        <f t="shared" si="341"/>
        <v>0.52999999999999992</v>
      </c>
      <c r="S626" s="188">
        <f t="shared" si="340"/>
        <v>0.57999999999999996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155">
        <v>0.52</v>
      </c>
      <c r="K627" s="155">
        <v>7.0000000000000007E-2</v>
      </c>
      <c r="L627" s="129">
        <v>1200</v>
      </c>
      <c r="M627" s="110"/>
      <c r="N627" s="421">
        <f t="shared" si="338"/>
        <v>0.55500000000000005</v>
      </c>
      <c r="P627" s="421">
        <f t="shared" si="339"/>
        <v>0.48499999999999999</v>
      </c>
      <c r="R627" s="188">
        <f t="shared" si="341"/>
        <v>0.56999999999999995</v>
      </c>
      <c r="S627" s="188">
        <f t="shared" si="340"/>
        <v>0.57999999999999996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194">
        <v>0.5</v>
      </c>
      <c r="K628" s="155">
        <v>0.05</v>
      </c>
      <c r="L628" s="129">
        <v>850</v>
      </c>
      <c r="M628" s="110"/>
      <c r="N628" s="421">
        <f t="shared" si="338"/>
        <v>0.52500000000000002</v>
      </c>
      <c r="P628" s="421">
        <f t="shared" si="339"/>
        <v>0.47499999999999998</v>
      </c>
      <c r="R628" s="188">
        <f t="shared" si="341"/>
        <v>0.55000000000000004</v>
      </c>
      <c r="S628" s="188">
        <f t="shared" si="340"/>
        <v>0.55000000000000004</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155">
        <v>0.68</v>
      </c>
      <c r="K629" s="155">
        <v>0.05</v>
      </c>
      <c r="L629" s="129">
        <v>150</v>
      </c>
      <c r="M629" s="110"/>
      <c r="N629" s="421">
        <f t="shared" si="338"/>
        <v>0.70500000000000007</v>
      </c>
      <c r="P629" s="421">
        <f t="shared" si="339"/>
        <v>0.65500000000000003</v>
      </c>
      <c r="R629" s="188">
        <f t="shared" si="341"/>
        <v>0.68</v>
      </c>
      <c r="S629" s="188">
        <f t="shared" si="340"/>
        <v>0.68</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155">
        <v>0.68</v>
      </c>
      <c r="K630" s="155">
        <v>0.05</v>
      </c>
      <c r="L630" s="129">
        <v>100</v>
      </c>
      <c r="M630" s="110"/>
      <c r="N630" s="421">
        <f t="shared" si="338"/>
        <v>0.70500000000000007</v>
      </c>
      <c r="P630" s="421">
        <f t="shared" si="339"/>
        <v>0.65500000000000003</v>
      </c>
      <c r="R630" s="188">
        <f t="shared" si="341"/>
        <v>0.68</v>
      </c>
      <c r="S630" s="188">
        <f t="shared" si="340"/>
        <v>0.68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155">
        <v>0.68</v>
      </c>
      <c r="K631" s="155">
        <v>0.05</v>
      </c>
      <c r="L631" s="129">
        <v>200</v>
      </c>
      <c r="M631" s="110"/>
      <c r="N631" s="421">
        <f t="shared" si="338"/>
        <v>0.70500000000000007</v>
      </c>
      <c r="P631" s="421">
        <f t="shared" si="339"/>
        <v>0.65500000000000003</v>
      </c>
      <c r="R631" s="188">
        <f t="shared" si="341"/>
        <v>0.68</v>
      </c>
      <c r="S631" s="188">
        <f t="shared" si="340"/>
        <v>0.68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155">
        <v>0.68</v>
      </c>
      <c r="K632" s="155">
        <v>0.05</v>
      </c>
      <c r="L632" s="129">
        <v>300</v>
      </c>
      <c r="M632" s="110"/>
      <c r="N632" s="421">
        <f t="shared" si="338"/>
        <v>0.70500000000000007</v>
      </c>
      <c r="P632" s="421">
        <f t="shared" si="339"/>
        <v>0.65500000000000003</v>
      </c>
      <c r="R632" s="188">
        <f t="shared" si="341"/>
        <v>0.65</v>
      </c>
      <c r="S632" s="188">
        <f t="shared" si="340"/>
        <v>0.68</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155">
        <v>0.67</v>
      </c>
      <c r="K633" s="155">
        <v>0.1</v>
      </c>
      <c r="L633" s="129">
        <v>1000</v>
      </c>
      <c r="M633" s="110"/>
      <c r="N633" s="421">
        <f t="shared" ref="N633:N668" si="342">$J633+$K633/2</f>
        <v>0.72000000000000008</v>
      </c>
      <c r="P633" s="421">
        <f t="shared" ref="P633:P668" si="343">$J633-$K633/2</f>
        <v>0.62</v>
      </c>
      <c r="R633" s="188">
        <f t="shared" si="341"/>
        <v>0.62</v>
      </c>
      <c r="S633" s="188">
        <f t="shared" ref="S633:S664" si="344">MAX($J517:$Q517)+$T517</f>
        <v>0.66999999999999993</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155">
        <v>0.6</v>
      </c>
      <c r="K634" s="155">
        <v>0.15</v>
      </c>
      <c r="L634" s="129">
        <v>4000</v>
      </c>
      <c r="M634" s="110"/>
      <c r="N634" s="421">
        <f t="shared" si="342"/>
        <v>0.67499999999999993</v>
      </c>
      <c r="P634" s="421">
        <f t="shared" si="343"/>
        <v>0.52500000000000002</v>
      </c>
      <c r="R634" s="188">
        <f t="shared" si="341"/>
        <v>0.42999999999999994</v>
      </c>
      <c r="S634" s="188">
        <f t="shared" si="344"/>
        <v>0.56499999999999995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155">
        <v>0.56999999999999995</v>
      </c>
      <c r="K635" s="155">
        <v>0.15</v>
      </c>
      <c r="L635" s="129">
        <v>3500</v>
      </c>
      <c r="M635" s="110"/>
      <c r="N635" s="421">
        <f t="shared" si="342"/>
        <v>0.64499999999999991</v>
      </c>
      <c r="P635" s="421">
        <f t="shared" si="343"/>
        <v>0.49499999999999994</v>
      </c>
      <c r="R635" s="188">
        <f t="shared" si="341"/>
        <v>0.53999999999999992</v>
      </c>
      <c r="S635" s="188">
        <f t="shared" si="344"/>
        <v>0.53999999999999992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155">
        <v>0.54</v>
      </c>
      <c r="K636" s="155">
        <v>0.1</v>
      </c>
      <c r="L636" s="129">
        <v>2200</v>
      </c>
      <c r="M636" s="110"/>
      <c r="N636" s="421">
        <f t="shared" si="342"/>
        <v>0.59000000000000008</v>
      </c>
      <c r="P636" s="421">
        <f t="shared" si="343"/>
        <v>0.49000000000000005</v>
      </c>
      <c r="R636" s="188">
        <f t="shared" si="341"/>
        <v>0.52999999999999992</v>
      </c>
      <c r="S636" s="188">
        <f t="shared" si="344"/>
        <v>0.57999999999999996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155">
        <v>0.52</v>
      </c>
      <c r="K637" s="155">
        <v>7.0000000000000007E-2</v>
      </c>
      <c r="L637" s="129">
        <v>1200</v>
      </c>
      <c r="M637" s="110"/>
      <c r="N637" s="421">
        <f t="shared" si="342"/>
        <v>0.55500000000000005</v>
      </c>
      <c r="P637" s="421">
        <f t="shared" si="343"/>
        <v>0.48499999999999999</v>
      </c>
      <c r="R637" s="188">
        <f t="shared" si="341"/>
        <v>0.56999999999999995</v>
      </c>
      <c r="S637" s="188">
        <f t="shared" si="344"/>
        <v>0.57999999999999996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194">
        <v>0.5</v>
      </c>
      <c r="K638" s="155">
        <v>0.05</v>
      </c>
      <c r="L638" s="129">
        <v>850</v>
      </c>
      <c r="M638" s="110"/>
      <c r="N638" s="421">
        <f t="shared" si="342"/>
        <v>0.52500000000000002</v>
      </c>
      <c r="P638" s="421">
        <f t="shared" si="343"/>
        <v>0.47499999999999998</v>
      </c>
      <c r="R638" s="188">
        <f t="shared" si="341"/>
        <v>0.55000000000000004</v>
      </c>
      <c r="S638" s="188">
        <f t="shared" si="344"/>
        <v>0.55000000000000004</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155">
        <v>0.68</v>
      </c>
      <c r="K639" s="155">
        <v>0.05</v>
      </c>
      <c r="L639" s="129">
        <v>150</v>
      </c>
      <c r="M639" s="110"/>
      <c r="N639" s="421">
        <f t="shared" si="342"/>
        <v>0.70500000000000007</v>
      </c>
      <c r="P639" s="421">
        <f t="shared" si="343"/>
        <v>0.65500000000000003</v>
      </c>
      <c r="R639" s="188">
        <f t="shared" si="341"/>
        <v>0.68</v>
      </c>
      <c r="S639" s="188">
        <f t="shared" si="344"/>
        <v>0.68</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155">
        <v>0.68</v>
      </c>
      <c r="K640" s="155">
        <v>0.05</v>
      </c>
      <c r="L640" s="129">
        <v>100</v>
      </c>
      <c r="M640" s="110"/>
      <c r="N640" s="421">
        <f t="shared" si="342"/>
        <v>0.70500000000000007</v>
      </c>
      <c r="P640" s="421">
        <f t="shared" si="343"/>
        <v>0.65500000000000003</v>
      </c>
      <c r="R640" s="188">
        <f t="shared" si="341"/>
        <v>0.68</v>
      </c>
      <c r="S640" s="188">
        <f t="shared" si="344"/>
        <v>0.68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155">
        <v>0.68</v>
      </c>
      <c r="K641" s="155">
        <v>0.05</v>
      </c>
      <c r="L641" s="129">
        <v>200</v>
      </c>
      <c r="M641" s="110"/>
      <c r="N641" s="421">
        <f t="shared" si="342"/>
        <v>0.70500000000000007</v>
      </c>
      <c r="P641" s="421">
        <f t="shared" si="343"/>
        <v>0.65500000000000003</v>
      </c>
      <c r="R641" s="188">
        <f t="shared" si="341"/>
        <v>0.68</v>
      </c>
      <c r="S641" s="188">
        <f t="shared" si="344"/>
        <v>0.68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155">
        <v>0.68</v>
      </c>
      <c r="K642" s="155">
        <v>0.05</v>
      </c>
      <c r="L642" s="129">
        <v>300</v>
      </c>
      <c r="M642" s="110"/>
      <c r="N642" s="421">
        <f t="shared" si="342"/>
        <v>0.70500000000000007</v>
      </c>
      <c r="P642" s="421">
        <f t="shared" si="343"/>
        <v>0.65500000000000003</v>
      </c>
      <c r="R642" s="188">
        <f t="shared" si="341"/>
        <v>0.65</v>
      </c>
      <c r="S642" s="188">
        <f t="shared" si="344"/>
        <v>0.68</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155">
        <v>0.67</v>
      </c>
      <c r="K643" s="155">
        <v>0.1</v>
      </c>
      <c r="L643" s="129">
        <v>1000</v>
      </c>
      <c r="M643" s="110"/>
      <c r="N643" s="421">
        <f t="shared" si="342"/>
        <v>0.72000000000000008</v>
      </c>
      <c r="P643" s="421">
        <f t="shared" si="343"/>
        <v>0.62</v>
      </c>
      <c r="R643" s="188">
        <f t="shared" ref="R643:R668" si="345">MIN($J527:$Q527)+$T527</f>
        <v>0.62</v>
      </c>
      <c r="S643" s="188">
        <f t="shared" si="344"/>
        <v>0.66999999999999993</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155">
        <v>0.6</v>
      </c>
      <c r="K644" s="155">
        <v>0.15</v>
      </c>
      <c r="L644" s="129">
        <v>4000</v>
      </c>
      <c r="M644" s="110"/>
      <c r="N644" s="421">
        <f t="shared" si="342"/>
        <v>0.67499999999999993</v>
      </c>
      <c r="P644" s="421">
        <f t="shared" si="343"/>
        <v>0.52500000000000002</v>
      </c>
      <c r="R644" s="188">
        <f t="shared" si="345"/>
        <v>0.42999999999999994</v>
      </c>
      <c r="S644" s="188">
        <f t="shared" si="344"/>
        <v>0.56499999999999995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155">
        <v>0.56999999999999995</v>
      </c>
      <c r="K645" s="155">
        <v>0.15</v>
      </c>
      <c r="L645" s="129">
        <v>3500</v>
      </c>
      <c r="M645" s="110"/>
      <c r="N645" s="421">
        <f t="shared" si="342"/>
        <v>0.64499999999999991</v>
      </c>
      <c r="P645" s="421">
        <f t="shared" si="343"/>
        <v>0.49499999999999994</v>
      </c>
      <c r="R645" s="188">
        <f t="shared" si="345"/>
        <v>0.53999999999999992</v>
      </c>
      <c r="S645" s="188">
        <f t="shared" si="344"/>
        <v>0.53999999999999992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155">
        <v>0.54</v>
      </c>
      <c r="K646" s="155">
        <v>0.1</v>
      </c>
      <c r="L646" s="129">
        <v>2200</v>
      </c>
      <c r="M646" s="110"/>
      <c r="N646" s="421">
        <f t="shared" si="342"/>
        <v>0.59000000000000008</v>
      </c>
      <c r="P646" s="421">
        <f t="shared" si="343"/>
        <v>0.49000000000000005</v>
      </c>
      <c r="R646" s="188">
        <f t="shared" si="345"/>
        <v>0.52999999999999992</v>
      </c>
      <c r="S646" s="188">
        <f t="shared" si="344"/>
        <v>0.57999999999999996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155">
        <v>0.52</v>
      </c>
      <c r="K647" s="155">
        <v>7.0000000000000007E-2</v>
      </c>
      <c r="L647" s="129">
        <v>1200</v>
      </c>
      <c r="M647" s="110"/>
      <c r="N647" s="421">
        <f t="shared" si="342"/>
        <v>0.55500000000000005</v>
      </c>
      <c r="P647" s="421">
        <f t="shared" si="343"/>
        <v>0.48499999999999999</v>
      </c>
      <c r="R647" s="188">
        <f t="shared" si="345"/>
        <v>0.56999999999999995</v>
      </c>
      <c r="S647" s="188">
        <f t="shared" si="344"/>
        <v>0.57999999999999996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194">
        <v>0.5</v>
      </c>
      <c r="K648" s="155">
        <v>0.05</v>
      </c>
      <c r="L648" s="129">
        <v>850</v>
      </c>
      <c r="M648" s="110"/>
      <c r="N648" s="421">
        <f t="shared" si="342"/>
        <v>0.52500000000000002</v>
      </c>
      <c r="P648" s="421">
        <f t="shared" si="343"/>
        <v>0.47499999999999998</v>
      </c>
      <c r="R648" s="188">
        <f t="shared" si="345"/>
        <v>0.55000000000000004</v>
      </c>
      <c r="S648" s="188">
        <f t="shared" si="344"/>
        <v>0.55000000000000004</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155">
        <v>0.68</v>
      </c>
      <c r="K649" s="155">
        <v>0.05</v>
      </c>
      <c r="L649" s="129">
        <v>150</v>
      </c>
      <c r="M649" s="110"/>
      <c r="N649" s="421">
        <f t="shared" si="342"/>
        <v>0.70500000000000007</v>
      </c>
      <c r="P649" s="421">
        <f t="shared" si="343"/>
        <v>0.65500000000000003</v>
      </c>
      <c r="R649" s="188">
        <f t="shared" si="345"/>
        <v>0.68</v>
      </c>
      <c r="S649" s="188">
        <f t="shared" si="344"/>
        <v>0.68</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155">
        <v>0.68</v>
      </c>
      <c r="K650" s="155">
        <v>0.05</v>
      </c>
      <c r="L650" s="129">
        <v>100</v>
      </c>
      <c r="M650" s="110"/>
      <c r="N650" s="421">
        <f t="shared" si="342"/>
        <v>0.70500000000000007</v>
      </c>
      <c r="P650" s="421">
        <f t="shared" si="343"/>
        <v>0.65500000000000003</v>
      </c>
      <c r="R650" s="188">
        <f t="shared" si="345"/>
        <v>0.68</v>
      </c>
      <c r="S650" s="188">
        <f t="shared" si="344"/>
        <v>0.68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155">
        <v>0.68</v>
      </c>
      <c r="K651" s="155">
        <v>0.05</v>
      </c>
      <c r="L651" s="129">
        <v>200</v>
      </c>
      <c r="M651" s="110"/>
      <c r="N651" s="421">
        <f t="shared" si="342"/>
        <v>0.70500000000000007</v>
      </c>
      <c r="P651" s="421">
        <f t="shared" si="343"/>
        <v>0.65500000000000003</v>
      </c>
      <c r="R651" s="188">
        <f t="shared" si="345"/>
        <v>0.68</v>
      </c>
      <c r="S651" s="188">
        <f t="shared" si="344"/>
        <v>0.68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155">
        <v>0.68</v>
      </c>
      <c r="K652" s="155">
        <v>0.05</v>
      </c>
      <c r="L652" s="129">
        <v>300</v>
      </c>
      <c r="M652" s="110"/>
      <c r="N652" s="421">
        <f t="shared" si="342"/>
        <v>0.70500000000000007</v>
      </c>
      <c r="P652" s="421">
        <f t="shared" si="343"/>
        <v>0.65500000000000003</v>
      </c>
      <c r="R652" s="188">
        <f t="shared" si="345"/>
        <v>0.65</v>
      </c>
      <c r="S652" s="188">
        <f t="shared" si="344"/>
        <v>0.68</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155">
        <v>0.67</v>
      </c>
      <c r="K653" s="155">
        <v>0.1</v>
      </c>
      <c r="L653" s="129">
        <v>1000</v>
      </c>
      <c r="M653" s="110"/>
      <c r="N653" s="421">
        <f t="shared" si="342"/>
        <v>0.72000000000000008</v>
      </c>
      <c r="P653" s="421">
        <f t="shared" si="343"/>
        <v>0.62</v>
      </c>
      <c r="R653" s="188">
        <f t="shared" si="345"/>
        <v>0.62</v>
      </c>
      <c r="S653" s="188">
        <f t="shared" si="344"/>
        <v>0.66999999999999993</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155">
        <v>0.6</v>
      </c>
      <c r="K654" s="155">
        <v>0.15</v>
      </c>
      <c r="L654" s="129">
        <v>4000</v>
      </c>
      <c r="M654" s="111"/>
      <c r="N654" s="421">
        <f t="shared" si="342"/>
        <v>0.67499999999999993</v>
      </c>
      <c r="P654" s="421">
        <f t="shared" si="343"/>
        <v>0.52500000000000002</v>
      </c>
      <c r="R654" s="188">
        <f t="shared" si="345"/>
        <v>0.42999999999999994</v>
      </c>
      <c r="S654" s="188">
        <f t="shared" si="344"/>
        <v>0.56499999999999995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155">
        <v>0.56999999999999995</v>
      </c>
      <c r="K655" s="155">
        <v>0.15</v>
      </c>
      <c r="L655" s="129">
        <v>3500</v>
      </c>
      <c r="M655" s="111"/>
      <c r="N655" s="421">
        <f t="shared" si="342"/>
        <v>0.64499999999999991</v>
      </c>
      <c r="P655" s="421">
        <f t="shared" si="343"/>
        <v>0.49499999999999994</v>
      </c>
      <c r="R655" s="188">
        <f t="shared" si="345"/>
        <v>0.53999999999999992</v>
      </c>
      <c r="S655" s="188">
        <f t="shared" si="344"/>
        <v>0.53999999999999992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155">
        <v>0.54</v>
      </c>
      <c r="K656" s="155">
        <v>0.1</v>
      </c>
      <c r="L656" s="129">
        <v>2200</v>
      </c>
      <c r="M656" s="111"/>
      <c r="N656" s="421">
        <f t="shared" si="342"/>
        <v>0.59000000000000008</v>
      </c>
      <c r="P656" s="421">
        <f t="shared" si="343"/>
        <v>0.49000000000000005</v>
      </c>
      <c r="R656" s="188">
        <f t="shared" si="345"/>
        <v>0.52999999999999992</v>
      </c>
      <c r="S656" s="188">
        <f t="shared" si="344"/>
        <v>0.57999999999999996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155">
        <v>0.52</v>
      </c>
      <c r="K657" s="155">
        <v>7.0000000000000007E-2</v>
      </c>
      <c r="L657" s="129">
        <v>1200</v>
      </c>
      <c r="M657" s="111"/>
      <c r="N657" s="421">
        <f t="shared" si="342"/>
        <v>0.55500000000000005</v>
      </c>
      <c r="P657" s="421">
        <f t="shared" si="343"/>
        <v>0.48499999999999999</v>
      </c>
      <c r="R657" s="188">
        <f t="shared" si="345"/>
        <v>0.56999999999999995</v>
      </c>
      <c r="S657" s="188">
        <f t="shared" si="344"/>
        <v>0.57999999999999996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194">
        <v>0.5</v>
      </c>
      <c r="K658" s="155">
        <v>0.05</v>
      </c>
      <c r="L658" s="129">
        <v>850</v>
      </c>
      <c r="M658" s="111"/>
      <c r="N658" s="421">
        <f t="shared" si="342"/>
        <v>0.52500000000000002</v>
      </c>
      <c r="P658" s="421">
        <f t="shared" si="343"/>
        <v>0.47499999999999998</v>
      </c>
      <c r="R658" s="188">
        <f t="shared" si="345"/>
        <v>0.55000000000000004</v>
      </c>
      <c r="S658" s="188">
        <f t="shared" si="344"/>
        <v>0.55000000000000004</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155">
        <v>0.68</v>
      </c>
      <c r="K659" s="155">
        <v>0.05</v>
      </c>
      <c r="L659" s="129">
        <v>150</v>
      </c>
      <c r="M659" s="111"/>
      <c r="N659" s="421">
        <f t="shared" si="342"/>
        <v>0.70500000000000007</v>
      </c>
      <c r="P659" s="421">
        <f t="shared" si="343"/>
        <v>0.65500000000000003</v>
      </c>
      <c r="R659" s="188">
        <f t="shared" si="345"/>
        <v>0.68</v>
      </c>
      <c r="S659" s="188">
        <f t="shared" si="344"/>
        <v>0.68</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155">
        <v>0.68</v>
      </c>
      <c r="K660" s="155">
        <v>0.05</v>
      </c>
      <c r="L660" s="129">
        <v>100</v>
      </c>
      <c r="M660" s="111"/>
      <c r="N660" s="421">
        <f t="shared" si="342"/>
        <v>0.70500000000000007</v>
      </c>
      <c r="P660" s="421">
        <f t="shared" si="343"/>
        <v>0.65500000000000003</v>
      </c>
      <c r="R660" s="188">
        <f t="shared" si="345"/>
        <v>0.68</v>
      </c>
      <c r="S660" s="188">
        <f t="shared" si="344"/>
        <v>0.68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155">
        <v>0.68</v>
      </c>
      <c r="K661" s="155">
        <v>0.05</v>
      </c>
      <c r="L661" s="129">
        <v>200</v>
      </c>
      <c r="M661" s="111"/>
      <c r="N661" s="421">
        <f t="shared" si="342"/>
        <v>0.70500000000000007</v>
      </c>
      <c r="P661" s="421">
        <f t="shared" si="343"/>
        <v>0.65500000000000003</v>
      </c>
      <c r="R661" s="188">
        <f t="shared" si="345"/>
        <v>0.68</v>
      </c>
      <c r="S661" s="188">
        <f t="shared" si="344"/>
        <v>0.68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155">
        <v>0.68</v>
      </c>
      <c r="K662" s="155">
        <v>0.05</v>
      </c>
      <c r="L662" s="129">
        <v>300</v>
      </c>
      <c r="M662" s="111"/>
      <c r="N662" s="421">
        <f t="shared" si="342"/>
        <v>0.70500000000000007</v>
      </c>
      <c r="P662" s="421">
        <f t="shared" si="343"/>
        <v>0.65500000000000003</v>
      </c>
      <c r="R662" s="188">
        <f t="shared" si="345"/>
        <v>0.65</v>
      </c>
      <c r="S662" s="188">
        <f t="shared" si="344"/>
        <v>0.68</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155">
        <v>0.67</v>
      </c>
      <c r="K663" s="155">
        <v>0.1</v>
      </c>
      <c r="L663" s="129">
        <v>1000</v>
      </c>
      <c r="M663" s="111"/>
      <c r="N663" s="421">
        <f t="shared" si="342"/>
        <v>0.72000000000000008</v>
      </c>
      <c r="P663" s="421">
        <f t="shared" si="343"/>
        <v>0.62</v>
      </c>
      <c r="R663" s="188">
        <f t="shared" si="345"/>
        <v>0.62</v>
      </c>
      <c r="S663" s="188">
        <f t="shared" si="344"/>
        <v>0.66999999999999993</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155">
        <v>0.6</v>
      </c>
      <c r="K664" s="155">
        <v>0.15</v>
      </c>
      <c r="L664" s="129">
        <v>4000</v>
      </c>
      <c r="M664" s="111"/>
      <c r="N664" s="421">
        <f t="shared" si="342"/>
        <v>0.67499999999999993</v>
      </c>
      <c r="P664" s="421">
        <f t="shared" si="343"/>
        <v>0.52500000000000002</v>
      </c>
      <c r="R664" s="188">
        <f t="shared" si="345"/>
        <v>0.42999999999999994</v>
      </c>
      <c r="S664" s="188">
        <f t="shared" si="344"/>
        <v>0.56499999999999995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155">
        <v>0.56999999999999995</v>
      </c>
      <c r="K665" s="155">
        <v>0.15</v>
      </c>
      <c r="L665" s="129">
        <v>3500</v>
      </c>
      <c r="M665" s="111"/>
      <c r="N665" s="421">
        <f t="shared" si="342"/>
        <v>0.64499999999999991</v>
      </c>
      <c r="P665" s="421">
        <f t="shared" si="343"/>
        <v>0.49499999999999994</v>
      </c>
      <c r="R665" s="188">
        <f t="shared" si="345"/>
        <v>0.53999999999999992</v>
      </c>
      <c r="S665" s="188">
        <f t="shared" ref="S665:S668" si="346">MAX($J549:$Q549)+$T549</f>
        <v>0.53999999999999992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155">
        <v>0.54</v>
      </c>
      <c r="K666" s="155">
        <v>0.1</v>
      </c>
      <c r="L666" s="129">
        <v>2200</v>
      </c>
      <c r="M666" s="111"/>
      <c r="N666" s="421">
        <f t="shared" si="342"/>
        <v>0.59000000000000008</v>
      </c>
      <c r="P666" s="421">
        <f t="shared" si="343"/>
        <v>0.49000000000000005</v>
      </c>
      <c r="R666" s="188">
        <f t="shared" si="345"/>
        <v>0.52999999999999992</v>
      </c>
      <c r="S666" s="188">
        <f t="shared" si="346"/>
        <v>0.57999999999999996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155">
        <v>0.52</v>
      </c>
      <c r="K667" s="155">
        <v>7.0000000000000007E-2</v>
      </c>
      <c r="L667" s="129">
        <v>1200</v>
      </c>
      <c r="M667" s="111"/>
      <c r="N667" s="421">
        <f t="shared" si="342"/>
        <v>0.55500000000000005</v>
      </c>
      <c r="P667" s="421">
        <f t="shared" si="343"/>
        <v>0.48499999999999999</v>
      </c>
      <c r="R667" s="188">
        <f t="shared" si="345"/>
        <v>0.56999999999999995</v>
      </c>
      <c r="S667" s="188">
        <f t="shared" si="346"/>
        <v>0.57999999999999996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194">
        <v>0.5</v>
      </c>
      <c r="K668" s="155">
        <v>0.05</v>
      </c>
      <c r="L668" s="129">
        <v>850</v>
      </c>
      <c r="M668" s="111"/>
      <c r="N668" s="421">
        <f t="shared" si="342"/>
        <v>0.52500000000000002</v>
      </c>
      <c r="P668" s="421">
        <f t="shared" si="343"/>
        <v>0.47499999999999998</v>
      </c>
      <c r="R668" s="188">
        <f t="shared" si="345"/>
        <v>0.55000000000000004</v>
      </c>
      <c r="S668" s="188">
        <f t="shared" si="346"/>
        <v>0.55000000000000004</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15" customHeight="1" outlineLevel="1" collapsed="1" thickBot="1" x14ac:dyDescent="0.4">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15" customHeight="1" outlineLevel="1" x14ac:dyDescent="0.3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3"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customHeight="1" outlineLevel="1" x14ac:dyDescent="0.35">
      <c r="A682" s="73"/>
      <c r="B682" s="126"/>
      <c r="C682" s="91"/>
      <c r="D682" s="91"/>
      <c r="E682" s="91"/>
      <c r="F682" s="91"/>
      <c r="G682" s="105"/>
      <c r="H682" s="105"/>
      <c r="I682" s="105"/>
      <c r="J682" s="105"/>
      <c r="K682" s="105"/>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3" customHeight="1" outlineLevel="1" x14ac:dyDescent="0.35">
      <c r="A683" s="73"/>
      <c r="B683" s="126"/>
      <c r="C683" s="91"/>
      <c r="D683" s="91"/>
      <c r="E683" s="91"/>
      <c r="F683" s="91"/>
      <c r="G683" s="91"/>
      <c r="H683" s="91"/>
      <c r="I683" s="91"/>
      <c r="J683" s="91"/>
      <c r="K683" s="91"/>
      <c r="L683" s="105"/>
      <c r="M683" s="105"/>
      <c r="N683" s="105"/>
      <c r="O683" s="105"/>
      <c r="P683" s="105"/>
      <c r="Q683" s="867"/>
      <c r="R683" s="867"/>
      <c r="S683" s="867"/>
      <c r="T683" s="105"/>
      <c r="U683" s="759"/>
      <c r="V683" s="759"/>
      <c r="W683" s="759"/>
      <c r="X683" s="759"/>
      <c r="Y683" s="759"/>
      <c r="Z683" s="105"/>
      <c r="AA683" s="873"/>
      <c r="AB683" s="873"/>
      <c r="AC683" s="873"/>
      <c r="AD683" s="105"/>
      <c r="AE683" s="89"/>
      <c r="AF683" s="127"/>
    </row>
    <row r="684" spans="1:62" ht="13" customHeight="1" outlineLevel="1" x14ac:dyDescent="0.35">
      <c r="A684" s="73"/>
      <c r="B684" s="126"/>
      <c r="C684" s="91"/>
      <c r="D684" s="91"/>
      <c r="E684" s="91"/>
      <c r="F684" s="91"/>
      <c r="G684" s="91"/>
      <c r="H684" s="91"/>
      <c r="I684" s="198"/>
      <c r="J684" s="198"/>
      <c r="K684" s="106"/>
      <c r="L684" s="896"/>
      <c r="M684" s="897"/>
      <c r="N684" s="897"/>
      <c r="O684" s="106"/>
      <c r="P684" s="106"/>
      <c r="Q684" s="265"/>
      <c r="R684" s="265"/>
      <c r="S684" s="265"/>
      <c r="T684" s="106"/>
      <c r="U684" s="265"/>
      <c r="V684" s="265"/>
      <c r="W684" s="265"/>
      <c r="X684" s="265"/>
      <c r="Y684" s="265"/>
      <c r="Z684" s="106"/>
      <c r="AA684" s="874"/>
      <c r="AB684" s="874"/>
      <c r="AC684" s="874"/>
      <c r="AD684" s="198"/>
      <c r="AE684" s="89"/>
      <c r="AF684" s="127"/>
    </row>
    <row r="685" spans="1:62" ht="13" customHeight="1" outlineLevel="1" x14ac:dyDescent="0.3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15" customHeight="1" outlineLevel="1" x14ac:dyDescent="0.3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74"/>
      <c r="AB686" s="874"/>
      <c r="AC686" s="874"/>
      <c r="AD686" s="198"/>
      <c r="AE686" s="89"/>
      <c r="AF686" s="127"/>
    </row>
    <row r="687" spans="1:62" ht="5.15" customHeight="1" outlineLevel="1" x14ac:dyDescent="0.3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customHeight="1" outlineLevel="1" x14ac:dyDescent="0.3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1045</v>
      </c>
      <c r="S688" s="136" t="s">
        <v>1046</v>
      </c>
      <c r="T688" s="136" t="s">
        <v>1047</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H689" s="202"/>
      <c r="I689" s="202"/>
      <c r="J689" s="204"/>
      <c r="K689" s="206" t="s">
        <v>239</v>
      </c>
      <c r="L689" s="134" t="s">
        <v>455</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5"/>
      <c r="H690" s="202"/>
      <c r="I690" s="202"/>
      <c r="J690" s="204"/>
      <c r="K690" s="204"/>
      <c r="L690" s="134" t="s">
        <v>156</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5"/>
      <c r="H691" s="202"/>
      <c r="I691" s="202"/>
      <c r="J691" s="204"/>
      <c r="K691" s="204"/>
      <c r="L691" s="134" t="s">
        <v>157</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5"/>
      <c r="H692" s="202"/>
      <c r="I692" s="202"/>
      <c r="J692" s="204"/>
      <c r="K692" s="204"/>
      <c r="L692" s="134" t="s">
        <v>158</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5"/>
      <c r="H693" s="202"/>
      <c r="I693" s="202"/>
      <c r="J693" s="204"/>
      <c r="K693" s="204"/>
      <c r="L693" s="134" t="s">
        <v>159</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5"/>
      <c r="H694" s="202"/>
      <c r="I694" s="202"/>
      <c r="J694" s="204"/>
      <c r="K694" s="204"/>
      <c r="L694" s="134" t="s">
        <v>160</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5"/>
      <c r="H695" s="202"/>
      <c r="I695" s="202"/>
      <c r="J695" s="204"/>
      <c r="K695" s="204"/>
      <c r="L695" s="134" t="s">
        <v>161</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5"/>
      <c r="H696" s="202"/>
      <c r="I696" s="202"/>
      <c r="J696" s="204"/>
      <c r="K696" s="204"/>
      <c r="L696" s="134" t="s">
        <v>162</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5"/>
      <c r="H697" s="202"/>
      <c r="I697" s="202"/>
      <c r="J697" s="204"/>
      <c r="K697" s="204"/>
      <c r="L697" s="134" t="s">
        <v>163</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5"/>
      <c r="H698" s="202"/>
      <c r="I698" s="202"/>
      <c r="J698" s="204"/>
      <c r="K698" s="204"/>
      <c r="L698" s="134" t="s">
        <v>164</v>
      </c>
      <c r="M698" s="420">
        <v>5.5</v>
      </c>
      <c r="N698" s="420">
        <v>7.5</v>
      </c>
      <c r="O698" s="420">
        <v>8</v>
      </c>
      <c r="P698" s="420">
        <v>10</v>
      </c>
      <c r="Q698" s="420">
        <v>10</v>
      </c>
      <c r="R698" s="420">
        <v>0</v>
      </c>
      <c r="S698" s="420">
        <v>0</v>
      </c>
      <c r="T698" s="420">
        <v>0</v>
      </c>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3"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3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customHeight="1" outlineLevel="1" x14ac:dyDescent="0.3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9"/>
      <c r="V712" s="759"/>
      <c r="W712" s="759"/>
      <c r="X712" s="759"/>
      <c r="Y712" s="759"/>
      <c r="Z712" s="105"/>
      <c r="AA712" s="873"/>
      <c r="AB712" s="873"/>
      <c r="AC712" s="873"/>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74"/>
      <c r="AB715" s="874"/>
      <c r="AC715" s="874"/>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74"/>
      <c r="C717" s="107"/>
      <c r="D717" s="107"/>
      <c r="E717" s="107"/>
      <c r="F717" s="150"/>
      <c r="G717" s="115"/>
      <c r="H717" s="208" t="s">
        <v>457</v>
      </c>
      <c r="I717" s="115"/>
      <c r="J717" s="128">
        <v>0.8</v>
      </c>
      <c r="K717" s="298"/>
      <c r="L717" s="298"/>
      <c r="M717" s="154">
        <v>4</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74"/>
      <c r="C718" s="107"/>
      <c r="D718" s="107"/>
      <c r="E718" s="107"/>
      <c r="F718" s="150"/>
      <c r="G718" s="115"/>
      <c r="H718" s="208" t="s">
        <v>458</v>
      </c>
      <c r="I718" s="115"/>
      <c r="J718" s="128">
        <v>0.8</v>
      </c>
      <c r="K718" s="298"/>
      <c r="L718" s="298"/>
      <c r="M718" s="154">
        <v>4</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74"/>
      <c r="C719" s="107"/>
      <c r="D719" s="107"/>
      <c r="E719" s="107"/>
      <c r="F719" s="158"/>
      <c r="G719" s="115"/>
      <c r="H719" s="208" t="s">
        <v>459</v>
      </c>
      <c r="I719" s="115"/>
      <c r="J719" s="128">
        <v>0.8</v>
      </c>
      <c r="K719" s="298"/>
      <c r="L719" s="298"/>
      <c r="M719" s="154">
        <v>4</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105"/>
      <c r="K739" s="105"/>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c r="K740" s="91"/>
      <c r="L740" s="105"/>
      <c r="M740" s="105"/>
      <c r="N740" s="105"/>
      <c r="O740" s="867"/>
      <c r="P740" s="867"/>
      <c r="Q740" s="867"/>
      <c r="R740" s="105"/>
      <c r="S740" s="105"/>
      <c r="T740" s="105"/>
      <c r="U740" s="759"/>
      <c r="V740" s="759"/>
      <c r="W740" s="759"/>
      <c r="X740" s="759"/>
      <c r="Y740" s="759"/>
      <c r="Z740" s="105"/>
      <c r="AA740" s="873"/>
      <c r="AB740" s="873"/>
      <c r="AC740" s="873"/>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5" t="s">
        <v>69</v>
      </c>
      <c r="P742" s="265" t="s">
        <v>1045</v>
      </c>
      <c r="Q742" s="265" t="s">
        <v>1046</v>
      </c>
      <c r="R742" s="265" t="s">
        <v>1047</v>
      </c>
      <c r="S742" s="106"/>
      <c r="T742" s="106"/>
      <c r="U742" s="265"/>
      <c r="V742" s="265"/>
      <c r="W742" s="265"/>
      <c r="X742" s="265"/>
      <c r="Y742" s="265"/>
      <c r="Z742" s="106"/>
      <c r="AA742" s="874"/>
      <c r="AB742" s="874"/>
      <c r="AC742" s="874"/>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8"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8"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8"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8"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8"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5"/>
      <c r="J752" s="208"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91"/>
      <c r="D766" s="91"/>
      <c r="E766" s="91"/>
      <c r="F766" s="91"/>
      <c r="G766" s="105"/>
      <c r="H766" s="105"/>
      <c r="I766" s="105"/>
      <c r="J766" s="105"/>
      <c r="K766" s="105"/>
      <c r="L766" s="105"/>
      <c r="M766" s="688" t="s">
        <v>876</v>
      </c>
      <c r="N766" s="105"/>
      <c r="O766" s="105"/>
      <c r="P766" s="105"/>
      <c r="Q766" s="105"/>
      <c r="R766" s="105"/>
      <c r="S766" s="105"/>
      <c r="T766" s="105"/>
      <c r="U766" s="759"/>
      <c r="V766" s="759"/>
      <c r="W766" s="759"/>
      <c r="X766" s="759"/>
      <c r="Y766" s="759"/>
      <c r="Z766" s="105"/>
      <c r="AA766" s="873"/>
      <c r="AB766" s="873"/>
      <c r="AC766" s="873"/>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9"/>
      <c r="D767" s="259"/>
      <c r="E767" s="259"/>
      <c r="F767" s="259"/>
      <c r="G767" s="259"/>
      <c r="H767" s="259"/>
      <c r="I767" s="259"/>
      <c r="J767" s="259"/>
      <c r="K767" s="259"/>
      <c r="L767" s="674"/>
      <c r="M767" s="688" t="s">
        <v>875</v>
      </c>
      <c r="N767" s="131"/>
      <c r="O767" s="131"/>
      <c r="P767" s="131"/>
      <c r="Q767" s="339"/>
      <c r="R767" s="674"/>
      <c r="S767" s="674"/>
      <c r="T767" s="674"/>
      <c r="U767" s="759"/>
      <c r="V767" s="759"/>
      <c r="W767" s="759"/>
      <c r="X767" s="759"/>
      <c r="Y767" s="759"/>
      <c r="Z767" s="674"/>
      <c r="AA767" s="873"/>
      <c r="AB767" s="873"/>
      <c r="AC767" s="873"/>
      <c r="AD767" s="674"/>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91"/>
      <c r="D768" s="91"/>
      <c r="E768" s="91"/>
      <c r="F768" s="91"/>
      <c r="G768" s="91"/>
      <c r="H768" s="91"/>
      <c r="I768" s="91"/>
      <c r="J768" s="91"/>
      <c r="K768" s="91"/>
      <c r="L768" s="105"/>
      <c r="M768" s="131" t="s">
        <v>872</v>
      </c>
      <c r="N768" s="131"/>
      <c r="O768" s="131"/>
      <c r="P768" s="131"/>
      <c r="Q768" s="181"/>
      <c r="R768" s="105"/>
      <c r="S768" s="105"/>
      <c r="T768" s="105"/>
      <c r="U768" s="759"/>
      <c r="V768" s="759"/>
      <c r="W768" s="759"/>
      <c r="X768" s="759"/>
      <c r="Y768" s="759"/>
      <c r="Z768" s="105"/>
      <c r="AA768" s="873"/>
      <c r="AB768" s="873"/>
      <c r="AC768" s="873"/>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91"/>
      <c r="G770" s="106"/>
      <c r="H770" s="106"/>
      <c r="I770" s="106"/>
      <c r="J770" s="106"/>
      <c r="K770" s="163" t="s">
        <v>184</v>
      </c>
      <c r="L770" s="163" t="s">
        <v>252</v>
      </c>
      <c r="M770" s="683" t="s">
        <v>228</v>
      </c>
      <c r="N770" s="683" t="s">
        <v>445</v>
      </c>
      <c r="O770" s="683" t="s">
        <v>444</v>
      </c>
      <c r="P770" s="683" t="s">
        <v>227</v>
      </c>
      <c r="Q770" s="106" t="s">
        <v>873</v>
      </c>
      <c r="R770" s="106"/>
      <c r="S770" s="106"/>
      <c r="T770" s="106"/>
      <c r="U770" s="265"/>
      <c r="V770" s="265"/>
      <c r="W770" s="265"/>
      <c r="X770" s="265"/>
      <c r="Y770" s="265"/>
      <c r="Z770" s="106"/>
      <c r="AA770" s="874"/>
      <c r="AB770" s="874"/>
      <c r="AC770" s="874"/>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L684:N684"/>
    <mergeCell ref="H46:T46"/>
  </mergeCells>
  <phoneticPr fontId="11" type="noConversion"/>
  <conditionalFormatting sqref="K398:K407 M398:M407">
    <cfRule type="expression" dxfId="37" priority="66" stopIfTrue="1">
      <formula>OR($M$429:$M429=1)</formula>
    </cfRule>
  </conditionalFormatting>
  <conditionalFormatting sqref="V453:V462 T453:T462 X453:X462 Z453:Z462 J453:N462">
    <cfRule type="expression" dxfId="36" priority="68" stopIfTrue="1">
      <formula>OR($M$429:$M429=1)</formula>
    </cfRule>
  </conditionalFormatting>
  <conditionalFormatting sqref="R569:S578">
    <cfRule type="expression" dxfId="35" priority="73" stopIfTrue="1">
      <formula>OR($M$429:$M429=1)</formula>
    </cfRule>
  </conditionalFormatting>
  <conditionalFormatting sqref="K430:K439">
    <cfRule type="expression" dxfId="34" priority="74" stopIfTrue="1">
      <formula>OR($M$429:$M430=1)</formula>
    </cfRule>
  </conditionalFormatting>
  <conditionalFormatting sqref="T463:T472 J463:N472">
    <cfRule type="expression" dxfId="33" priority="54" stopIfTrue="1">
      <formula>OR($N$429:$N429=1)</formula>
    </cfRule>
  </conditionalFormatting>
  <conditionalFormatting sqref="T473:T482 J473:N482">
    <cfRule type="expression" dxfId="32" priority="53" stopIfTrue="1">
      <formula>OR($N$429:$N429=1)</formula>
    </cfRule>
  </conditionalFormatting>
  <conditionalFormatting sqref="T483:T492 J483:N492">
    <cfRule type="expression" dxfId="31" priority="52" stopIfTrue="1">
      <formula>OR($N$429:$N429=1)</formula>
    </cfRule>
  </conditionalFormatting>
  <conditionalFormatting sqref="T493:T502 J493:N502">
    <cfRule type="expression" dxfId="30" priority="51" stopIfTrue="1">
      <formula>OR($N$429:$N429=1)</formula>
    </cfRule>
  </conditionalFormatting>
  <conditionalFormatting sqref="T503:T512 J503:N512">
    <cfRule type="expression" dxfId="29" priority="50" stopIfTrue="1">
      <formula>OR($N$429:$N429=1)</formula>
    </cfRule>
  </conditionalFormatting>
  <conditionalFormatting sqref="T513:T522 J513:N522">
    <cfRule type="expression" dxfId="28" priority="49" stopIfTrue="1">
      <formula>OR($N$429:$N429=1)</formula>
    </cfRule>
  </conditionalFormatting>
  <conditionalFormatting sqref="T523:T532 J523:N532">
    <cfRule type="expression" dxfId="27" priority="48" stopIfTrue="1">
      <formula>OR($N$429:$N429=1)</formula>
    </cfRule>
  </conditionalFormatting>
  <conditionalFormatting sqref="T533:T542 J533:N542">
    <cfRule type="expression" dxfId="26" priority="47" stopIfTrue="1">
      <formula>OR($N$429:$N429=1)</formula>
    </cfRule>
  </conditionalFormatting>
  <conditionalFormatting sqref="T543:T552 J543:N552">
    <cfRule type="expression" dxfId="25" priority="46" stopIfTrue="1">
      <formula>OR($N$429:$N429=1)</formula>
    </cfRule>
  </conditionalFormatting>
  <conditionalFormatting sqref="R579:S588">
    <cfRule type="expression" dxfId="24" priority="43" stopIfTrue="1">
      <formula>OR($M$429:$M439=1)</formula>
    </cfRule>
  </conditionalFormatting>
  <conditionalFormatting sqref="R589:S598">
    <cfRule type="expression" dxfId="23" priority="39" stopIfTrue="1">
      <formula>OR($M$429:$M449=1)</formula>
    </cfRule>
  </conditionalFormatting>
  <conditionalFormatting sqref="R599:S608">
    <cfRule type="expression" dxfId="22" priority="35" stopIfTrue="1">
      <formula>OR($M$429:$M459=1)</formula>
    </cfRule>
  </conditionalFormatting>
  <conditionalFormatting sqref="R609:S618">
    <cfRule type="expression" dxfId="21" priority="31" stopIfTrue="1">
      <formula>OR($M$429:$M469=1)</formula>
    </cfRule>
  </conditionalFormatting>
  <conditionalFormatting sqref="R619:S628">
    <cfRule type="expression" dxfId="20" priority="27" stopIfTrue="1">
      <formula>OR($M$429:$M479=1)</formula>
    </cfRule>
  </conditionalFormatting>
  <conditionalFormatting sqref="R629:S638">
    <cfRule type="expression" dxfId="19" priority="23" stopIfTrue="1">
      <formula>OR($M$429:$M489=1)</formula>
    </cfRule>
  </conditionalFormatting>
  <conditionalFormatting sqref="R639:S648">
    <cfRule type="expression" dxfId="18" priority="19" stopIfTrue="1">
      <formula>OR($M$429:$M499=1)</formula>
    </cfRule>
  </conditionalFormatting>
  <conditionalFormatting sqref="R649:S658">
    <cfRule type="expression" dxfId="17" priority="15" stopIfTrue="1">
      <formula>OR($M$429:$M509=1)</formula>
    </cfRule>
  </conditionalFormatting>
  <conditionalFormatting sqref="R659:S668">
    <cfRule type="expression" dxfId="16" priority="11" stopIfTrue="1">
      <formula>OR($M$429:$M519=1)</formula>
    </cfRule>
  </conditionalFormatting>
  <conditionalFormatting sqref="P570:P578 P580:P588 P590:P598 P600:P608 P610:P618 P620:P628 P630:P638 P640:P648 P650:P658 P660:P668">
    <cfRule type="expression" dxfId="15" priority="79" stopIfTrue="1">
      <formula>AND(P570&gt;$R570,NOT(OR($N$430:$N$61090=1)))</formula>
    </cfRule>
  </conditionalFormatting>
  <conditionalFormatting sqref="N569:N668 P569:P668">
    <cfRule type="expression" dxfId="14" priority="80" stopIfTrue="1">
      <formula>AND(N569&lt;$S569,NOT(OR($N$430:$N$61090=1)))</formula>
    </cfRule>
  </conditionalFormatting>
  <conditionalFormatting sqref="O453:Q462">
    <cfRule type="expression" dxfId="13" priority="10" stopIfTrue="1">
      <formula>OR($M$429:$M429=1)</formula>
    </cfRule>
  </conditionalFormatting>
  <conditionalFormatting sqref="O463:Q472">
    <cfRule type="expression" dxfId="12" priority="9" stopIfTrue="1">
      <formula>OR($N$429:$N429=1)</formula>
    </cfRule>
  </conditionalFormatting>
  <conditionalFormatting sqref="O473:Q482">
    <cfRule type="expression" dxfId="11" priority="8" stopIfTrue="1">
      <formula>OR($N$429:$N429=1)</formula>
    </cfRule>
  </conditionalFormatting>
  <conditionalFormatting sqref="O483:Q492">
    <cfRule type="expression" dxfId="10" priority="7" stopIfTrue="1">
      <formula>OR($N$429:$N429=1)</formula>
    </cfRule>
  </conditionalFormatting>
  <conditionalFormatting sqref="O493:Q502">
    <cfRule type="expression" dxfId="9" priority="6" stopIfTrue="1">
      <formula>OR($N$429:$N429=1)</formula>
    </cfRule>
  </conditionalFormatting>
  <conditionalFormatting sqref="O503:Q512">
    <cfRule type="expression" dxfId="8" priority="5" stopIfTrue="1">
      <formula>OR($N$429:$N429=1)</formula>
    </cfRule>
  </conditionalFormatting>
  <conditionalFormatting sqref="O513:Q522">
    <cfRule type="expression" dxfId="7" priority="4" stopIfTrue="1">
      <formula>OR($N$429:$N429=1)</formula>
    </cfRule>
  </conditionalFormatting>
  <conditionalFormatting sqref="O523:Q532">
    <cfRule type="expression" dxfId="6" priority="3" stopIfTrue="1">
      <formula>OR($N$429:$N429=1)</formula>
    </cfRule>
  </conditionalFormatting>
  <conditionalFormatting sqref="O533:Q542">
    <cfRule type="expression" dxfId="5" priority="2" stopIfTrue="1">
      <formula>OR($N$429:$N429=1)</formula>
    </cfRule>
  </conditionalFormatting>
  <conditionalFormatting sqref="O543:Q552">
    <cfRule type="expression" dxfId="4" priority="1" stopIfTrue="1">
      <formula>OR($N$429:$N429=1)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collapsed="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hidden="1" customHeight="1" outlineLevel="2"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4">
        <v>44332.806240740698</v>
      </c>
      <c r="J18" s="907" t="s">
        <v>1008</v>
      </c>
      <c r="K18" s="908"/>
      <c r="L18" s="908"/>
      <c r="M18" s="908"/>
      <c r="N18" s="908"/>
      <c r="O18" s="908"/>
      <c r="P18" s="908"/>
      <c r="Q18" s="908"/>
      <c r="R18" s="908"/>
      <c r="S18" s="908"/>
      <c r="T18" s="908"/>
      <c r="U18" s="908"/>
      <c r="V18" s="908"/>
      <c r="W18" s="908"/>
      <c r="X18" s="909"/>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35">
      <c r="A21" s="431"/>
      <c r="B21" s="440"/>
      <c r="C21" s="433">
        <f>INT($C$6)+1.045</f>
        <v>2.0449999999999999</v>
      </c>
      <c r="D21" s="462"/>
      <c r="E21" s="458"/>
      <c r="F21" s="458"/>
      <c r="G21" s="462"/>
      <c r="H21" s="467" t="s">
        <v>495</v>
      </c>
      <c r="I21" s="577">
        <v>44337.668424652802</v>
      </c>
      <c r="J21" s="910" t="s">
        <v>1051</v>
      </c>
      <c r="K21" s="910"/>
      <c r="L21" s="910"/>
      <c r="M21" s="910"/>
      <c r="N21" s="910"/>
      <c r="O21" s="910"/>
      <c r="P21" s="910"/>
      <c r="Q21" s="910"/>
      <c r="R21" s="910"/>
      <c r="S21" s="910"/>
      <c r="T21" s="910"/>
      <c r="U21" s="910"/>
      <c r="V21" s="910"/>
      <c r="W21" s="910"/>
      <c r="X21" s="910"/>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hidden="1"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81" t="s">
        <v>966</v>
      </c>
      <c r="O73" s="953" t="s">
        <v>965</v>
      </c>
      <c r="P73" s="954"/>
      <c r="Q73" s="954"/>
      <c r="R73" s="954"/>
      <c r="S73" s="954"/>
      <c r="T73" s="954"/>
      <c r="U73" s="954"/>
      <c r="V73" s="955"/>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1">
        <f>Periods!F10</f>
        <v>43595</v>
      </c>
      <c r="L74" s="692">
        <f t="shared" ref="L74:L105" ca="1" si="0">IF(K75-K74&gt;0,K75-K74,OFFSET(K75,-i_p6_len,0)+365-K74)</f>
        <v>14</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1">
        <f>Periods!F11</f>
        <v>43609</v>
      </c>
      <c r="L75" s="692">
        <f t="shared" ca="1" si="0"/>
        <v>21</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1">
        <f>Periods!F12</f>
        <v>43630</v>
      </c>
      <c r="L76" s="692">
        <f t="shared" ca="1" si="0"/>
        <v>35</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1">
        <f>Periods!F13</f>
        <v>43665</v>
      </c>
      <c r="L77" s="692">
        <f t="shared" ca="1" si="0"/>
        <v>56</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1">
        <f>Periods!F14</f>
        <v>43721</v>
      </c>
      <c r="L78" s="692">
        <f t="shared" ca="1" si="0"/>
        <v>28</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1">
        <f>Periods!F15</f>
        <v>43749</v>
      </c>
      <c r="L79" s="692">
        <f t="shared" ca="1" si="0"/>
        <v>21</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1">
        <f>Periods!F16</f>
        <v>43770</v>
      </c>
      <c r="L80" s="692">
        <f t="shared" ca="1" si="0"/>
        <v>35</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1">
        <f>Periods!F17</f>
        <v>43805</v>
      </c>
      <c r="L81" s="692">
        <f t="shared" ca="1" si="0"/>
        <v>117</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1">
        <f>Periods!F18</f>
        <v>43922</v>
      </c>
      <c r="L82" s="692">
        <f t="shared" ca="1" si="0"/>
        <v>25</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9"/>
      <c r="J83" s="539">
        <v>9</v>
      </c>
      <c r="K83" s="741">
        <f>Periods!F19</f>
        <v>43947</v>
      </c>
      <c r="L83" s="767">
        <f t="shared" ca="1" si="0"/>
        <v>13</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35">
      <c r="A84" s="431"/>
      <c r="B84" s="440"/>
      <c r="C84" s="433">
        <f t="shared" ref="C84" si="3">INT($C$40)+2</f>
        <v>3</v>
      </c>
      <c r="D84" s="462"/>
      <c r="E84" s="458"/>
      <c r="F84" s="458"/>
      <c r="G84" s="462"/>
      <c r="H84" s="483"/>
      <c r="I84" s="749" t="s">
        <v>893</v>
      </c>
      <c r="J84" s="749">
        <v>0</v>
      </c>
      <c r="K84" s="750">
        <f>Periods!G10</f>
        <v>43595</v>
      </c>
      <c r="L84" s="768">
        <f t="shared" ca="1" si="0"/>
        <v>14</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35">
      <c r="A85" s="431"/>
      <c r="B85" s="440"/>
      <c r="C85" s="433">
        <f t="shared" ref="C85:C138" si="4">INT($C$40)+3</f>
        <v>4</v>
      </c>
      <c r="D85" s="462"/>
      <c r="E85" s="458"/>
      <c r="F85" s="458"/>
      <c r="G85" s="462"/>
      <c r="H85" s="483"/>
      <c r="I85" s="483"/>
      <c r="J85" s="483">
        <v>1</v>
      </c>
      <c r="K85" s="691">
        <f>Periods!G11</f>
        <v>43609</v>
      </c>
      <c r="L85" s="692">
        <f t="shared" ca="1" si="0"/>
        <v>21</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35">
      <c r="A86" s="431"/>
      <c r="B86" s="440"/>
      <c r="C86" s="433">
        <f t="shared" si="4"/>
        <v>4</v>
      </c>
      <c r="D86" s="462"/>
      <c r="E86" s="458"/>
      <c r="F86" s="458"/>
      <c r="G86" s="462"/>
      <c r="H86" s="483"/>
      <c r="I86" s="483"/>
      <c r="J86" s="483">
        <v>2</v>
      </c>
      <c r="K86" s="691">
        <f>Periods!G12</f>
        <v>43630</v>
      </c>
      <c r="L86" s="692">
        <f t="shared" ca="1" si="0"/>
        <v>35</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35">
      <c r="A87" s="431"/>
      <c r="B87" s="440"/>
      <c r="C87" s="433">
        <f t="shared" si="4"/>
        <v>4</v>
      </c>
      <c r="D87" s="462"/>
      <c r="E87" s="458"/>
      <c r="F87" s="458"/>
      <c r="G87" s="462"/>
      <c r="H87" s="483"/>
      <c r="I87" s="483"/>
      <c r="J87" s="483">
        <v>3</v>
      </c>
      <c r="K87" s="691">
        <f>Periods!G13</f>
        <v>43665</v>
      </c>
      <c r="L87" s="692">
        <f t="shared" ca="1" si="0"/>
        <v>56</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35">
      <c r="A88" s="431"/>
      <c r="B88" s="440"/>
      <c r="C88" s="433">
        <f t="shared" si="4"/>
        <v>4</v>
      </c>
      <c r="D88" s="462"/>
      <c r="E88" s="458"/>
      <c r="F88" s="458"/>
      <c r="G88" s="462"/>
      <c r="H88" s="483"/>
      <c r="I88" s="483"/>
      <c r="J88" s="483">
        <v>4</v>
      </c>
      <c r="K88" s="691">
        <f>Periods!G14</f>
        <v>43721</v>
      </c>
      <c r="L88" s="692">
        <f t="shared" ca="1" si="0"/>
        <v>28</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35">
      <c r="A89" s="431"/>
      <c r="B89" s="440"/>
      <c r="C89" s="433">
        <f t="shared" si="4"/>
        <v>4</v>
      </c>
      <c r="D89" s="462"/>
      <c r="E89" s="458"/>
      <c r="F89" s="458"/>
      <c r="G89" s="462"/>
      <c r="H89" s="483"/>
      <c r="I89" s="483"/>
      <c r="J89" s="483">
        <v>5</v>
      </c>
      <c r="K89" s="691">
        <f>Periods!G15</f>
        <v>43749</v>
      </c>
      <c r="L89" s="692">
        <f t="shared" ca="1" si="0"/>
        <v>21</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35">
      <c r="A90" s="431"/>
      <c r="B90" s="440"/>
      <c r="C90" s="433">
        <f t="shared" si="4"/>
        <v>4</v>
      </c>
      <c r="D90" s="462"/>
      <c r="E90" s="458"/>
      <c r="F90" s="458"/>
      <c r="G90" s="462"/>
      <c r="H90" s="483"/>
      <c r="I90" s="483"/>
      <c r="J90" s="483">
        <v>6</v>
      </c>
      <c r="K90" s="691">
        <f>Periods!G16</f>
        <v>43770</v>
      </c>
      <c r="L90" s="692">
        <f t="shared" ca="1" si="0"/>
        <v>35</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35">
      <c r="A91" s="431"/>
      <c r="B91" s="440"/>
      <c r="C91" s="433">
        <f t="shared" si="4"/>
        <v>4</v>
      </c>
      <c r="D91" s="462"/>
      <c r="E91" s="458"/>
      <c r="F91" s="458"/>
      <c r="G91" s="462"/>
      <c r="H91" s="483"/>
      <c r="I91" s="483"/>
      <c r="J91" s="483">
        <v>7</v>
      </c>
      <c r="K91" s="691">
        <f>Periods!G17</f>
        <v>43805</v>
      </c>
      <c r="L91" s="692">
        <f t="shared" ca="1" si="0"/>
        <v>117</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35">
      <c r="A92" s="431"/>
      <c r="B92" s="440"/>
      <c r="C92" s="433">
        <f t="shared" si="4"/>
        <v>4</v>
      </c>
      <c r="D92" s="462"/>
      <c r="E92" s="458"/>
      <c r="F92" s="458"/>
      <c r="G92" s="462"/>
      <c r="H92" s="483"/>
      <c r="I92" s="483"/>
      <c r="J92" s="483">
        <v>8</v>
      </c>
      <c r="K92" s="691">
        <f>Periods!G18</f>
        <v>43922</v>
      </c>
      <c r="L92" s="692">
        <f t="shared" ca="1" si="0"/>
        <v>25</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35">
      <c r="A93" s="431"/>
      <c r="B93" s="440"/>
      <c r="C93" s="433">
        <f t="shared" si="4"/>
        <v>4</v>
      </c>
      <c r="D93" s="462"/>
      <c r="E93" s="458"/>
      <c r="F93" s="458"/>
      <c r="G93" s="462"/>
      <c r="H93" s="483"/>
      <c r="I93" s="539"/>
      <c r="J93" s="539">
        <v>9</v>
      </c>
      <c r="K93" s="741">
        <f>Periods!G19</f>
        <v>43947</v>
      </c>
      <c r="L93" s="767">
        <f t="shared" ca="1" si="0"/>
        <v>13</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35">
      <c r="A94" s="431"/>
      <c r="B94" s="440"/>
      <c r="C94" s="433">
        <f t="shared" ref="C94" si="5">INT($C$40)+2</f>
        <v>3</v>
      </c>
      <c r="D94" s="462"/>
      <c r="E94" s="458"/>
      <c r="F94" s="458"/>
      <c r="G94" s="462"/>
      <c r="H94" s="483"/>
      <c r="I94" s="749" t="s">
        <v>885</v>
      </c>
      <c r="J94" s="749">
        <v>0</v>
      </c>
      <c r="K94" s="750">
        <f>Periods!H10</f>
        <v>43595</v>
      </c>
      <c r="L94" s="768">
        <f t="shared" ca="1" si="0"/>
        <v>14</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35">
      <c r="A95" s="431"/>
      <c r="B95" s="440"/>
      <c r="C95" s="433">
        <f t="shared" si="4"/>
        <v>4</v>
      </c>
      <c r="D95" s="462"/>
      <c r="E95" s="458"/>
      <c r="F95" s="458"/>
      <c r="G95" s="462"/>
      <c r="H95" s="483"/>
      <c r="I95" s="483"/>
      <c r="J95" s="483">
        <v>1</v>
      </c>
      <c r="K95" s="691">
        <f>Periods!H11</f>
        <v>43609</v>
      </c>
      <c r="L95" s="692">
        <f t="shared" ca="1" si="0"/>
        <v>21</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35">
      <c r="A96" s="431"/>
      <c r="B96" s="440"/>
      <c r="C96" s="433">
        <f t="shared" si="4"/>
        <v>4</v>
      </c>
      <c r="D96" s="462"/>
      <c r="E96" s="458"/>
      <c r="F96" s="458"/>
      <c r="G96" s="462"/>
      <c r="H96" s="483"/>
      <c r="I96" s="483"/>
      <c r="J96" s="483">
        <v>2</v>
      </c>
      <c r="K96" s="691">
        <f>Periods!H12</f>
        <v>43630</v>
      </c>
      <c r="L96" s="692">
        <f t="shared" ca="1" si="0"/>
        <v>35</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35">
      <c r="A97" s="431"/>
      <c r="B97" s="440"/>
      <c r="C97" s="433">
        <f t="shared" si="4"/>
        <v>4</v>
      </c>
      <c r="D97" s="462"/>
      <c r="E97" s="458"/>
      <c r="F97" s="458"/>
      <c r="G97" s="462"/>
      <c r="H97" s="483"/>
      <c r="I97" s="483"/>
      <c r="J97" s="483">
        <v>3</v>
      </c>
      <c r="K97" s="691">
        <f>Periods!H13</f>
        <v>43665</v>
      </c>
      <c r="L97" s="692">
        <f t="shared" ca="1" si="0"/>
        <v>56</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35">
      <c r="A98" s="431"/>
      <c r="B98" s="440"/>
      <c r="C98" s="433">
        <f t="shared" si="4"/>
        <v>4</v>
      </c>
      <c r="D98" s="462"/>
      <c r="E98" s="458"/>
      <c r="F98" s="458"/>
      <c r="G98" s="462"/>
      <c r="H98" s="483"/>
      <c r="I98" s="483"/>
      <c r="J98" s="483">
        <v>4</v>
      </c>
      <c r="K98" s="691">
        <f>Periods!H14</f>
        <v>43721</v>
      </c>
      <c r="L98" s="692">
        <f t="shared" ca="1" si="0"/>
        <v>28</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35">
      <c r="A99" s="431"/>
      <c r="B99" s="440"/>
      <c r="C99" s="433">
        <f t="shared" si="4"/>
        <v>4</v>
      </c>
      <c r="D99" s="462"/>
      <c r="E99" s="458"/>
      <c r="F99" s="458"/>
      <c r="G99" s="462"/>
      <c r="H99" s="483"/>
      <c r="I99" s="483"/>
      <c r="J99" s="483">
        <v>5</v>
      </c>
      <c r="K99" s="691">
        <f>Periods!H15</f>
        <v>43749</v>
      </c>
      <c r="L99" s="692">
        <f t="shared" ca="1" si="0"/>
        <v>21</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35">
      <c r="A100" s="431"/>
      <c r="B100" s="440"/>
      <c r="C100" s="433">
        <f t="shared" si="4"/>
        <v>4</v>
      </c>
      <c r="D100" s="462"/>
      <c r="E100" s="458"/>
      <c r="F100" s="458"/>
      <c r="G100" s="462"/>
      <c r="H100" s="483"/>
      <c r="I100" s="483"/>
      <c r="J100" s="483">
        <v>6</v>
      </c>
      <c r="K100" s="691">
        <f>Periods!H16</f>
        <v>43770</v>
      </c>
      <c r="L100" s="692">
        <f t="shared" ca="1" si="0"/>
        <v>35</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35">
      <c r="A101" s="431"/>
      <c r="B101" s="440"/>
      <c r="C101" s="433">
        <f t="shared" si="4"/>
        <v>4</v>
      </c>
      <c r="D101" s="462"/>
      <c r="E101" s="458"/>
      <c r="F101" s="458"/>
      <c r="G101" s="462"/>
      <c r="H101" s="483"/>
      <c r="I101" s="483"/>
      <c r="J101" s="483">
        <v>7</v>
      </c>
      <c r="K101" s="691">
        <f>Periods!H17</f>
        <v>43805</v>
      </c>
      <c r="L101" s="692">
        <f t="shared" ca="1" si="0"/>
        <v>117</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35">
      <c r="A102" s="431"/>
      <c r="B102" s="440"/>
      <c r="C102" s="433">
        <f t="shared" si="4"/>
        <v>4</v>
      </c>
      <c r="D102" s="462"/>
      <c r="E102" s="458"/>
      <c r="F102" s="458"/>
      <c r="G102" s="462"/>
      <c r="H102" s="483"/>
      <c r="I102" s="483"/>
      <c r="J102" s="483">
        <v>8</v>
      </c>
      <c r="K102" s="691">
        <f>Periods!H18</f>
        <v>43922</v>
      </c>
      <c r="L102" s="692">
        <f t="shared" ca="1" si="0"/>
        <v>25</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35">
      <c r="A103" s="431"/>
      <c r="B103" s="440"/>
      <c r="C103" s="433">
        <f t="shared" si="4"/>
        <v>4</v>
      </c>
      <c r="D103" s="462"/>
      <c r="E103" s="458"/>
      <c r="F103" s="458"/>
      <c r="G103" s="462"/>
      <c r="H103" s="483"/>
      <c r="I103" s="539"/>
      <c r="J103" s="539">
        <v>9</v>
      </c>
      <c r="K103" s="741">
        <f>Periods!H19</f>
        <v>43947</v>
      </c>
      <c r="L103" s="767">
        <f t="shared" ca="1" si="0"/>
        <v>13</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35">
      <c r="A104" s="431"/>
      <c r="B104" s="440"/>
      <c r="C104" s="433">
        <f t="shared" ref="C104" si="6">INT($C$40)+2</f>
        <v>3</v>
      </c>
      <c r="D104" s="462"/>
      <c r="E104" s="458"/>
      <c r="F104" s="458"/>
      <c r="G104" s="462"/>
      <c r="H104" s="483"/>
      <c r="I104" s="749" t="s">
        <v>886</v>
      </c>
      <c r="J104" s="749">
        <v>0</v>
      </c>
      <c r="K104" s="750">
        <f>Periods!I10</f>
        <v>43595</v>
      </c>
      <c r="L104" s="768">
        <f t="shared" ca="1" si="0"/>
        <v>14</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35">
      <c r="A105" s="431"/>
      <c r="B105" s="440"/>
      <c r="C105" s="433">
        <f t="shared" si="4"/>
        <v>4</v>
      </c>
      <c r="D105" s="462"/>
      <c r="E105" s="458"/>
      <c r="F105" s="458"/>
      <c r="G105" s="462"/>
      <c r="H105" s="483"/>
      <c r="I105" s="483"/>
      <c r="J105" s="483">
        <v>1</v>
      </c>
      <c r="K105" s="691">
        <f>Periods!I11</f>
        <v>43609</v>
      </c>
      <c r="L105" s="692">
        <f t="shared" ca="1" si="0"/>
        <v>21</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35">
      <c r="A106" s="431"/>
      <c r="B106" s="440"/>
      <c r="C106" s="433">
        <f t="shared" si="4"/>
        <v>4</v>
      </c>
      <c r="D106" s="462"/>
      <c r="E106" s="458"/>
      <c r="F106" s="458"/>
      <c r="G106" s="462"/>
      <c r="H106" s="483"/>
      <c r="I106" s="483"/>
      <c r="J106" s="483">
        <v>2</v>
      </c>
      <c r="K106" s="691">
        <f>Periods!I12</f>
        <v>43630</v>
      </c>
      <c r="L106" s="692">
        <f t="shared" ref="L106:L137" ca="1" si="7">IF(K107-K106&gt;0,K107-K106,OFFSET(K107,-i_p6_len,0)+365-K106)</f>
        <v>35</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35">
      <c r="A107" s="431"/>
      <c r="B107" s="440"/>
      <c r="C107" s="433">
        <f t="shared" si="4"/>
        <v>4</v>
      </c>
      <c r="D107" s="462"/>
      <c r="E107" s="458"/>
      <c r="F107" s="458"/>
      <c r="G107" s="462"/>
      <c r="H107" s="483"/>
      <c r="I107" s="483"/>
      <c r="J107" s="483">
        <v>3</v>
      </c>
      <c r="K107" s="691">
        <f>Periods!I13</f>
        <v>43665</v>
      </c>
      <c r="L107" s="692">
        <f t="shared" ca="1" si="7"/>
        <v>56</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35">
      <c r="A108" s="431"/>
      <c r="B108" s="440"/>
      <c r="C108" s="433">
        <f t="shared" si="4"/>
        <v>4</v>
      </c>
      <c r="D108" s="462"/>
      <c r="E108" s="458"/>
      <c r="F108" s="458"/>
      <c r="G108" s="462"/>
      <c r="H108" s="483"/>
      <c r="I108" s="483"/>
      <c r="J108" s="483">
        <v>4</v>
      </c>
      <c r="K108" s="691">
        <f>Periods!I14</f>
        <v>43721</v>
      </c>
      <c r="L108" s="692">
        <f t="shared" ca="1" si="7"/>
        <v>28</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35">
      <c r="A109" s="431"/>
      <c r="B109" s="440"/>
      <c r="C109" s="433">
        <f t="shared" si="4"/>
        <v>4</v>
      </c>
      <c r="D109" s="462"/>
      <c r="E109" s="458"/>
      <c r="F109" s="458"/>
      <c r="G109" s="462"/>
      <c r="H109" s="483"/>
      <c r="I109" s="483"/>
      <c r="J109" s="483">
        <v>5</v>
      </c>
      <c r="K109" s="691">
        <f>Periods!I15</f>
        <v>43749</v>
      </c>
      <c r="L109" s="692">
        <f t="shared" ca="1" si="7"/>
        <v>21</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35">
      <c r="A110" s="431"/>
      <c r="B110" s="440"/>
      <c r="C110" s="433">
        <f t="shared" si="4"/>
        <v>4</v>
      </c>
      <c r="D110" s="462"/>
      <c r="E110" s="458"/>
      <c r="F110" s="458"/>
      <c r="G110" s="462"/>
      <c r="H110" s="483"/>
      <c r="I110" s="483"/>
      <c r="J110" s="483">
        <v>6</v>
      </c>
      <c r="K110" s="691">
        <f>Periods!I16</f>
        <v>43770</v>
      </c>
      <c r="L110" s="692">
        <f t="shared" ca="1" si="7"/>
        <v>35</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35">
      <c r="A111" s="431"/>
      <c r="B111" s="440"/>
      <c r="C111" s="433">
        <f t="shared" si="4"/>
        <v>4</v>
      </c>
      <c r="D111" s="462"/>
      <c r="E111" s="458"/>
      <c r="F111" s="458"/>
      <c r="G111" s="462"/>
      <c r="H111" s="483"/>
      <c r="I111" s="483"/>
      <c r="J111" s="483">
        <v>7</v>
      </c>
      <c r="K111" s="691">
        <f>Periods!I17</f>
        <v>43805</v>
      </c>
      <c r="L111" s="692">
        <f t="shared" ca="1" si="7"/>
        <v>117</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35">
      <c r="A112" s="431"/>
      <c r="B112" s="440"/>
      <c r="C112" s="433">
        <f t="shared" si="4"/>
        <v>4</v>
      </c>
      <c r="D112" s="462"/>
      <c r="E112" s="458"/>
      <c r="F112" s="458"/>
      <c r="G112" s="462"/>
      <c r="H112" s="483"/>
      <c r="I112" s="483"/>
      <c r="J112" s="483">
        <v>8</v>
      </c>
      <c r="K112" s="691">
        <f>Periods!I18</f>
        <v>43922</v>
      </c>
      <c r="L112" s="692">
        <f t="shared" ca="1" si="7"/>
        <v>25</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35">
      <c r="A113" s="431"/>
      <c r="B113" s="440"/>
      <c r="C113" s="433">
        <f t="shared" si="4"/>
        <v>4</v>
      </c>
      <c r="D113" s="462"/>
      <c r="E113" s="458"/>
      <c r="F113" s="458"/>
      <c r="G113" s="462"/>
      <c r="H113" s="483"/>
      <c r="I113" s="539"/>
      <c r="J113" s="539">
        <v>9</v>
      </c>
      <c r="K113" s="741">
        <f>Periods!I19</f>
        <v>43947</v>
      </c>
      <c r="L113" s="767">
        <f t="shared" ca="1" si="7"/>
        <v>13</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35">
      <c r="A114" s="431"/>
      <c r="B114" s="440"/>
      <c r="C114" s="433">
        <f t="shared" ref="C114" si="8">INT($C$40)+2</f>
        <v>3</v>
      </c>
      <c r="D114" s="462"/>
      <c r="E114" s="458"/>
      <c r="F114" s="458"/>
      <c r="G114" s="462"/>
      <c r="H114" s="483"/>
      <c r="I114" s="749" t="s">
        <v>887</v>
      </c>
      <c r="J114" s="749">
        <v>0</v>
      </c>
      <c r="K114" s="750">
        <f>Periods!J10</f>
        <v>43595</v>
      </c>
      <c r="L114" s="768">
        <f t="shared" ca="1" si="7"/>
        <v>14</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35">
      <c r="A115" s="431"/>
      <c r="B115" s="440"/>
      <c r="C115" s="433">
        <f t="shared" si="4"/>
        <v>4</v>
      </c>
      <c r="D115" s="462"/>
      <c r="E115" s="458"/>
      <c r="F115" s="458"/>
      <c r="G115" s="462"/>
      <c r="H115" s="483"/>
      <c r="I115" s="483"/>
      <c r="J115" s="483">
        <v>1</v>
      </c>
      <c r="K115" s="691">
        <f>Periods!J11</f>
        <v>43609</v>
      </c>
      <c r="L115" s="692">
        <f t="shared" ca="1" si="7"/>
        <v>21</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35">
      <c r="A116" s="431"/>
      <c r="B116" s="440"/>
      <c r="C116" s="433">
        <f t="shared" si="4"/>
        <v>4</v>
      </c>
      <c r="D116" s="462"/>
      <c r="E116" s="458"/>
      <c r="F116" s="458"/>
      <c r="G116" s="462"/>
      <c r="H116" s="483"/>
      <c r="I116" s="483"/>
      <c r="J116" s="483">
        <v>2</v>
      </c>
      <c r="K116" s="691">
        <f>Periods!J12</f>
        <v>43630</v>
      </c>
      <c r="L116" s="692">
        <f t="shared" ca="1" si="7"/>
        <v>35</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35">
      <c r="A117" s="431"/>
      <c r="B117" s="440"/>
      <c r="C117" s="433">
        <f t="shared" si="4"/>
        <v>4</v>
      </c>
      <c r="D117" s="462"/>
      <c r="E117" s="458"/>
      <c r="F117" s="458"/>
      <c r="G117" s="462"/>
      <c r="H117" s="483"/>
      <c r="I117" s="483"/>
      <c r="J117" s="483">
        <v>3</v>
      </c>
      <c r="K117" s="691">
        <f>Periods!J13</f>
        <v>43665</v>
      </c>
      <c r="L117" s="692">
        <f t="shared" ca="1" si="7"/>
        <v>56</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35">
      <c r="A118" s="431"/>
      <c r="B118" s="440"/>
      <c r="C118" s="433">
        <f t="shared" si="4"/>
        <v>4</v>
      </c>
      <c r="D118" s="462"/>
      <c r="E118" s="458"/>
      <c r="F118" s="458"/>
      <c r="G118" s="462"/>
      <c r="H118" s="483"/>
      <c r="I118" s="483"/>
      <c r="J118" s="483">
        <v>4</v>
      </c>
      <c r="K118" s="691">
        <f>Periods!J14</f>
        <v>43721</v>
      </c>
      <c r="L118" s="692">
        <f t="shared" ca="1" si="7"/>
        <v>28</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35">
      <c r="A119" s="431"/>
      <c r="B119" s="440"/>
      <c r="C119" s="433">
        <f t="shared" si="4"/>
        <v>4</v>
      </c>
      <c r="D119" s="462"/>
      <c r="E119" s="458"/>
      <c r="F119" s="458"/>
      <c r="G119" s="462"/>
      <c r="H119" s="483"/>
      <c r="I119" s="483"/>
      <c r="J119" s="483">
        <v>5</v>
      </c>
      <c r="K119" s="691">
        <f>Periods!J15</f>
        <v>43749</v>
      </c>
      <c r="L119" s="692">
        <f t="shared" ca="1" si="7"/>
        <v>21</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35">
      <c r="A120" s="431"/>
      <c r="B120" s="440"/>
      <c r="C120" s="433">
        <f t="shared" si="4"/>
        <v>4</v>
      </c>
      <c r="D120" s="462"/>
      <c r="E120" s="458"/>
      <c r="F120" s="458"/>
      <c r="G120" s="462"/>
      <c r="H120" s="483"/>
      <c r="I120" s="483"/>
      <c r="J120" s="483">
        <v>6</v>
      </c>
      <c r="K120" s="691">
        <f>Periods!J16</f>
        <v>43770</v>
      </c>
      <c r="L120" s="692">
        <f t="shared" ca="1" si="7"/>
        <v>35</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35">
      <c r="A121" s="431"/>
      <c r="B121" s="440"/>
      <c r="C121" s="433">
        <f t="shared" si="4"/>
        <v>4</v>
      </c>
      <c r="D121" s="462"/>
      <c r="E121" s="458"/>
      <c r="F121" s="458"/>
      <c r="G121" s="462"/>
      <c r="H121" s="483"/>
      <c r="I121" s="483"/>
      <c r="J121" s="483">
        <v>7</v>
      </c>
      <c r="K121" s="691">
        <f>Periods!J17</f>
        <v>43805</v>
      </c>
      <c r="L121" s="692">
        <f t="shared" ca="1" si="7"/>
        <v>117</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35">
      <c r="A122" s="431"/>
      <c r="B122" s="440"/>
      <c r="C122" s="433">
        <f t="shared" si="4"/>
        <v>4</v>
      </c>
      <c r="D122" s="462"/>
      <c r="E122" s="458"/>
      <c r="F122" s="458"/>
      <c r="G122" s="462"/>
      <c r="H122" s="483"/>
      <c r="I122" s="483"/>
      <c r="J122" s="483">
        <v>8</v>
      </c>
      <c r="K122" s="691">
        <f>Periods!J18</f>
        <v>43922</v>
      </c>
      <c r="L122" s="692">
        <f t="shared" ca="1" si="7"/>
        <v>25</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35">
      <c r="A123" s="431"/>
      <c r="B123" s="440"/>
      <c r="C123" s="433">
        <f t="shared" si="4"/>
        <v>4</v>
      </c>
      <c r="D123" s="462"/>
      <c r="E123" s="458"/>
      <c r="F123" s="458"/>
      <c r="G123" s="462"/>
      <c r="H123" s="483"/>
      <c r="I123" s="539"/>
      <c r="J123" s="539">
        <v>9</v>
      </c>
      <c r="K123" s="741">
        <f>Periods!J19</f>
        <v>43947</v>
      </c>
      <c r="L123" s="767">
        <f t="shared" ca="1" si="7"/>
        <v>13</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35">
      <c r="A124" s="431"/>
      <c r="B124" s="440"/>
      <c r="C124" s="433">
        <f t="shared" ref="C124" si="9">INT($C$40)+2</f>
        <v>3</v>
      </c>
      <c r="D124" s="462"/>
      <c r="E124" s="458"/>
      <c r="F124" s="458"/>
      <c r="G124" s="462"/>
      <c r="H124" s="483"/>
      <c r="I124" s="749" t="s">
        <v>888</v>
      </c>
      <c r="J124" s="749">
        <v>0</v>
      </c>
      <c r="K124" s="750">
        <f>Periods!K10</f>
        <v>43595</v>
      </c>
      <c r="L124" s="768">
        <f t="shared" ca="1" si="7"/>
        <v>14</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35">
      <c r="A125" s="431"/>
      <c r="B125" s="440"/>
      <c r="C125" s="433">
        <f t="shared" si="4"/>
        <v>4</v>
      </c>
      <c r="D125" s="462"/>
      <c r="E125" s="458"/>
      <c r="F125" s="458"/>
      <c r="G125" s="462"/>
      <c r="H125" s="483"/>
      <c r="I125" s="483"/>
      <c r="J125" s="483">
        <v>1</v>
      </c>
      <c r="K125" s="691">
        <f>Periods!K11</f>
        <v>43609</v>
      </c>
      <c r="L125" s="692">
        <f t="shared" ca="1" si="7"/>
        <v>21</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35">
      <c r="A126" s="431"/>
      <c r="B126" s="440"/>
      <c r="C126" s="433">
        <f t="shared" si="4"/>
        <v>4</v>
      </c>
      <c r="D126" s="462"/>
      <c r="E126" s="458"/>
      <c r="F126" s="458"/>
      <c r="G126" s="462"/>
      <c r="H126" s="483"/>
      <c r="I126" s="483"/>
      <c r="J126" s="483">
        <v>2</v>
      </c>
      <c r="K126" s="691">
        <f>Periods!K12</f>
        <v>43630</v>
      </c>
      <c r="L126" s="692">
        <f t="shared" ca="1" si="7"/>
        <v>35</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35">
      <c r="A127" s="431"/>
      <c r="B127" s="440"/>
      <c r="C127" s="433">
        <f t="shared" si="4"/>
        <v>4</v>
      </c>
      <c r="D127" s="462"/>
      <c r="E127" s="458"/>
      <c r="F127" s="458"/>
      <c r="G127" s="462"/>
      <c r="H127" s="483"/>
      <c r="I127" s="483"/>
      <c r="J127" s="483">
        <v>3</v>
      </c>
      <c r="K127" s="691">
        <f>Periods!K13</f>
        <v>43665</v>
      </c>
      <c r="L127" s="692">
        <f t="shared" ca="1" si="7"/>
        <v>56</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35">
      <c r="A128" s="431"/>
      <c r="B128" s="440"/>
      <c r="C128" s="433">
        <f t="shared" si="4"/>
        <v>4</v>
      </c>
      <c r="D128" s="462"/>
      <c r="E128" s="458"/>
      <c r="F128" s="458"/>
      <c r="G128" s="462"/>
      <c r="H128" s="483"/>
      <c r="I128" s="483"/>
      <c r="J128" s="483">
        <v>4</v>
      </c>
      <c r="K128" s="691">
        <f>Periods!K14</f>
        <v>43721</v>
      </c>
      <c r="L128" s="692">
        <f t="shared" ca="1" si="7"/>
        <v>28</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35">
      <c r="A129" s="431"/>
      <c r="B129" s="440"/>
      <c r="C129" s="433">
        <f t="shared" si="4"/>
        <v>4</v>
      </c>
      <c r="D129" s="462"/>
      <c r="E129" s="458"/>
      <c r="F129" s="458"/>
      <c r="G129" s="462"/>
      <c r="H129" s="483"/>
      <c r="I129" s="483"/>
      <c r="J129" s="483">
        <v>5</v>
      </c>
      <c r="K129" s="691">
        <f>Periods!K15</f>
        <v>43749</v>
      </c>
      <c r="L129" s="692">
        <f t="shared" ca="1" si="7"/>
        <v>21</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35">
      <c r="A130" s="431"/>
      <c r="B130" s="440"/>
      <c r="C130" s="433">
        <f t="shared" si="4"/>
        <v>4</v>
      </c>
      <c r="D130" s="462"/>
      <c r="E130" s="458"/>
      <c r="F130" s="458"/>
      <c r="G130" s="462"/>
      <c r="H130" s="483"/>
      <c r="I130" s="483"/>
      <c r="J130" s="483">
        <v>6</v>
      </c>
      <c r="K130" s="691">
        <f>Periods!K16</f>
        <v>43770</v>
      </c>
      <c r="L130" s="692">
        <f t="shared" ca="1" si="7"/>
        <v>35</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35">
      <c r="A131" s="431"/>
      <c r="B131" s="440"/>
      <c r="C131" s="433">
        <f t="shared" si="4"/>
        <v>4</v>
      </c>
      <c r="D131" s="462"/>
      <c r="E131" s="458"/>
      <c r="F131" s="458"/>
      <c r="G131" s="462"/>
      <c r="H131" s="483"/>
      <c r="I131" s="483"/>
      <c r="J131" s="483">
        <v>7</v>
      </c>
      <c r="K131" s="691">
        <f>Periods!K17</f>
        <v>43805</v>
      </c>
      <c r="L131" s="692">
        <f t="shared" ca="1" si="7"/>
        <v>117</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35">
      <c r="A132" s="431"/>
      <c r="B132" s="440"/>
      <c r="C132" s="433">
        <f t="shared" si="4"/>
        <v>4</v>
      </c>
      <c r="D132" s="462"/>
      <c r="E132" s="458"/>
      <c r="F132" s="458"/>
      <c r="G132" s="462"/>
      <c r="H132" s="483"/>
      <c r="I132" s="483"/>
      <c r="J132" s="483">
        <v>8</v>
      </c>
      <c r="K132" s="691">
        <f>Periods!K18</f>
        <v>43922</v>
      </c>
      <c r="L132" s="692">
        <f t="shared" ca="1" si="7"/>
        <v>25</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35">
      <c r="A133" s="431"/>
      <c r="B133" s="440"/>
      <c r="C133" s="433">
        <f t="shared" si="4"/>
        <v>4</v>
      </c>
      <c r="D133" s="462"/>
      <c r="E133" s="458"/>
      <c r="F133" s="458"/>
      <c r="G133" s="462"/>
      <c r="H133" s="483"/>
      <c r="I133" s="539"/>
      <c r="J133" s="539">
        <v>9</v>
      </c>
      <c r="K133" s="741">
        <f>Periods!K19</f>
        <v>43947</v>
      </c>
      <c r="L133" s="767">
        <f t="shared" ca="1" si="7"/>
        <v>13</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35">
      <c r="A134" s="431"/>
      <c r="B134" s="440"/>
      <c r="C134" s="433">
        <f t="shared" ref="C134" si="10">INT($C$40)+2</f>
        <v>3</v>
      </c>
      <c r="D134" s="462"/>
      <c r="E134" s="458"/>
      <c r="F134" s="458"/>
      <c r="G134" s="462"/>
      <c r="H134" s="483"/>
      <c r="I134" s="749" t="s">
        <v>889</v>
      </c>
      <c r="J134" s="749">
        <v>0</v>
      </c>
      <c r="K134" s="750">
        <f>Periods!L10</f>
        <v>43595</v>
      </c>
      <c r="L134" s="768">
        <f t="shared" ca="1" si="7"/>
        <v>14</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35">
      <c r="A135" s="431"/>
      <c r="B135" s="440"/>
      <c r="C135" s="433">
        <f t="shared" si="4"/>
        <v>4</v>
      </c>
      <c r="D135" s="462"/>
      <c r="E135" s="458"/>
      <c r="F135" s="458"/>
      <c r="G135" s="462"/>
      <c r="H135" s="483"/>
      <c r="I135" s="483"/>
      <c r="J135" s="483">
        <v>1</v>
      </c>
      <c r="K135" s="691">
        <f>Periods!L11</f>
        <v>43609</v>
      </c>
      <c r="L135" s="692">
        <f t="shared" ca="1" si="7"/>
        <v>21</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35">
      <c r="A136" s="431"/>
      <c r="B136" s="440"/>
      <c r="C136" s="433">
        <f t="shared" si="4"/>
        <v>4</v>
      </c>
      <c r="D136" s="462"/>
      <c r="E136" s="458"/>
      <c r="F136" s="458"/>
      <c r="G136" s="462"/>
      <c r="H136" s="483"/>
      <c r="I136" s="483"/>
      <c r="J136" s="483">
        <v>2</v>
      </c>
      <c r="K136" s="691">
        <f>Periods!L12</f>
        <v>43630</v>
      </c>
      <c r="L136" s="692">
        <f t="shared" ca="1" si="7"/>
        <v>35</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35">
      <c r="A137" s="431"/>
      <c r="B137" s="440"/>
      <c r="C137" s="433">
        <f t="shared" si="4"/>
        <v>4</v>
      </c>
      <c r="D137" s="462"/>
      <c r="E137" s="458"/>
      <c r="F137" s="458"/>
      <c r="G137" s="462"/>
      <c r="H137" s="483"/>
      <c r="I137" s="483"/>
      <c r="J137" s="483">
        <v>3</v>
      </c>
      <c r="K137" s="691">
        <f>Periods!L13</f>
        <v>43665</v>
      </c>
      <c r="L137" s="692">
        <f t="shared" ca="1" si="7"/>
        <v>56</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35">
      <c r="A138" s="431"/>
      <c r="B138" s="440"/>
      <c r="C138" s="433">
        <f t="shared" si="4"/>
        <v>4</v>
      </c>
      <c r="D138" s="462"/>
      <c r="E138" s="458"/>
      <c r="F138" s="458"/>
      <c r="G138" s="462"/>
      <c r="H138" s="483"/>
      <c r="I138" s="483"/>
      <c r="J138" s="483">
        <v>4</v>
      </c>
      <c r="K138" s="691">
        <f>Periods!L14</f>
        <v>43721</v>
      </c>
      <c r="L138" s="692">
        <f t="shared" ref="L138:L169" ca="1" si="11">IF(K139-K138&gt;0,K139-K138,OFFSET(K139,-i_p6_len,0)+365-K138)</f>
        <v>28</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35">
      <c r="A139" s="431"/>
      <c r="B139" s="440"/>
      <c r="C139" s="433">
        <f t="shared" ref="C139:C173" si="12">INT($C$40)+3</f>
        <v>4</v>
      </c>
      <c r="D139" s="462"/>
      <c r="E139" s="458"/>
      <c r="F139" s="458"/>
      <c r="G139" s="462"/>
      <c r="H139" s="483"/>
      <c r="I139" s="483"/>
      <c r="J139" s="483">
        <v>5</v>
      </c>
      <c r="K139" s="691">
        <f>Periods!L15</f>
        <v>43749</v>
      </c>
      <c r="L139" s="692">
        <f t="shared" ca="1" si="11"/>
        <v>21</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35">
      <c r="A140" s="431"/>
      <c r="B140" s="440"/>
      <c r="C140" s="433">
        <f t="shared" si="12"/>
        <v>4</v>
      </c>
      <c r="D140" s="462"/>
      <c r="E140" s="458"/>
      <c r="F140" s="458"/>
      <c r="G140" s="462"/>
      <c r="H140" s="483"/>
      <c r="I140" s="483"/>
      <c r="J140" s="483">
        <v>6</v>
      </c>
      <c r="K140" s="691">
        <f>Periods!L16</f>
        <v>43770</v>
      </c>
      <c r="L140" s="692">
        <f t="shared" ca="1" si="11"/>
        <v>35</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35">
      <c r="A141" s="431"/>
      <c r="B141" s="440"/>
      <c r="C141" s="433">
        <f t="shared" si="12"/>
        <v>4</v>
      </c>
      <c r="D141" s="462"/>
      <c r="E141" s="458"/>
      <c r="F141" s="458"/>
      <c r="G141" s="462"/>
      <c r="H141" s="483"/>
      <c r="I141" s="483"/>
      <c r="J141" s="483">
        <v>7</v>
      </c>
      <c r="K141" s="691">
        <f>Periods!L17</f>
        <v>43805</v>
      </c>
      <c r="L141" s="692">
        <f t="shared" ca="1" si="11"/>
        <v>117</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35">
      <c r="A142" s="431"/>
      <c r="B142" s="440"/>
      <c r="C142" s="433">
        <f t="shared" si="12"/>
        <v>4</v>
      </c>
      <c r="D142" s="462"/>
      <c r="E142" s="458"/>
      <c r="F142" s="458"/>
      <c r="G142" s="462"/>
      <c r="H142" s="483"/>
      <c r="I142" s="483"/>
      <c r="J142" s="483">
        <v>8</v>
      </c>
      <c r="K142" s="691">
        <f>Periods!L18</f>
        <v>43922</v>
      </c>
      <c r="L142" s="692">
        <f t="shared" ca="1" si="11"/>
        <v>25</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35">
      <c r="A143" s="431"/>
      <c r="B143" s="440"/>
      <c r="C143" s="433">
        <f t="shared" si="12"/>
        <v>4</v>
      </c>
      <c r="D143" s="462"/>
      <c r="E143" s="458"/>
      <c r="F143" s="458"/>
      <c r="G143" s="462"/>
      <c r="H143" s="483"/>
      <c r="I143" s="539"/>
      <c r="J143" s="539">
        <v>9</v>
      </c>
      <c r="K143" s="741">
        <f>Periods!L19</f>
        <v>43947</v>
      </c>
      <c r="L143" s="767">
        <f t="shared" ca="1" si="11"/>
        <v>13</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35">
      <c r="A144" s="431"/>
      <c r="B144" s="440"/>
      <c r="C144" s="433">
        <f t="shared" ref="C144" si="13">INT($C$40)+2</f>
        <v>3</v>
      </c>
      <c r="D144" s="462"/>
      <c r="E144" s="458"/>
      <c r="F144" s="458"/>
      <c r="G144" s="462"/>
      <c r="H144" s="483"/>
      <c r="I144" s="749" t="s">
        <v>890</v>
      </c>
      <c r="J144" s="749">
        <v>0</v>
      </c>
      <c r="K144" s="750">
        <f>Periods!M10</f>
        <v>43595</v>
      </c>
      <c r="L144" s="768">
        <f t="shared" ca="1" si="11"/>
        <v>14</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35">
      <c r="A145" s="431"/>
      <c r="B145" s="440"/>
      <c r="C145" s="433">
        <f t="shared" si="12"/>
        <v>4</v>
      </c>
      <c r="D145" s="462"/>
      <c r="E145" s="458"/>
      <c r="F145" s="458"/>
      <c r="G145" s="462"/>
      <c r="H145" s="483"/>
      <c r="I145" s="483"/>
      <c r="J145" s="483">
        <v>1</v>
      </c>
      <c r="K145" s="691">
        <f>Periods!M11</f>
        <v>43609</v>
      </c>
      <c r="L145" s="692">
        <f t="shared" ca="1" si="11"/>
        <v>21</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35">
      <c r="A146" s="431"/>
      <c r="B146" s="440"/>
      <c r="C146" s="433">
        <f t="shared" si="12"/>
        <v>4</v>
      </c>
      <c r="D146" s="462"/>
      <c r="E146" s="458"/>
      <c r="F146" s="458"/>
      <c r="G146" s="462"/>
      <c r="H146" s="483"/>
      <c r="I146" s="483"/>
      <c r="J146" s="483">
        <v>2</v>
      </c>
      <c r="K146" s="691">
        <f>Periods!M12</f>
        <v>43630</v>
      </c>
      <c r="L146" s="692">
        <f t="shared" ca="1" si="11"/>
        <v>35</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35">
      <c r="A147" s="431"/>
      <c r="B147" s="440"/>
      <c r="C147" s="433">
        <f t="shared" si="12"/>
        <v>4</v>
      </c>
      <c r="D147" s="462"/>
      <c r="E147" s="458"/>
      <c r="F147" s="458"/>
      <c r="G147" s="462"/>
      <c r="H147" s="483"/>
      <c r="I147" s="483"/>
      <c r="J147" s="483">
        <v>3</v>
      </c>
      <c r="K147" s="691">
        <f>Periods!M13</f>
        <v>43665</v>
      </c>
      <c r="L147" s="692">
        <f t="shared" ca="1" si="11"/>
        <v>56</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35">
      <c r="A148" s="431"/>
      <c r="B148" s="440"/>
      <c r="C148" s="433">
        <f t="shared" si="12"/>
        <v>4</v>
      </c>
      <c r="D148" s="462"/>
      <c r="E148" s="458"/>
      <c r="F148" s="458"/>
      <c r="G148" s="462"/>
      <c r="H148" s="483"/>
      <c r="I148" s="483"/>
      <c r="J148" s="483">
        <v>4</v>
      </c>
      <c r="K148" s="691">
        <f>Periods!M14</f>
        <v>43721</v>
      </c>
      <c r="L148" s="692">
        <f t="shared" ca="1" si="11"/>
        <v>28</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35">
      <c r="A149" s="431"/>
      <c r="B149" s="440"/>
      <c r="C149" s="433">
        <f t="shared" si="12"/>
        <v>4</v>
      </c>
      <c r="D149" s="462"/>
      <c r="E149" s="458"/>
      <c r="F149" s="458"/>
      <c r="G149" s="462"/>
      <c r="H149" s="483"/>
      <c r="I149" s="483"/>
      <c r="J149" s="483">
        <v>5</v>
      </c>
      <c r="K149" s="691">
        <f>Periods!M15</f>
        <v>43749</v>
      </c>
      <c r="L149" s="692">
        <f t="shared" ca="1" si="11"/>
        <v>21</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35">
      <c r="A150" s="431"/>
      <c r="B150" s="440"/>
      <c r="C150" s="433">
        <f t="shared" si="12"/>
        <v>4</v>
      </c>
      <c r="D150" s="462"/>
      <c r="E150" s="458"/>
      <c r="F150" s="458"/>
      <c r="G150" s="462"/>
      <c r="H150" s="483"/>
      <c r="I150" s="483"/>
      <c r="J150" s="483">
        <v>6</v>
      </c>
      <c r="K150" s="691">
        <f>Periods!M16</f>
        <v>43770</v>
      </c>
      <c r="L150" s="692">
        <f t="shared" ca="1" si="11"/>
        <v>35</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35">
      <c r="A151" s="431"/>
      <c r="B151" s="440"/>
      <c r="C151" s="433">
        <f t="shared" si="12"/>
        <v>4</v>
      </c>
      <c r="D151" s="462"/>
      <c r="E151" s="458"/>
      <c r="F151" s="458"/>
      <c r="G151" s="462"/>
      <c r="H151" s="483"/>
      <c r="I151" s="483"/>
      <c r="J151" s="483">
        <v>7</v>
      </c>
      <c r="K151" s="691">
        <f>Periods!M17</f>
        <v>43805</v>
      </c>
      <c r="L151" s="692">
        <f t="shared" ca="1" si="11"/>
        <v>117</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35">
      <c r="A152" s="431"/>
      <c r="B152" s="440"/>
      <c r="C152" s="433">
        <f t="shared" si="12"/>
        <v>4</v>
      </c>
      <c r="D152" s="462"/>
      <c r="E152" s="458"/>
      <c r="F152" s="458"/>
      <c r="G152" s="462"/>
      <c r="H152" s="483"/>
      <c r="I152" s="483"/>
      <c r="J152" s="483">
        <v>8</v>
      </c>
      <c r="K152" s="691">
        <f>Periods!M18</f>
        <v>43922</v>
      </c>
      <c r="L152" s="692">
        <f t="shared" ca="1" si="11"/>
        <v>25</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35">
      <c r="A153" s="431"/>
      <c r="B153" s="440"/>
      <c r="C153" s="433">
        <f t="shared" si="12"/>
        <v>4</v>
      </c>
      <c r="D153" s="462"/>
      <c r="E153" s="458"/>
      <c r="F153" s="458"/>
      <c r="G153" s="462"/>
      <c r="H153" s="483"/>
      <c r="I153" s="539"/>
      <c r="J153" s="539">
        <v>9</v>
      </c>
      <c r="K153" s="741">
        <f>Periods!M19</f>
        <v>43947</v>
      </c>
      <c r="L153" s="767">
        <f t="shared" ca="1" si="11"/>
        <v>13</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35">
      <c r="A154" s="431"/>
      <c r="B154" s="440"/>
      <c r="C154" s="433">
        <f t="shared" ref="C154" si="14">INT($C$40)+2</f>
        <v>3</v>
      </c>
      <c r="D154" s="462"/>
      <c r="E154" s="458"/>
      <c r="F154" s="458"/>
      <c r="G154" s="462"/>
      <c r="H154" s="483"/>
      <c r="I154" s="749" t="s">
        <v>891</v>
      </c>
      <c r="J154" s="749">
        <v>0</v>
      </c>
      <c r="K154" s="750">
        <f>Periods!N10</f>
        <v>43595</v>
      </c>
      <c r="L154" s="768">
        <f t="shared" ca="1" si="11"/>
        <v>14</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35">
      <c r="A155" s="431"/>
      <c r="B155" s="440"/>
      <c r="C155" s="433">
        <f t="shared" si="12"/>
        <v>4</v>
      </c>
      <c r="D155" s="462"/>
      <c r="E155" s="458"/>
      <c r="F155" s="458"/>
      <c r="G155" s="462"/>
      <c r="H155" s="483"/>
      <c r="I155" s="483"/>
      <c r="J155" s="483">
        <v>1</v>
      </c>
      <c r="K155" s="691">
        <f>Periods!N11</f>
        <v>43609</v>
      </c>
      <c r="L155" s="692">
        <f t="shared" ca="1" si="11"/>
        <v>21</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35">
      <c r="A156" s="431"/>
      <c r="B156" s="440"/>
      <c r="C156" s="433">
        <f t="shared" si="12"/>
        <v>4</v>
      </c>
      <c r="D156" s="462"/>
      <c r="E156" s="458"/>
      <c r="F156" s="458"/>
      <c r="G156" s="462"/>
      <c r="H156" s="483"/>
      <c r="I156" s="483"/>
      <c r="J156" s="483">
        <v>2</v>
      </c>
      <c r="K156" s="691">
        <f>Periods!N12</f>
        <v>43630</v>
      </c>
      <c r="L156" s="692">
        <f t="shared" ca="1" si="11"/>
        <v>35</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35">
      <c r="A157" s="431"/>
      <c r="B157" s="440"/>
      <c r="C157" s="433">
        <f t="shared" si="12"/>
        <v>4</v>
      </c>
      <c r="D157" s="462"/>
      <c r="E157" s="458"/>
      <c r="F157" s="458"/>
      <c r="G157" s="462"/>
      <c r="H157" s="483"/>
      <c r="I157" s="483"/>
      <c r="J157" s="483">
        <v>3</v>
      </c>
      <c r="K157" s="691">
        <f>Periods!N13</f>
        <v>43665</v>
      </c>
      <c r="L157" s="692">
        <f t="shared" ca="1" si="11"/>
        <v>56</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35">
      <c r="A158" s="431"/>
      <c r="B158" s="440"/>
      <c r="C158" s="433">
        <f t="shared" si="12"/>
        <v>4</v>
      </c>
      <c r="D158" s="462"/>
      <c r="E158" s="458"/>
      <c r="F158" s="458"/>
      <c r="G158" s="462"/>
      <c r="H158" s="483"/>
      <c r="I158" s="483"/>
      <c r="J158" s="483">
        <v>4</v>
      </c>
      <c r="K158" s="691">
        <f>Periods!N14</f>
        <v>43721</v>
      </c>
      <c r="L158" s="692">
        <f t="shared" ca="1" si="11"/>
        <v>28</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35">
      <c r="A159" s="431"/>
      <c r="B159" s="440"/>
      <c r="C159" s="433">
        <f t="shared" si="12"/>
        <v>4</v>
      </c>
      <c r="D159" s="462"/>
      <c r="E159" s="458"/>
      <c r="F159" s="458"/>
      <c r="G159" s="462"/>
      <c r="H159" s="483"/>
      <c r="I159" s="483"/>
      <c r="J159" s="483">
        <v>5</v>
      </c>
      <c r="K159" s="691">
        <f>Periods!N15</f>
        <v>43749</v>
      </c>
      <c r="L159" s="692">
        <f t="shared" ca="1" si="11"/>
        <v>21</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35">
      <c r="A160" s="431"/>
      <c r="B160" s="440"/>
      <c r="C160" s="433">
        <f t="shared" si="12"/>
        <v>4</v>
      </c>
      <c r="D160" s="462"/>
      <c r="E160" s="458"/>
      <c r="F160" s="458"/>
      <c r="G160" s="462"/>
      <c r="H160" s="483"/>
      <c r="I160" s="483"/>
      <c r="J160" s="483">
        <v>6</v>
      </c>
      <c r="K160" s="691">
        <f>Periods!N16</f>
        <v>43770</v>
      </c>
      <c r="L160" s="692">
        <f t="shared" ca="1" si="11"/>
        <v>35</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35">
      <c r="A161" s="431"/>
      <c r="B161" s="440"/>
      <c r="C161" s="433">
        <f t="shared" si="12"/>
        <v>4</v>
      </c>
      <c r="D161" s="462"/>
      <c r="E161" s="458"/>
      <c r="F161" s="458"/>
      <c r="G161" s="462"/>
      <c r="H161" s="483"/>
      <c r="I161" s="483"/>
      <c r="J161" s="483">
        <v>7</v>
      </c>
      <c r="K161" s="691">
        <f>Periods!N17</f>
        <v>43805</v>
      </c>
      <c r="L161" s="692">
        <f t="shared" ca="1" si="11"/>
        <v>117</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35">
      <c r="A162" s="431"/>
      <c r="B162" s="440"/>
      <c r="C162" s="433">
        <f t="shared" si="12"/>
        <v>4</v>
      </c>
      <c r="D162" s="462"/>
      <c r="E162" s="458"/>
      <c r="F162" s="458"/>
      <c r="G162" s="462"/>
      <c r="H162" s="483"/>
      <c r="I162" s="483"/>
      <c r="J162" s="483">
        <v>8</v>
      </c>
      <c r="K162" s="691">
        <f>Periods!N18</f>
        <v>43922</v>
      </c>
      <c r="L162" s="692">
        <f t="shared" ca="1" si="11"/>
        <v>25</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35">
      <c r="A163" s="431"/>
      <c r="B163" s="440"/>
      <c r="C163" s="433">
        <f t="shared" si="12"/>
        <v>4</v>
      </c>
      <c r="D163" s="462"/>
      <c r="E163" s="458"/>
      <c r="F163" s="458"/>
      <c r="G163" s="462"/>
      <c r="H163" s="483"/>
      <c r="I163" s="539"/>
      <c r="J163" s="539">
        <v>9</v>
      </c>
      <c r="K163" s="741">
        <f>Periods!N19</f>
        <v>43947</v>
      </c>
      <c r="L163" s="767">
        <f t="shared" ca="1" si="11"/>
        <v>13</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35">
      <c r="A164" s="431"/>
      <c r="B164" s="440"/>
      <c r="C164" s="433">
        <f t="shared" ref="C164" si="15">INT($C$40)+2</f>
        <v>3</v>
      </c>
      <c r="D164" s="462"/>
      <c r="E164" s="458"/>
      <c r="F164" s="458"/>
      <c r="G164" s="462"/>
      <c r="H164" s="483"/>
      <c r="I164" s="749" t="s">
        <v>892</v>
      </c>
      <c r="J164" s="749">
        <v>0</v>
      </c>
      <c r="K164" s="750">
        <f>Periods!O10</f>
        <v>43595</v>
      </c>
      <c r="L164" s="768">
        <f t="shared" ca="1" si="11"/>
        <v>14</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35">
      <c r="A165" s="431"/>
      <c r="B165" s="440"/>
      <c r="C165" s="433">
        <f t="shared" si="12"/>
        <v>4</v>
      </c>
      <c r="D165" s="462"/>
      <c r="E165" s="458"/>
      <c r="F165" s="458"/>
      <c r="G165" s="462"/>
      <c r="H165" s="483"/>
      <c r="I165" s="483"/>
      <c r="J165" s="483">
        <v>1</v>
      </c>
      <c r="K165" s="691">
        <f>Periods!O11</f>
        <v>43609</v>
      </c>
      <c r="L165" s="692">
        <f t="shared" ca="1" si="11"/>
        <v>21</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35">
      <c r="A166" s="431"/>
      <c r="B166" s="440"/>
      <c r="C166" s="433">
        <f t="shared" si="12"/>
        <v>4</v>
      </c>
      <c r="D166" s="462"/>
      <c r="E166" s="458"/>
      <c r="F166" s="458"/>
      <c r="G166" s="462"/>
      <c r="H166" s="483"/>
      <c r="I166" s="483"/>
      <c r="J166" s="483">
        <v>2</v>
      </c>
      <c r="K166" s="691">
        <f>Periods!O12</f>
        <v>43630</v>
      </c>
      <c r="L166" s="692">
        <f t="shared" ca="1" si="11"/>
        <v>35</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35">
      <c r="A167" s="431"/>
      <c r="B167" s="440"/>
      <c r="C167" s="433">
        <f t="shared" si="12"/>
        <v>4</v>
      </c>
      <c r="D167" s="462"/>
      <c r="E167" s="458"/>
      <c r="F167" s="458"/>
      <c r="G167" s="462"/>
      <c r="H167" s="483"/>
      <c r="I167" s="483"/>
      <c r="J167" s="483">
        <v>3</v>
      </c>
      <c r="K167" s="691">
        <f>Periods!O13</f>
        <v>43665</v>
      </c>
      <c r="L167" s="692">
        <f t="shared" ca="1" si="11"/>
        <v>56</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35">
      <c r="A168" s="431"/>
      <c r="B168" s="440"/>
      <c r="C168" s="433">
        <f t="shared" si="12"/>
        <v>4</v>
      </c>
      <c r="D168" s="462"/>
      <c r="E168" s="458"/>
      <c r="F168" s="458"/>
      <c r="G168" s="462"/>
      <c r="H168" s="483"/>
      <c r="I168" s="483"/>
      <c r="J168" s="483">
        <v>4</v>
      </c>
      <c r="K168" s="691">
        <f>Periods!O14</f>
        <v>43721</v>
      </c>
      <c r="L168" s="692">
        <f t="shared" ca="1" si="11"/>
        <v>28</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35">
      <c r="A169" s="431"/>
      <c r="B169" s="440"/>
      <c r="C169" s="433">
        <f t="shared" si="12"/>
        <v>4</v>
      </c>
      <c r="D169" s="462"/>
      <c r="E169" s="458"/>
      <c r="F169" s="458"/>
      <c r="G169" s="462"/>
      <c r="H169" s="483"/>
      <c r="I169" s="483"/>
      <c r="J169" s="483">
        <v>5</v>
      </c>
      <c r="K169" s="691">
        <f>Periods!O15</f>
        <v>43749</v>
      </c>
      <c r="L169" s="692">
        <f t="shared" ca="1" si="11"/>
        <v>21</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35">
      <c r="A170" s="431"/>
      <c r="B170" s="440"/>
      <c r="C170" s="433">
        <f t="shared" si="12"/>
        <v>4</v>
      </c>
      <c r="D170" s="462"/>
      <c r="E170" s="458"/>
      <c r="F170" s="458"/>
      <c r="G170" s="462"/>
      <c r="H170" s="483"/>
      <c r="I170" s="483"/>
      <c r="J170" s="483">
        <v>6</v>
      </c>
      <c r="K170" s="691">
        <f>Periods!O16</f>
        <v>43770</v>
      </c>
      <c r="L170" s="692">
        <f t="shared" ref="L170:L173" ca="1" si="16">IF(K171-K170&gt;0,K171-K170,OFFSET(K171,-i_p6_len,0)+365-K170)</f>
        <v>35</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35">
      <c r="A171" s="431"/>
      <c r="B171" s="440"/>
      <c r="C171" s="433">
        <f t="shared" si="12"/>
        <v>4</v>
      </c>
      <c r="D171" s="462"/>
      <c r="E171" s="458"/>
      <c r="F171" s="458"/>
      <c r="G171" s="462"/>
      <c r="H171" s="483"/>
      <c r="I171" s="483"/>
      <c r="J171" s="483">
        <v>7</v>
      </c>
      <c r="K171" s="691">
        <f>Periods!O17</f>
        <v>43805</v>
      </c>
      <c r="L171" s="692">
        <f t="shared" ca="1" si="16"/>
        <v>117</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35">
      <c r="A172" s="431"/>
      <c r="B172" s="440"/>
      <c r="C172" s="433">
        <f t="shared" si="12"/>
        <v>4</v>
      </c>
      <c r="D172" s="462"/>
      <c r="E172" s="458"/>
      <c r="F172" s="458"/>
      <c r="G172" s="462"/>
      <c r="H172" s="483"/>
      <c r="I172" s="483"/>
      <c r="J172" s="483">
        <v>8</v>
      </c>
      <c r="K172" s="691">
        <f>Periods!O18</f>
        <v>43922</v>
      </c>
      <c r="L172" s="692">
        <f t="shared" ca="1" si="16"/>
        <v>25</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35">
      <c r="A173" s="431"/>
      <c r="B173" s="440"/>
      <c r="C173" s="433">
        <f t="shared" si="12"/>
        <v>4</v>
      </c>
      <c r="D173" s="462"/>
      <c r="E173" s="458"/>
      <c r="F173" s="458"/>
      <c r="G173" s="462"/>
      <c r="H173" s="483"/>
      <c r="I173" s="483"/>
      <c r="J173" s="483">
        <v>9</v>
      </c>
      <c r="K173" s="691">
        <f>Periods!O19</f>
        <v>43947</v>
      </c>
      <c r="L173" s="692">
        <f t="shared" ca="1" si="16"/>
        <v>13</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3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3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15" customHeight="1" outlineLevel="3" x14ac:dyDescent="0.3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3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3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3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3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3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3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3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3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3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3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3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3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3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49999999999999" customHeight="1" outlineLevel="1" x14ac:dyDescent="0.3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3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3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3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3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3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15" customHeight="1" outlineLevel="3" x14ac:dyDescent="0.3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3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3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15"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20"/>
      <c r="F258" s="520"/>
      <c r="G258" s="462"/>
      <c r="H258" s="527" t="s">
        <v>1011</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11" t="s">
        <v>617</v>
      </c>
      <c r="AD258" s="912"/>
      <c r="AE258" s="912"/>
      <c r="AF258" s="913"/>
      <c r="AG258" s="467"/>
      <c r="AH258" s="530" t="s">
        <v>618</v>
      </c>
      <c r="AI258" s="530"/>
      <c r="AJ258" s="530"/>
      <c r="AK258" s="530"/>
      <c r="AL258" s="467"/>
      <c r="AM258" s="467"/>
      <c r="AN258" s="467"/>
      <c r="AO258" s="467"/>
      <c r="AP258" s="462"/>
      <c r="AQ258" s="443"/>
      <c r="AR258" s="431"/>
      <c r="AS258" s="431"/>
      <c r="AT258" s="431"/>
    </row>
    <row r="259" spans="1:46" outlineLevel="2" x14ac:dyDescent="0.35">
      <c r="A259" s="431"/>
      <c r="B259" s="440"/>
      <c r="C259" s="433"/>
      <c r="D259" s="462"/>
      <c r="E259" s="520"/>
      <c r="F259" s="520"/>
      <c r="G259" s="462"/>
      <c r="H259" s="859" t="s">
        <v>1010</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14"/>
      <c r="AD259" s="915"/>
      <c r="AE259" s="915"/>
      <c r="AF259" s="916"/>
      <c r="AG259" s="467"/>
      <c r="AH259" s="530"/>
      <c r="AI259" s="530"/>
      <c r="AJ259" s="530"/>
      <c r="AK259" s="530"/>
      <c r="AL259" s="467"/>
      <c r="AM259" s="467"/>
      <c r="AN259" s="467"/>
      <c r="AO259" s="467"/>
      <c r="AP259" s="462"/>
      <c r="AQ259" s="443"/>
      <c r="AR259" s="431"/>
      <c r="AS259" s="431"/>
      <c r="AT259" s="431"/>
    </row>
    <row r="260" spans="1:46" outlineLevel="2" x14ac:dyDescent="0.35">
      <c r="A260" s="431"/>
      <c r="B260" s="440"/>
      <c r="C260" s="433">
        <f>INT($C$239)+2</f>
        <v>3</v>
      </c>
      <c r="D260" s="462"/>
      <c r="E260" s="520"/>
      <c r="F260" s="520"/>
      <c r="G260" s="462"/>
      <c r="H260" s="531" t="s">
        <v>1009</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17"/>
      <c r="AD260" s="918"/>
      <c r="AE260" s="918"/>
      <c r="AF260" s="919"/>
      <c r="AG260" s="483"/>
      <c r="AH260" s="534"/>
      <c r="AI260" s="534"/>
      <c r="AJ260" s="534"/>
      <c r="AK260" s="534"/>
      <c r="AL260" s="483"/>
      <c r="AM260" s="483"/>
      <c r="AN260" s="483"/>
      <c r="AO260" s="483"/>
      <c r="AP260" s="462"/>
      <c r="AQ260" s="443"/>
      <c r="AR260" s="431"/>
      <c r="AS260" s="431"/>
      <c r="AT260" s="431"/>
    </row>
    <row r="261" spans="1:46" outlineLevel="2" x14ac:dyDescent="0.3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11" t="s">
        <v>620</v>
      </c>
      <c r="AD261" s="912"/>
      <c r="AE261" s="912"/>
      <c r="AF261" s="913"/>
      <c r="AG261" s="467"/>
      <c r="AH261" s="535" t="s">
        <v>621</v>
      </c>
      <c r="AI261" s="530"/>
      <c r="AJ261" s="530"/>
      <c r="AK261" s="530"/>
      <c r="AL261" s="467"/>
      <c r="AM261" s="467"/>
      <c r="AN261" s="467"/>
      <c r="AO261" s="467"/>
      <c r="AP261" s="462"/>
      <c r="AQ261" s="443"/>
      <c r="AR261" s="431"/>
      <c r="AS261" s="431"/>
      <c r="AT261" s="431"/>
    </row>
    <row r="262" spans="1:46" outlineLevel="2" x14ac:dyDescent="0.3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17"/>
      <c r="AD262" s="918"/>
      <c r="AE262" s="918"/>
      <c r="AF262" s="919"/>
      <c r="AG262" s="467"/>
      <c r="AH262" s="530"/>
      <c r="AI262" s="530"/>
      <c r="AJ262" s="530"/>
      <c r="AK262" s="530"/>
      <c r="AL262" s="467"/>
      <c r="AM262" s="467"/>
      <c r="AN262" s="467"/>
      <c r="AO262" s="467"/>
      <c r="AP262" s="462"/>
      <c r="AQ262" s="443"/>
      <c r="AR262" s="431"/>
      <c r="AS262" s="431"/>
      <c r="AT262" s="431"/>
    </row>
    <row r="263" spans="1:46" outlineLevel="2" x14ac:dyDescent="0.3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3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3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3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3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3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3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3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3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3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3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3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3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3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3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3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3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3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3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3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3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3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3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3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3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3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3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3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3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3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3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3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3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3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3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3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3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3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3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3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3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3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3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3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3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3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3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35">
      <c r="A315" s="431"/>
      <c r="B315" s="440"/>
      <c r="C315" s="433">
        <f>INT($C$239+3)</f>
        <v>4</v>
      </c>
      <c r="D315" s="462"/>
      <c r="E315" s="520"/>
      <c r="F315" s="520"/>
      <c r="G315" s="462"/>
      <c r="H315" s="536" t="s">
        <v>650</v>
      </c>
      <c r="I315" s="490" t="s">
        <v>651</v>
      </c>
      <c r="J315" s="489"/>
      <c r="K315" s="467"/>
      <c r="L315" s="467"/>
      <c r="M315" s="467"/>
      <c r="N315" s="467"/>
      <c r="O315" s="920" t="s">
        <v>652</v>
      </c>
      <c r="P315" s="921"/>
      <c r="Q315" s="921"/>
      <c r="R315" s="921"/>
      <c r="S315" s="921"/>
      <c r="T315" s="921"/>
      <c r="U315" s="921"/>
      <c r="V315" s="921"/>
      <c r="W315" s="921"/>
      <c r="X315" s="922"/>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3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3"/>
      <c r="P316" s="924"/>
      <c r="Q316" s="924"/>
      <c r="R316" s="924"/>
      <c r="S316" s="924"/>
      <c r="T316" s="924"/>
      <c r="U316" s="924"/>
      <c r="V316" s="924"/>
      <c r="W316" s="924"/>
      <c r="X316" s="925"/>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35">
      <c r="A317" s="431"/>
      <c r="B317" s="440"/>
      <c r="C317" s="433">
        <f>INT($C$239+3)</f>
        <v>4</v>
      </c>
      <c r="D317" s="462"/>
      <c r="E317" s="520"/>
      <c r="F317" s="520"/>
      <c r="G317" s="462"/>
      <c r="H317" s="578" t="s">
        <v>653</v>
      </c>
      <c r="I317" s="467">
        <v>1</v>
      </c>
      <c r="J317" s="467" t="b">
        <f>COUNTA(K317:M317)&gt;0</f>
        <v>0</v>
      </c>
      <c r="K317" s="484"/>
      <c r="L317" s="484"/>
      <c r="M317" s="484"/>
      <c r="N317" s="467"/>
      <c r="O317" s="923"/>
      <c r="P317" s="924"/>
      <c r="Q317" s="924"/>
      <c r="R317" s="924"/>
      <c r="S317" s="924"/>
      <c r="T317" s="924"/>
      <c r="U317" s="924"/>
      <c r="V317" s="924"/>
      <c r="W317" s="924"/>
      <c r="X317" s="925"/>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35">
      <c r="A318" s="431"/>
      <c r="B318" s="440"/>
      <c r="C318" s="433">
        <f>INT($C$239+3)</f>
        <v>4</v>
      </c>
      <c r="D318" s="462"/>
      <c r="E318" s="520"/>
      <c r="F318" s="520"/>
      <c r="G318" s="462"/>
      <c r="H318" s="483"/>
      <c r="I318" s="467">
        <v>2</v>
      </c>
      <c r="J318" s="467" t="b">
        <f>COUNTA(K318:M318)&gt;0</f>
        <v>0</v>
      </c>
      <c r="K318" s="484"/>
      <c r="L318" s="484"/>
      <c r="M318" s="484"/>
      <c r="N318" s="467"/>
      <c r="O318" s="926"/>
      <c r="P318" s="927"/>
      <c r="Q318" s="927"/>
      <c r="R318" s="927"/>
      <c r="S318" s="927"/>
      <c r="T318" s="927"/>
      <c r="U318" s="927"/>
      <c r="V318" s="927"/>
      <c r="W318" s="927"/>
      <c r="X318" s="928"/>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3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3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3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3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3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3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3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3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15"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3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3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3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3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3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3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3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3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3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3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3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3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3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3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3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3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3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3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3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3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3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3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3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3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3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3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3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3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3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3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3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3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3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3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35">
      <c r="A370" s="431"/>
      <c r="B370" s="440"/>
      <c r="C370" s="433">
        <v>4</v>
      </c>
      <c r="D370" s="462"/>
      <c r="E370" s="520"/>
      <c r="F370" s="520"/>
      <c r="G370" s="462"/>
      <c r="H370" s="583" t="s">
        <v>677</v>
      </c>
      <c r="I370" s="501">
        <v>1</v>
      </c>
      <c r="J370" s="467"/>
      <c r="K370" s="929" t="s">
        <v>678</v>
      </c>
      <c r="L370" s="930"/>
      <c r="M370" s="931"/>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35">
      <c r="A371" s="431"/>
      <c r="B371" s="440"/>
      <c r="C371" s="433">
        <f t="shared" ref="C371:C378" si="52">INT($C$239)+3</f>
        <v>4</v>
      </c>
      <c r="D371" s="462"/>
      <c r="E371" s="520"/>
      <c r="F371" s="520"/>
      <c r="G371" s="462"/>
      <c r="H371" s="583" t="s">
        <v>679</v>
      </c>
      <c r="I371" s="501">
        <v>1</v>
      </c>
      <c r="J371" s="467"/>
      <c r="K371" s="932"/>
      <c r="L371" s="933"/>
      <c r="M371" s="934"/>
      <c r="N371" s="467"/>
      <c r="O371" s="542"/>
      <c r="P371" s="935" t="s">
        <v>680</v>
      </c>
      <c r="Q371" s="936"/>
      <c r="R371" s="936"/>
      <c r="S371" s="936"/>
      <c r="T371" s="936"/>
      <c r="U371" s="936"/>
      <c r="V371" s="936"/>
      <c r="W371" s="936"/>
      <c r="X371" s="936"/>
      <c r="Y371" s="936"/>
      <c r="Z371" s="937"/>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35">
      <c r="A372" s="431"/>
      <c r="B372" s="440"/>
      <c r="C372" s="433">
        <f t="shared" si="52"/>
        <v>4</v>
      </c>
      <c r="D372" s="462"/>
      <c r="E372" s="520"/>
      <c r="F372" s="520"/>
      <c r="G372" s="462"/>
      <c r="H372" s="467" t="s">
        <v>682</v>
      </c>
      <c r="I372" s="584" t="b">
        <v>0</v>
      </c>
      <c r="J372" s="467" t="s">
        <v>683</v>
      </c>
      <c r="K372" s="467"/>
      <c r="L372" s="467"/>
      <c r="M372" s="467"/>
      <c r="N372" s="467"/>
      <c r="O372" s="542"/>
      <c r="P372" s="938"/>
      <c r="Q372" s="939"/>
      <c r="R372" s="939"/>
      <c r="S372" s="939"/>
      <c r="T372" s="939"/>
      <c r="U372" s="939"/>
      <c r="V372" s="939"/>
      <c r="W372" s="939"/>
      <c r="X372" s="939"/>
      <c r="Y372" s="939"/>
      <c r="Z372" s="940"/>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35">
      <c r="A373" s="431"/>
      <c r="B373" s="440"/>
      <c r="C373" s="433">
        <f t="shared" si="52"/>
        <v>4</v>
      </c>
      <c r="D373" s="462"/>
      <c r="E373" s="520"/>
      <c r="F373" s="520"/>
      <c r="G373" s="462"/>
      <c r="H373" s="540" t="s">
        <v>684</v>
      </c>
      <c r="I373" s="797" t="b">
        <v>1</v>
      </c>
      <c r="J373" s="540" t="s">
        <v>685</v>
      </c>
      <c r="K373" s="540"/>
      <c r="L373" s="540"/>
      <c r="M373" s="540"/>
      <c r="N373" s="540"/>
      <c r="O373" s="798"/>
      <c r="P373" s="938"/>
      <c r="Q373" s="939"/>
      <c r="R373" s="939"/>
      <c r="S373" s="939"/>
      <c r="T373" s="939"/>
      <c r="U373" s="939"/>
      <c r="V373" s="939"/>
      <c r="W373" s="939"/>
      <c r="X373" s="939"/>
      <c r="Y373" s="939"/>
      <c r="Z373" s="940"/>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35">
      <c r="A374" s="431"/>
      <c r="B374" s="440"/>
      <c r="C374" s="433">
        <f t="shared" si="52"/>
        <v>4</v>
      </c>
      <c r="D374" s="462"/>
      <c r="E374" s="520"/>
      <c r="F374" s="520"/>
      <c r="G374" s="462"/>
      <c r="H374" s="634" t="s">
        <v>681</v>
      </c>
      <c r="I374" s="634"/>
      <c r="J374" s="634"/>
      <c r="K374" s="634"/>
      <c r="L374" s="634"/>
      <c r="M374" s="634"/>
      <c r="N374" s="634"/>
      <c r="O374" s="801"/>
      <c r="P374" s="939"/>
      <c r="Q374" s="939"/>
      <c r="R374" s="939"/>
      <c r="S374" s="939"/>
      <c r="T374" s="939"/>
      <c r="U374" s="939"/>
      <c r="V374" s="939"/>
      <c r="W374" s="939"/>
      <c r="X374" s="939"/>
      <c r="Y374" s="939"/>
      <c r="Z374" s="940"/>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35">
      <c r="A375" s="431"/>
      <c r="B375" s="440"/>
      <c r="C375" s="433">
        <f t="shared" si="52"/>
        <v>4</v>
      </c>
      <c r="D375" s="462"/>
      <c r="E375" s="520"/>
      <c r="F375" s="520"/>
      <c r="G375" s="462"/>
      <c r="H375" s="542"/>
      <c r="I375" s="585"/>
      <c r="J375" s="585"/>
      <c r="K375" s="586" t="s">
        <v>686</v>
      </c>
      <c r="L375" s="489"/>
      <c r="M375" s="489"/>
      <c r="N375" s="587"/>
      <c r="O375" s="800"/>
      <c r="P375" s="938"/>
      <c r="Q375" s="939"/>
      <c r="R375" s="939"/>
      <c r="S375" s="939"/>
      <c r="T375" s="939"/>
      <c r="U375" s="939"/>
      <c r="V375" s="939"/>
      <c r="W375" s="939"/>
      <c r="X375" s="939"/>
      <c r="Y375" s="939"/>
      <c r="Z375" s="940"/>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3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38"/>
      <c r="Q376" s="939"/>
      <c r="R376" s="939"/>
      <c r="S376" s="939"/>
      <c r="T376" s="939"/>
      <c r="U376" s="939"/>
      <c r="V376" s="939"/>
      <c r="W376" s="939"/>
      <c r="X376" s="939"/>
      <c r="Y376" s="939"/>
      <c r="Z376" s="940"/>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3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38"/>
      <c r="Q377" s="939"/>
      <c r="R377" s="939"/>
      <c r="S377" s="939"/>
      <c r="T377" s="939"/>
      <c r="U377" s="939"/>
      <c r="V377" s="939"/>
      <c r="W377" s="939"/>
      <c r="X377" s="939"/>
      <c r="Y377" s="939"/>
      <c r="Z377" s="940"/>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3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41"/>
      <c r="Q378" s="942"/>
      <c r="R378" s="942"/>
      <c r="S378" s="942"/>
      <c r="T378" s="942"/>
      <c r="U378" s="942"/>
      <c r="V378" s="942"/>
      <c r="W378" s="942"/>
      <c r="X378" s="942"/>
      <c r="Y378" s="942"/>
      <c r="Z378" s="943"/>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15"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3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3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3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3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3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3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3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3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3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3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3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3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3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3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3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3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3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3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3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3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3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3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3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3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3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3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3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3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3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3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3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3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3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3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3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3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3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3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3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3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3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3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3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3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3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3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3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3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3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3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3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3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3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3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3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3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3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3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3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3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3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3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3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3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3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3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3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3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3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3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3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3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3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3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3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3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3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3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3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3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3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3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3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3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3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3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3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3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3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3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3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3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3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3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3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3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3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3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3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3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3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3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3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3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3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3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3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3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3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3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3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3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3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3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3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3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3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3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3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3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3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3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3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3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3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3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3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3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3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3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3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3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3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3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3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3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3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3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3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3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3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3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3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3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3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15"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3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1007</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3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3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3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3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3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3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3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3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3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3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3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3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3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3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3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3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3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3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3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3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3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3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3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3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3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3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3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3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3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3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3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3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3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3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3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3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3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3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3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3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3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3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3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3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3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3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3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3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3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3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3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3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3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3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3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3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3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3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3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3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3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3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3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3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3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3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3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3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3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3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3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3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3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3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3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3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3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3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3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3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3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3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3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3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3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3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3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 outlineLevel="1" x14ac:dyDescent="0.3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3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3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15"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3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3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3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3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3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3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3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3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3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3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3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3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3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3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3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3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3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3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15"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3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3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3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3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3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3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3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3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3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3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3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3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3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3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3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3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3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3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3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6" outlineLevel="1" x14ac:dyDescent="0.3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3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3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15" customHeight="1" outlineLevel="3" x14ac:dyDescent="0.3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3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3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15" customHeight="1" outlineLevel="3" x14ac:dyDescent="0.3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3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3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3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3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3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3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3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3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3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3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3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44" t="s">
        <v>986</v>
      </c>
      <c r="X730" s="945"/>
      <c r="Y730" s="945"/>
      <c r="Z730" s="945"/>
      <c r="AA730" s="946"/>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3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47"/>
      <c r="X731" s="948"/>
      <c r="Y731" s="948"/>
      <c r="Z731" s="948"/>
      <c r="AA731" s="949"/>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3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47"/>
      <c r="X732" s="948"/>
      <c r="Y732" s="948"/>
      <c r="Z732" s="948"/>
      <c r="AA732" s="949"/>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3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47"/>
      <c r="X733" s="948"/>
      <c r="Y733" s="948"/>
      <c r="Z733" s="948"/>
      <c r="AA733" s="949"/>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3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47"/>
      <c r="X734" s="948"/>
      <c r="Y734" s="948"/>
      <c r="Z734" s="948"/>
      <c r="AA734" s="949"/>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3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47"/>
      <c r="X735" s="948"/>
      <c r="Y735" s="948"/>
      <c r="Z735" s="948"/>
      <c r="AA735" s="949"/>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3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47"/>
      <c r="X736" s="948"/>
      <c r="Y736" s="948"/>
      <c r="Z736" s="948"/>
      <c r="AA736" s="949"/>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3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47"/>
      <c r="X737" s="948"/>
      <c r="Y737" s="948"/>
      <c r="Z737" s="948"/>
      <c r="AA737" s="949"/>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3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47"/>
      <c r="X738" s="948"/>
      <c r="Y738" s="948"/>
      <c r="Z738" s="948"/>
      <c r="AA738" s="949"/>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3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47"/>
      <c r="X739" s="948"/>
      <c r="Y739" s="948"/>
      <c r="Z739" s="948"/>
      <c r="AA739" s="949"/>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35">
      <c r="A740" s="431"/>
      <c r="B740" s="440"/>
      <c r="C740" s="433">
        <f t="shared" si="128"/>
        <v>4</v>
      </c>
      <c r="D740" s="462"/>
      <c r="E740" s="520"/>
      <c r="F740" s="520"/>
      <c r="G740" s="462"/>
      <c r="H740" s="483" t="s">
        <v>762</v>
      </c>
      <c r="I740" s="489"/>
      <c r="J740" s="483" t="s">
        <v>987</v>
      </c>
      <c r="K740" s="622"/>
      <c r="L740" s="622"/>
      <c r="M740" s="622"/>
      <c r="N740" s="622"/>
      <c r="O740" s="609"/>
      <c r="P740" s="609"/>
      <c r="Q740" s="609"/>
      <c r="R740" s="609"/>
      <c r="S740" s="609">
        <v>1</v>
      </c>
      <c r="T740" s="609">
        <v>1</v>
      </c>
      <c r="U740" s="609">
        <v>1</v>
      </c>
      <c r="V740" s="609">
        <v>1</v>
      </c>
      <c r="W740" s="947"/>
      <c r="X740" s="948"/>
      <c r="Y740" s="948"/>
      <c r="Z740" s="948"/>
      <c r="AA740" s="949"/>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3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47"/>
      <c r="X741" s="948"/>
      <c r="Y741" s="948"/>
      <c r="Z741" s="948"/>
      <c r="AA741" s="949"/>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3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47"/>
      <c r="X742" s="948"/>
      <c r="Y742" s="948"/>
      <c r="Z742" s="948"/>
      <c r="AA742" s="949"/>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3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47"/>
      <c r="X743" s="948"/>
      <c r="Y743" s="948"/>
      <c r="Z743" s="948"/>
      <c r="AA743" s="949"/>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3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47"/>
      <c r="X744" s="948"/>
      <c r="Y744" s="948"/>
      <c r="Z744" s="948"/>
      <c r="AA744" s="949"/>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3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47"/>
      <c r="X745" s="948"/>
      <c r="Y745" s="948"/>
      <c r="Z745" s="948"/>
      <c r="AA745" s="949"/>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3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47"/>
      <c r="X746" s="948"/>
      <c r="Y746" s="948"/>
      <c r="Z746" s="948"/>
      <c r="AA746" s="949"/>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3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50"/>
      <c r="X747" s="951"/>
      <c r="Y747" s="951"/>
      <c r="Z747" s="951"/>
      <c r="AA747" s="952"/>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49999999999999" customHeight="1" outlineLevel="1" x14ac:dyDescent="0.3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3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7">
        <f>E769</f>
        <v>0</v>
      </c>
      <c r="F770" s="514" t="b">
        <f t="shared" si="137"/>
        <v>1</v>
      </c>
      <c r="G770" s="462"/>
      <c r="H770" s="901" t="s">
        <v>788</v>
      </c>
      <c r="I770" s="902"/>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7">
        <f>E770</f>
        <v>0</v>
      </c>
      <c r="F771" s="514" t="b">
        <f t="shared" si="137"/>
        <v>1</v>
      </c>
      <c r="G771" s="462"/>
      <c r="H771" s="903"/>
      <c r="I771" s="904"/>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35">
      <c r="A772" s="431"/>
      <c r="B772" s="440"/>
      <c r="C772" s="433">
        <f>INT($C$757)+2</f>
        <v>3</v>
      </c>
      <c r="D772" s="462"/>
      <c r="E772" s="637">
        <f>E771</f>
        <v>0</v>
      </c>
      <c r="F772" s="514" t="b">
        <f t="shared" si="137"/>
        <v>1</v>
      </c>
      <c r="G772" s="462"/>
      <c r="H772" s="905"/>
      <c r="I772" s="906"/>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3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35">
      <c r="A774" s="431"/>
      <c r="B774" s="440"/>
      <c r="C774" s="433">
        <f t="shared" si="139"/>
        <v>4</v>
      </c>
      <c r="D774" s="462"/>
      <c r="E774" s="637">
        <f>E773</f>
        <v>1</v>
      </c>
      <c r="F774" s="514" t="b">
        <f t="shared" si="137"/>
        <v>1</v>
      </c>
      <c r="G774" s="462"/>
      <c r="H774" s="901" t="s">
        <v>794</v>
      </c>
      <c r="I774" s="902"/>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35">
      <c r="A775" s="431"/>
      <c r="B775" s="440"/>
      <c r="C775" s="433">
        <f t="shared" si="139"/>
        <v>4</v>
      </c>
      <c r="D775" s="462"/>
      <c r="E775" s="637">
        <f>E774</f>
        <v>1</v>
      </c>
      <c r="F775" s="514" t="b">
        <f t="shared" si="137"/>
        <v>1</v>
      </c>
      <c r="G775" s="462"/>
      <c r="H775" s="903"/>
      <c r="I775" s="904"/>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35">
      <c r="A776" s="431"/>
      <c r="B776" s="440"/>
      <c r="C776" s="433">
        <f t="shared" si="139"/>
        <v>4</v>
      </c>
      <c r="D776" s="462"/>
      <c r="E776" s="637">
        <f>E775</f>
        <v>1</v>
      </c>
      <c r="F776" s="514" t="b">
        <f t="shared" si="137"/>
        <v>1</v>
      </c>
      <c r="G776" s="462"/>
      <c r="H776" s="905"/>
      <c r="I776" s="906"/>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3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35">
      <c r="A778" s="431"/>
      <c r="B778" s="440"/>
      <c r="C778" s="433">
        <f t="shared" si="139"/>
        <v>4</v>
      </c>
      <c r="D778" s="462"/>
      <c r="E778" s="637">
        <f>E777</f>
        <v>2</v>
      </c>
      <c r="F778" s="514" t="b">
        <f t="shared" si="137"/>
        <v>1</v>
      </c>
      <c r="G778" s="462"/>
      <c r="H778" s="901" t="s">
        <v>796</v>
      </c>
      <c r="I778" s="902"/>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35">
      <c r="A779" s="431"/>
      <c r="B779" s="440"/>
      <c r="C779" s="433">
        <f t="shared" si="139"/>
        <v>4</v>
      </c>
      <c r="D779" s="462"/>
      <c r="E779" s="637">
        <f>E778</f>
        <v>2</v>
      </c>
      <c r="F779" s="514" t="b">
        <f t="shared" si="137"/>
        <v>1</v>
      </c>
      <c r="G779" s="462"/>
      <c r="H779" s="903"/>
      <c r="I779" s="904"/>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35">
      <c r="A780" s="431"/>
      <c r="B780" s="440"/>
      <c r="C780" s="433">
        <f t="shared" si="139"/>
        <v>4</v>
      </c>
      <c r="D780" s="462"/>
      <c r="E780" s="637">
        <f>E779</f>
        <v>2</v>
      </c>
      <c r="F780" s="514" t="b">
        <f t="shared" si="137"/>
        <v>1</v>
      </c>
      <c r="G780" s="462"/>
      <c r="H780" s="905"/>
      <c r="I780" s="906"/>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3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35">
      <c r="A782" s="431"/>
      <c r="B782" s="440"/>
      <c r="C782" s="433">
        <f t="shared" si="139"/>
        <v>4</v>
      </c>
      <c r="D782" s="462"/>
      <c r="E782" s="637">
        <f>E781</f>
        <v>3</v>
      </c>
      <c r="F782" s="514" t="b">
        <f t="shared" si="137"/>
        <v>1</v>
      </c>
      <c r="G782" s="462"/>
      <c r="H782" s="901" t="s">
        <v>798</v>
      </c>
      <c r="I782" s="902"/>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35">
      <c r="A783" s="431"/>
      <c r="B783" s="440"/>
      <c r="C783" s="433">
        <f t="shared" si="139"/>
        <v>4</v>
      </c>
      <c r="D783" s="462"/>
      <c r="E783" s="637">
        <f>E782</f>
        <v>3</v>
      </c>
      <c r="F783" s="514" t="b">
        <f t="shared" si="137"/>
        <v>1</v>
      </c>
      <c r="G783" s="462"/>
      <c r="H783" s="903"/>
      <c r="I783" s="904"/>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35">
      <c r="A784" s="431"/>
      <c r="B784" s="440"/>
      <c r="C784" s="433">
        <f t="shared" si="139"/>
        <v>4</v>
      </c>
      <c r="D784" s="462"/>
      <c r="E784" s="637">
        <f>E783</f>
        <v>3</v>
      </c>
      <c r="F784" s="514" t="b">
        <f t="shared" si="137"/>
        <v>1</v>
      </c>
      <c r="G784" s="462"/>
      <c r="H784" s="905"/>
      <c r="I784" s="906"/>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3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35">
      <c r="A786" s="431"/>
      <c r="B786" s="440"/>
      <c r="C786" s="433">
        <f t="shared" si="139"/>
        <v>4</v>
      </c>
      <c r="D786" s="462"/>
      <c r="E786" s="637">
        <f>E785</f>
        <v>4</v>
      </c>
      <c r="F786" s="514" t="b">
        <f t="shared" si="137"/>
        <v>1</v>
      </c>
      <c r="G786" s="462"/>
      <c r="H786" s="901" t="s">
        <v>800</v>
      </c>
      <c r="I786" s="902"/>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35">
      <c r="A787" s="431"/>
      <c r="B787" s="440"/>
      <c r="C787" s="433">
        <f t="shared" si="139"/>
        <v>4</v>
      </c>
      <c r="D787" s="462"/>
      <c r="E787" s="637">
        <f>E786</f>
        <v>4</v>
      </c>
      <c r="F787" s="514" t="b">
        <f t="shared" si="137"/>
        <v>1</v>
      </c>
      <c r="G787" s="462"/>
      <c r="H787" s="903"/>
      <c r="I787" s="904"/>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35">
      <c r="A788" s="431"/>
      <c r="B788" s="440"/>
      <c r="C788" s="433">
        <f t="shared" si="139"/>
        <v>4</v>
      </c>
      <c r="D788" s="462"/>
      <c r="E788" s="637">
        <f>E787</f>
        <v>4</v>
      </c>
      <c r="F788" s="514" t="b">
        <f t="shared" si="137"/>
        <v>1</v>
      </c>
      <c r="G788" s="462"/>
      <c r="H788" s="905"/>
      <c r="I788" s="906"/>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3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35">
      <c r="A790" s="431"/>
      <c r="B790" s="440"/>
      <c r="C790" s="433">
        <f t="shared" si="139"/>
        <v>4</v>
      </c>
      <c r="D790" s="462"/>
      <c r="E790" s="637">
        <f>E789</f>
        <v>5</v>
      </c>
      <c r="F790" s="514" t="b">
        <f t="shared" si="137"/>
        <v>1</v>
      </c>
      <c r="G790" s="462"/>
      <c r="H790" s="901"/>
      <c r="I790" s="902"/>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35">
      <c r="A791" s="431"/>
      <c r="B791" s="440"/>
      <c r="C791" s="433">
        <f t="shared" si="139"/>
        <v>4</v>
      </c>
      <c r="D791" s="462"/>
      <c r="E791" s="637">
        <f>E790</f>
        <v>5</v>
      </c>
      <c r="F791" s="514" t="b">
        <f t="shared" si="137"/>
        <v>1</v>
      </c>
      <c r="G791" s="462"/>
      <c r="H791" s="903"/>
      <c r="I791" s="904"/>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35">
      <c r="A792" s="431"/>
      <c r="B792" s="440"/>
      <c r="C792" s="433">
        <f t="shared" si="139"/>
        <v>4</v>
      </c>
      <c r="D792" s="462"/>
      <c r="E792" s="637">
        <f>E791</f>
        <v>5</v>
      </c>
      <c r="F792" s="514" t="b">
        <f t="shared" si="137"/>
        <v>1</v>
      </c>
      <c r="G792" s="462"/>
      <c r="H792" s="905"/>
      <c r="I792" s="906"/>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3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35">
      <c r="A794" s="431"/>
      <c r="B794" s="440"/>
      <c r="C794" s="433">
        <f t="shared" si="139"/>
        <v>4</v>
      </c>
      <c r="D794" s="462"/>
      <c r="E794" s="637">
        <f>E793</f>
        <v>6</v>
      </c>
      <c r="F794" s="514" t="b">
        <f t="shared" si="137"/>
        <v>1</v>
      </c>
      <c r="G794" s="462"/>
      <c r="H794" s="901"/>
      <c r="I794" s="902"/>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35">
      <c r="A795" s="431"/>
      <c r="B795" s="440"/>
      <c r="C795" s="433">
        <f t="shared" si="139"/>
        <v>4</v>
      </c>
      <c r="D795" s="462"/>
      <c r="E795" s="637">
        <f>E794</f>
        <v>6</v>
      </c>
      <c r="F795" s="514" t="b">
        <f t="shared" si="137"/>
        <v>1</v>
      </c>
      <c r="G795" s="462"/>
      <c r="H795" s="903"/>
      <c r="I795" s="904"/>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35">
      <c r="A796" s="431"/>
      <c r="B796" s="440"/>
      <c r="C796" s="433">
        <f t="shared" si="139"/>
        <v>4</v>
      </c>
      <c r="D796" s="462"/>
      <c r="E796" s="637">
        <f>E795</f>
        <v>6</v>
      </c>
      <c r="F796" s="514" t="b">
        <f t="shared" si="137"/>
        <v>1</v>
      </c>
      <c r="G796" s="462"/>
      <c r="H796" s="905"/>
      <c r="I796" s="906"/>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3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35">
      <c r="A798" s="431"/>
      <c r="B798" s="440"/>
      <c r="C798" s="433">
        <f t="shared" si="139"/>
        <v>4</v>
      </c>
      <c r="D798" s="462"/>
      <c r="E798" s="637">
        <f>E797</f>
        <v>7</v>
      </c>
      <c r="F798" s="514" t="b">
        <f t="shared" si="137"/>
        <v>1</v>
      </c>
      <c r="G798" s="462"/>
      <c r="H798" s="901"/>
      <c r="I798" s="902"/>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35">
      <c r="A799" s="431"/>
      <c r="B799" s="440"/>
      <c r="C799" s="433">
        <f t="shared" si="139"/>
        <v>4</v>
      </c>
      <c r="D799" s="462"/>
      <c r="E799" s="637">
        <f>E798</f>
        <v>7</v>
      </c>
      <c r="F799" s="514" t="b">
        <f t="shared" si="137"/>
        <v>1</v>
      </c>
      <c r="G799" s="462"/>
      <c r="H799" s="903"/>
      <c r="I799" s="904"/>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35">
      <c r="A800" s="431"/>
      <c r="B800" s="440"/>
      <c r="C800" s="433">
        <f t="shared" si="139"/>
        <v>4</v>
      </c>
      <c r="D800" s="462"/>
      <c r="E800" s="637">
        <f>E799</f>
        <v>7</v>
      </c>
      <c r="F800" s="514" t="b">
        <f t="shared" si="137"/>
        <v>1</v>
      </c>
      <c r="G800" s="462"/>
      <c r="H800" s="905"/>
      <c r="I800" s="906"/>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3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35">
      <c r="A802" s="431"/>
      <c r="B802" s="440"/>
      <c r="C802" s="433">
        <f t="shared" si="139"/>
        <v>4</v>
      </c>
      <c r="D802" s="462"/>
      <c r="E802" s="637">
        <f>E801</f>
        <v>8</v>
      </c>
      <c r="F802" s="514" t="b">
        <f t="shared" si="140"/>
        <v>1</v>
      </c>
      <c r="G802" s="462"/>
      <c r="H802" s="901" t="s">
        <v>805</v>
      </c>
      <c r="I802" s="902"/>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35">
      <c r="A803" s="431"/>
      <c r="B803" s="440"/>
      <c r="C803" s="433">
        <f t="shared" si="139"/>
        <v>4</v>
      </c>
      <c r="D803" s="462"/>
      <c r="E803" s="637">
        <f>E802</f>
        <v>8</v>
      </c>
      <c r="F803" s="514" t="b">
        <f t="shared" si="140"/>
        <v>1</v>
      </c>
      <c r="G803" s="462"/>
      <c r="H803" s="903"/>
      <c r="I803" s="904"/>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35">
      <c r="A804" s="431"/>
      <c r="B804" s="440"/>
      <c r="C804" s="433">
        <f t="shared" si="139"/>
        <v>4</v>
      </c>
      <c r="D804" s="462"/>
      <c r="E804" s="637">
        <f>E803</f>
        <v>8</v>
      </c>
      <c r="F804" s="514" t="b">
        <f t="shared" si="140"/>
        <v>1</v>
      </c>
      <c r="G804" s="462"/>
      <c r="H804" s="905"/>
      <c r="I804" s="906"/>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3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35">
      <c r="A806" s="431"/>
      <c r="B806" s="440"/>
      <c r="C806" s="433">
        <f t="shared" si="142"/>
        <v>4</v>
      </c>
      <c r="D806" s="462"/>
      <c r="E806" s="637">
        <f>E805</f>
        <v>9</v>
      </c>
      <c r="F806" s="514" t="b">
        <f t="shared" si="140"/>
        <v>1</v>
      </c>
      <c r="G806" s="462"/>
      <c r="H806" s="901" t="s">
        <v>807</v>
      </c>
      <c r="I806" s="902"/>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35">
      <c r="A807" s="431"/>
      <c r="B807" s="440"/>
      <c r="C807" s="433">
        <f t="shared" si="142"/>
        <v>4</v>
      </c>
      <c r="D807" s="462"/>
      <c r="E807" s="637">
        <f>E806</f>
        <v>9</v>
      </c>
      <c r="F807" s="514" t="b">
        <f t="shared" si="140"/>
        <v>1</v>
      </c>
      <c r="G807" s="462"/>
      <c r="H807" s="903"/>
      <c r="I807" s="904"/>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35">
      <c r="A808" s="431"/>
      <c r="B808" s="440"/>
      <c r="C808" s="433">
        <f t="shared" si="142"/>
        <v>4</v>
      </c>
      <c r="D808" s="462"/>
      <c r="E808" s="637">
        <f>E807</f>
        <v>9</v>
      </c>
      <c r="F808" s="514" t="b">
        <f t="shared" si="140"/>
        <v>1</v>
      </c>
      <c r="G808" s="462"/>
      <c r="H808" s="905"/>
      <c r="I808" s="906"/>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3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35">
      <c r="A810" s="431"/>
      <c r="B810" s="440"/>
      <c r="C810" s="433">
        <f t="shared" si="142"/>
        <v>4</v>
      </c>
      <c r="D810" s="462"/>
      <c r="E810" s="637">
        <f>E809</f>
        <v>10</v>
      </c>
      <c r="F810" s="514" t="b">
        <f t="shared" si="140"/>
        <v>1</v>
      </c>
      <c r="G810" s="462"/>
      <c r="H810" s="901" t="s">
        <v>809</v>
      </c>
      <c r="I810" s="902"/>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35">
      <c r="A811" s="431"/>
      <c r="B811" s="440"/>
      <c r="C811" s="433">
        <f t="shared" si="142"/>
        <v>4</v>
      </c>
      <c r="D811" s="462"/>
      <c r="E811" s="637">
        <f>E810</f>
        <v>10</v>
      </c>
      <c r="F811" s="514" t="b">
        <f t="shared" si="140"/>
        <v>1</v>
      </c>
      <c r="G811" s="462"/>
      <c r="H811" s="903"/>
      <c r="I811" s="904"/>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35">
      <c r="A812" s="431"/>
      <c r="B812" s="440"/>
      <c r="C812" s="433">
        <f t="shared" si="142"/>
        <v>4</v>
      </c>
      <c r="D812" s="462"/>
      <c r="E812" s="637">
        <f>E811</f>
        <v>10</v>
      </c>
      <c r="F812" s="514" t="b">
        <f t="shared" si="140"/>
        <v>1</v>
      </c>
      <c r="G812" s="462"/>
      <c r="H812" s="905"/>
      <c r="I812" s="906"/>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3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35">
      <c r="A814" s="431"/>
      <c r="B814" s="440"/>
      <c r="C814" s="433">
        <f t="shared" si="142"/>
        <v>4</v>
      </c>
      <c r="D814" s="462"/>
      <c r="E814" s="637">
        <f>E813</f>
        <v>11</v>
      </c>
      <c r="F814" s="514" t="b">
        <f t="shared" si="140"/>
        <v>1</v>
      </c>
      <c r="G814" s="462"/>
      <c r="H814" s="901" t="s">
        <v>809</v>
      </c>
      <c r="I814" s="902"/>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35">
      <c r="A815" s="431"/>
      <c r="B815" s="440"/>
      <c r="C815" s="433">
        <f t="shared" si="142"/>
        <v>4</v>
      </c>
      <c r="D815" s="462"/>
      <c r="E815" s="637">
        <f>E814</f>
        <v>11</v>
      </c>
      <c r="F815" s="514" t="b">
        <f t="shared" si="140"/>
        <v>1</v>
      </c>
      <c r="G815" s="462"/>
      <c r="H815" s="903"/>
      <c r="I815" s="904"/>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35">
      <c r="A816" s="431"/>
      <c r="B816" s="440"/>
      <c r="C816" s="433">
        <f t="shared" si="142"/>
        <v>4</v>
      </c>
      <c r="D816" s="462"/>
      <c r="E816" s="637">
        <f>E815</f>
        <v>11</v>
      </c>
      <c r="F816" s="514" t="b">
        <f t="shared" si="140"/>
        <v>1</v>
      </c>
      <c r="G816" s="462"/>
      <c r="H816" s="905"/>
      <c r="I816" s="906"/>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3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35">
      <c r="A818" s="431"/>
      <c r="B818" s="440"/>
      <c r="C818" s="433">
        <f t="shared" si="142"/>
        <v>4</v>
      </c>
      <c r="D818" s="462"/>
      <c r="E818" s="637">
        <f>E817</f>
        <v>12</v>
      </c>
      <c r="F818" s="514" t="b">
        <f t="shared" si="140"/>
        <v>1</v>
      </c>
      <c r="G818" s="462"/>
      <c r="H818" s="901" t="s">
        <v>809</v>
      </c>
      <c r="I818" s="902"/>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35">
      <c r="A819" s="431"/>
      <c r="B819" s="440"/>
      <c r="C819" s="433">
        <f t="shared" si="142"/>
        <v>4</v>
      </c>
      <c r="D819" s="462"/>
      <c r="E819" s="637">
        <f>E818</f>
        <v>12</v>
      </c>
      <c r="F819" s="514" t="b">
        <f t="shared" si="140"/>
        <v>1</v>
      </c>
      <c r="G819" s="462"/>
      <c r="H819" s="903"/>
      <c r="I819" s="904"/>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35">
      <c r="A820" s="431"/>
      <c r="B820" s="440"/>
      <c r="C820" s="433">
        <f t="shared" si="142"/>
        <v>4</v>
      </c>
      <c r="D820" s="462"/>
      <c r="E820" s="637">
        <f>E819</f>
        <v>12</v>
      </c>
      <c r="F820" s="514" t="b">
        <f t="shared" si="140"/>
        <v>1</v>
      </c>
      <c r="G820" s="462"/>
      <c r="H820" s="905"/>
      <c r="I820" s="906"/>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3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35">
      <c r="A822" s="431"/>
      <c r="B822" s="440"/>
      <c r="C822" s="433">
        <f t="shared" si="142"/>
        <v>4</v>
      </c>
      <c r="D822" s="462"/>
      <c r="E822" s="637">
        <f>E821</f>
        <v>13</v>
      </c>
      <c r="F822" s="514" t="b">
        <f t="shared" si="140"/>
        <v>1</v>
      </c>
      <c r="G822" s="462"/>
      <c r="H822" s="901" t="s">
        <v>813</v>
      </c>
      <c r="I822" s="902"/>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35">
      <c r="A823" s="431"/>
      <c r="B823" s="440"/>
      <c r="C823" s="433">
        <f t="shared" si="142"/>
        <v>4</v>
      </c>
      <c r="D823" s="462"/>
      <c r="E823" s="637">
        <f>E822</f>
        <v>13</v>
      </c>
      <c r="F823" s="514" t="b">
        <f t="shared" si="140"/>
        <v>1</v>
      </c>
      <c r="G823" s="462"/>
      <c r="H823" s="903"/>
      <c r="I823" s="904"/>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35">
      <c r="A824" s="431"/>
      <c r="B824" s="440"/>
      <c r="C824" s="433">
        <f t="shared" si="142"/>
        <v>4</v>
      </c>
      <c r="D824" s="462"/>
      <c r="E824" s="637">
        <f>E823</f>
        <v>13</v>
      </c>
      <c r="F824" s="514" t="b">
        <f t="shared" si="140"/>
        <v>1</v>
      </c>
      <c r="G824" s="462"/>
      <c r="H824" s="905"/>
      <c r="I824" s="906"/>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3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35">
      <c r="A826" s="431"/>
      <c r="B826" s="440"/>
      <c r="C826" s="433">
        <f t="shared" si="142"/>
        <v>4</v>
      </c>
      <c r="D826" s="462"/>
      <c r="E826" s="637">
        <f>E825</f>
        <v>14</v>
      </c>
      <c r="F826" s="514" t="b">
        <f t="shared" si="140"/>
        <v>1</v>
      </c>
      <c r="G826" s="462"/>
      <c r="H826" s="901" t="s">
        <v>815</v>
      </c>
      <c r="I826" s="902"/>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35">
      <c r="A827" s="431"/>
      <c r="B827" s="440"/>
      <c r="C827" s="433">
        <f t="shared" si="142"/>
        <v>4</v>
      </c>
      <c r="D827" s="462"/>
      <c r="E827" s="637">
        <f>E826</f>
        <v>14</v>
      </c>
      <c r="F827" s="514" t="b">
        <f t="shared" si="140"/>
        <v>1</v>
      </c>
      <c r="G827" s="462"/>
      <c r="H827" s="903"/>
      <c r="I827" s="904"/>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35">
      <c r="A828" s="431"/>
      <c r="B828" s="440"/>
      <c r="C828" s="433">
        <f t="shared" si="142"/>
        <v>4</v>
      </c>
      <c r="D828" s="462"/>
      <c r="E828" s="637">
        <f>E827</f>
        <v>14</v>
      </c>
      <c r="F828" s="514" t="b">
        <f t="shared" si="140"/>
        <v>1</v>
      </c>
      <c r="G828" s="462"/>
      <c r="H828" s="905"/>
      <c r="I828" s="906"/>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3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35">
      <c r="A830" s="431"/>
      <c r="B830" s="440"/>
      <c r="C830" s="433">
        <f t="shared" si="142"/>
        <v>4</v>
      </c>
      <c r="D830" s="462"/>
      <c r="E830" s="637">
        <f>E829</f>
        <v>15</v>
      </c>
      <c r="F830" s="514" t="b">
        <f t="shared" si="140"/>
        <v>1</v>
      </c>
      <c r="G830" s="462"/>
      <c r="H830" s="901" t="s">
        <v>817</v>
      </c>
      <c r="I830" s="902"/>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35">
      <c r="A831" s="431"/>
      <c r="B831" s="440"/>
      <c r="C831" s="433">
        <f t="shared" si="142"/>
        <v>4</v>
      </c>
      <c r="D831" s="462"/>
      <c r="E831" s="637">
        <f>E830</f>
        <v>15</v>
      </c>
      <c r="F831" s="514" t="b">
        <f t="shared" si="140"/>
        <v>1</v>
      </c>
      <c r="G831" s="462"/>
      <c r="H831" s="903"/>
      <c r="I831" s="904"/>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35">
      <c r="A832" s="431"/>
      <c r="B832" s="440"/>
      <c r="C832" s="433">
        <f t="shared" si="142"/>
        <v>4</v>
      </c>
      <c r="D832" s="462"/>
      <c r="E832" s="637">
        <f>E831</f>
        <v>15</v>
      </c>
      <c r="F832" s="514" t="b">
        <f t="shared" si="140"/>
        <v>1</v>
      </c>
      <c r="G832" s="462"/>
      <c r="H832" s="905"/>
      <c r="I832" s="906"/>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3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35">
      <c r="A834" s="431"/>
      <c r="B834" s="440"/>
      <c r="C834" s="433">
        <f t="shared" si="142"/>
        <v>4</v>
      </c>
      <c r="D834" s="462"/>
      <c r="E834" s="637">
        <f>E833</f>
        <v>16</v>
      </c>
      <c r="F834" s="514" t="b">
        <f t="shared" si="143"/>
        <v>1</v>
      </c>
      <c r="G834" s="462"/>
      <c r="H834" s="901"/>
      <c r="I834" s="902"/>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35">
      <c r="A835" s="431"/>
      <c r="B835" s="440"/>
      <c r="C835" s="433">
        <f t="shared" si="142"/>
        <v>4</v>
      </c>
      <c r="D835" s="462"/>
      <c r="E835" s="637">
        <f>E834</f>
        <v>16</v>
      </c>
      <c r="F835" s="514" t="b">
        <f t="shared" si="143"/>
        <v>1</v>
      </c>
      <c r="G835" s="462"/>
      <c r="H835" s="903"/>
      <c r="I835" s="904"/>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35">
      <c r="A836" s="431"/>
      <c r="B836" s="440"/>
      <c r="C836" s="433">
        <f t="shared" si="142"/>
        <v>4</v>
      </c>
      <c r="D836" s="462"/>
      <c r="E836" s="637">
        <f>E835</f>
        <v>16</v>
      </c>
      <c r="F836" s="514" t="b">
        <f t="shared" si="143"/>
        <v>1</v>
      </c>
      <c r="G836" s="462"/>
      <c r="H836" s="905"/>
      <c r="I836" s="906"/>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3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35">
      <c r="A838" s="431"/>
      <c r="B838" s="440"/>
      <c r="C838" s="433">
        <f t="shared" si="145"/>
        <v>4</v>
      </c>
      <c r="D838" s="462"/>
      <c r="E838" s="637">
        <f>E837</f>
        <v>17</v>
      </c>
      <c r="F838" s="514" t="b">
        <f t="shared" si="143"/>
        <v>1</v>
      </c>
      <c r="G838" s="462"/>
      <c r="H838" s="901" t="s">
        <v>820</v>
      </c>
      <c r="I838" s="902"/>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35">
      <c r="A839" s="431"/>
      <c r="B839" s="440"/>
      <c r="C839" s="433">
        <f t="shared" si="145"/>
        <v>4</v>
      </c>
      <c r="D839" s="462"/>
      <c r="E839" s="637">
        <f>E838</f>
        <v>17</v>
      </c>
      <c r="F839" s="514" t="b">
        <f t="shared" si="143"/>
        <v>1</v>
      </c>
      <c r="G839" s="462"/>
      <c r="H839" s="903"/>
      <c r="I839" s="904"/>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35">
      <c r="A840" s="431"/>
      <c r="B840" s="440"/>
      <c r="C840" s="433">
        <f t="shared" si="145"/>
        <v>4</v>
      </c>
      <c r="D840" s="462"/>
      <c r="E840" s="637">
        <f>E839</f>
        <v>17</v>
      </c>
      <c r="F840" s="514" t="b">
        <f t="shared" si="143"/>
        <v>1</v>
      </c>
      <c r="G840" s="462"/>
      <c r="H840" s="905"/>
      <c r="I840" s="906"/>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3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35">
      <c r="A842" s="431"/>
      <c r="B842" s="440"/>
      <c r="C842" s="433">
        <f t="shared" si="145"/>
        <v>4</v>
      </c>
      <c r="D842" s="462"/>
      <c r="E842" s="637">
        <f>E841</f>
        <v>18</v>
      </c>
      <c r="F842" s="514" t="b">
        <f t="shared" si="143"/>
        <v>1</v>
      </c>
      <c r="G842" s="462"/>
      <c r="H842" s="901" t="s">
        <v>822</v>
      </c>
      <c r="I842" s="902"/>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35">
      <c r="A843" s="431"/>
      <c r="B843" s="440"/>
      <c r="C843" s="433">
        <f t="shared" si="145"/>
        <v>4</v>
      </c>
      <c r="D843" s="462"/>
      <c r="E843" s="637">
        <f>E842</f>
        <v>18</v>
      </c>
      <c r="F843" s="514" t="b">
        <f t="shared" si="143"/>
        <v>1</v>
      </c>
      <c r="G843" s="462"/>
      <c r="H843" s="903"/>
      <c r="I843" s="904"/>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35">
      <c r="A844" s="431"/>
      <c r="B844" s="440"/>
      <c r="C844" s="433">
        <f t="shared" si="145"/>
        <v>4</v>
      </c>
      <c r="D844" s="462"/>
      <c r="E844" s="637">
        <f>E843</f>
        <v>18</v>
      </c>
      <c r="F844" s="514" t="b">
        <f t="shared" si="143"/>
        <v>1</v>
      </c>
      <c r="G844" s="462"/>
      <c r="H844" s="905"/>
      <c r="I844" s="906"/>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3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35">
      <c r="A846" s="431"/>
      <c r="B846" s="440"/>
      <c r="C846" s="433">
        <f t="shared" si="145"/>
        <v>4</v>
      </c>
      <c r="D846" s="462"/>
      <c r="E846" s="637">
        <f>E845</f>
        <v>19</v>
      </c>
      <c r="F846" s="514" t="b">
        <f t="shared" si="143"/>
        <v>1</v>
      </c>
      <c r="G846" s="462"/>
      <c r="H846" s="901" t="s">
        <v>824</v>
      </c>
      <c r="I846" s="902"/>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35">
      <c r="A847" s="431"/>
      <c r="B847" s="440"/>
      <c r="C847" s="433">
        <f t="shared" si="145"/>
        <v>4</v>
      </c>
      <c r="D847" s="462"/>
      <c r="E847" s="637">
        <f>E846</f>
        <v>19</v>
      </c>
      <c r="F847" s="514" t="b">
        <f t="shared" si="143"/>
        <v>1</v>
      </c>
      <c r="G847" s="462"/>
      <c r="H847" s="903"/>
      <c r="I847" s="904"/>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35">
      <c r="A848" s="431"/>
      <c r="B848" s="440"/>
      <c r="C848" s="433">
        <f t="shared" si="145"/>
        <v>4</v>
      </c>
      <c r="D848" s="462"/>
      <c r="E848" s="637">
        <f>E847</f>
        <v>19</v>
      </c>
      <c r="F848" s="514" t="b">
        <f t="shared" si="143"/>
        <v>1</v>
      </c>
      <c r="G848" s="462"/>
      <c r="H848" s="905"/>
      <c r="I848" s="906"/>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3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35">
      <c r="A850" s="431"/>
      <c r="B850" s="440"/>
      <c r="C850" s="433">
        <f t="shared" si="145"/>
        <v>4</v>
      </c>
      <c r="D850" s="462"/>
      <c r="E850" s="637">
        <f>E849</f>
        <v>20</v>
      </c>
      <c r="F850" s="514" t="b">
        <f t="shared" si="143"/>
        <v>1</v>
      </c>
      <c r="G850" s="462"/>
      <c r="H850" s="901" t="s">
        <v>826</v>
      </c>
      <c r="I850" s="902"/>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35">
      <c r="A851" s="431"/>
      <c r="B851" s="440"/>
      <c r="C851" s="433">
        <f t="shared" si="145"/>
        <v>4</v>
      </c>
      <c r="D851" s="462"/>
      <c r="E851" s="637">
        <f>E850</f>
        <v>20</v>
      </c>
      <c r="F851" s="514" t="b">
        <f t="shared" si="143"/>
        <v>1</v>
      </c>
      <c r="G851" s="462"/>
      <c r="H851" s="903"/>
      <c r="I851" s="904"/>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35">
      <c r="A852" s="431"/>
      <c r="B852" s="440"/>
      <c r="C852" s="433">
        <f t="shared" si="145"/>
        <v>4</v>
      </c>
      <c r="D852" s="462"/>
      <c r="E852" s="637">
        <f>E851</f>
        <v>20</v>
      </c>
      <c r="F852" s="514" t="b">
        <f t="shared" si="143"/>
        <v>1</v>
      </c>
      <c r="G852" s="462"/>
      <c r="H852" s="905"/>
      <c r="I852" s="906"/>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3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35">
      <c r="A854" s="431"/>
      <c r="B854" s="440"/>
      <c r="C854" s="433">
        <f t="shared" si="145"/>
        <v>4</v>
      </c>
      <c r="D854" s="462"/>
      <c r="E854" s="637">
        <f>E853</f>
        <v>21</v>
      </c>
      <c r="F854" s="514" t="b">
        <f t="shared" si="143"/>
        <v>1</v>
      </c>
      <c r="G854" s="462"/>
      <c r="H854" s="901" t="s">
        <v>828</v>
      </c>
      <c r="I854" s="902"/>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35">
      <c r="A855" s="431"/>
      <c r="B855" s="440"/>
      <c r="C855" s="433">
        <f t="shared" si="145"/>
        <v>4</v>
      </c>
      <c r="D855" s="462"/>
      <c r="E855" s="637">
        <f>E854</f>
        <v>21</v>
      </c>
      <c r="F855" s="514" t="b">
        <f t="shared" si="143"/>
        <v>1</v>
      </c>
      <c r="G855" s="462"/>
      <c r="H855" s="903"/>
      <c r="I855" s="904"/>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35">
      <c r="A856" s="431"/>
      <c r="B856" s="440"/>
      <c r="C856" s="433">
        <f t="shared" si="145"/>
        <v>4</v>
      </c>
      <c r="D856" s="462"/>
      <c r="E856" s="637">
        <f>E855</f>
        <v>21</v>
      </c>
      <c r="F856" s="514" t="b">
        <f t="shared" si="143"/>
        <v>1</v>
      </c>
      <c r="G856" s="462"/>
      <c r="H856" s="905"/>
      <c r="I856" s="906"/>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3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35">
      <c r="A858" s="431"/>
      <c r="B858" s="440"/>
      <c r="C858" s="433">
        <f t="shared" si="145"/>
        <v>4</v>
      </c>
      <c r="D858" s="462"/>
      <c r="E858" s="637">
        <f>E857</f>
        <v>22</v>
      </c>
      <c r="F858" s="514" t="b">
        <f t="shared" si="143"/>
        <v>1</v>
      </c>
      <c r="G858" s="462"/>
      <c r="H858" s="901" t="s">
        <v>830</v>
      </c>
      <c r="I858" s="902"/>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35">
      <c r="A859" s="431"/>
      <c r="B859" s="440"/>
      <c r="C859" s="433">
        <f t="shared" si="145"/>
        <v>4</v>
      </c>
      <c r="D859" s="462"/>
      <c r="E859" s="637">
        <f>E858</f>
        <v>22</v>
      </c>
      <c r="F859" s="514" t="b">
        <f t="shared" si="143"/>
        <v>1</v>
      </c>
      <c r="G859" s="462"/>
      <c r="H859" s="903"/>
      <c r="I859" s="904"/>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35">
      <c r="A860" s="431"/>
      <c r="B860" s="440"/>
      <c r="C860" s="433">
        <f t="shared" si="145"/>
        <v>4</v>
      </c>
      <c r="D860" s="462"/>
      <c r="E860" s="637">
        <f>E859</f>
        <v>22</v>
      </c>
      <c r="F860" s="514" t="b">
        <f t="shared" si="143"/>
        <v>1</v>
      </c>
      <c r="G860" s="462"/>
      <c r="H860" s="905"/>
      <c r="I860" s="906"/>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3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35">
      <c r="A862" s="431"/>
      <c r="B862" s="440"/>
      <c r="C862" s="433">
        <f t="shared" si="145"/>
        <v>4</v>
      </c>
      <c r="D862" s="462"/>
      <c r="E862" s="637">
        <f>E861</f>
        <v>23</v>
      </c>
      <c r="F862" s="514" t="b">
        <f t="shared" si="143"/>
        <v>1</v>
      </c>
      <c r="G862" s="462"/>
      <c r="H862" s="901" t="s">
        <v>832</v>
      </c>
      <c r="I862" s="902"/>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35">
      <c r="A863" s="431"/>
      <c r="B863" s="440"/>
      <c r="C863" s="433">
        <f t="shared" si="145"/>
        <v>4</v>
      </c>
      <c r="D863" s="462"/>
      <c r="E863" s="637">
        <f>E862</f>
        <v>23</v>
      </c>
      <c r="F863" s="514" t="b">
        <f t="shared" si="143"/>
        <v>1</v>
      </c>
      <c r="G863" s="462"/>
      <c r="H863" s="903"/>
      <c r="I863" s="904"/>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35">
      <c r="A864" s="431"/>
      <c r="B864" s="440"/>
      <c r="C864" s="433">
        <f t="shared" si="145"/>
        <v>4</v>
      </c>
      <c r="D864" s="462"/>
      <c r="E864" s="637">
        <f>E863</f>
        <v>23</v>
      </c>
      <c r="F864" s="514" t="b">
        <f t="shared" si="143"/>
        <v>1</v>
      </c>
      <c r="G864" s="462"/>
      <c r="H864" s="905"/>
      <c r="I864" s="906"/>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3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35">
      <c r="A866" s="431"/>
      <c r="B866" s="440"/>
      <c r="C866" s="433">
        <f t="shared" si="145"/>
        <v>4</v>
      </c>
      <c r="D866" s="462"/>
      <c r="E866" s="637">
        <f>E865</f>
        <v>24</v>
      </c>
      <c r="F866" s="514" t="b">
        <f t="shared" si="146"/>
        <v>1</v>
      </c>
      <c r="G866" s="462"/>
      <c r="H866" s="901" t="s">
        <v>834</v>
      </c>
      <c r="I866" s="902"/>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35">
      <c r="A867" s="431"/>
      <c r="B867" s="440"/>
      <c r="C867" s="433">
        <f t="shared" si="145"/>
        <v>4</v>
      </c>
      <c r="D867" s="462"/>
      <c r="E867" s="637">
        <f>E866</f>
        <v>24</v>
      </c>
      <c r="F867" s="514" t="b">
        <f t="shared" si="146"/>
        <v>1</v>
      </c>
      <c r="G867" s="462"/>
      <c r="H867" s="903"/>
      <c r="I867" s="904"/>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35">
      <c r="A868" s="431"/>
      <c r="B868" s="440"/>
      <c r="C868" s="433">
        <f t="shared" si="145"/>
        <v>4</v>
      </c>
      <c r="D868" s="462"/>
      <c r="E868" s="637">
        <f>E867</f>
        <v>24</v>
      </c>
      <c r="F868" s="514" t="b">
        <f t="shared" si="146"/>
        <v>1</v>
      </c>
      <c r="G868" s="462"/>
      <c r="H868" s="905"/>
      <c r="I868" s="906"/>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3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35">
      <c r="A870" s="431"/>
      <c r="B870" s="440"/>
      <c r="C870" s="433">
        <f t="shared" si="148"/>
        <v>4</v>
      </c>
      <c r="D870" s="462"/>
      <c r="E870" s="637">
        <f>E869</f>
        <v>25</v>
      </c>
      <c r="F870" s="514" t="b">
        <f t="shared" si="146"/>
        <v>1</v>
      </c>
      <c r="G870" s="462"/>
      <c r="H870" s="901" t="s">
        <v>836</v>
      </c>
      <c r="I870" s="902"/>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35">
      <c r="A871" s="431"/>
      <c r="B871" s="440"/>
      <c r="C871" s="433">
        <f t="shared" si="148"/>
        <v>4</v>
      </c>
      <c r="D871" s="462"/>
      <c r="E871" s="637">
        <f>E870</f>
        <v>25</v>
      </c>
      <c r="F871" s="514" t="b">
        <f t="shared" si="146"/>
        <v>1</v>
      </c>
      <c r="G871" s="462"/>
      <c r="H871" s="903"/>
      <c r="I871" s="904"/>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35">
      <c r="A872" s="431"/>
      <c r="B872" s="440"/>
      <c r="C872" s="433">
        <f t="shared" si="148"/>
        <v>4</v>
      </c>
      <c r="D872" s="462"/>
      <c r="E872" s="637">
        <f>E871</f>
        <v>25</v>
      </c>
      <c r="F872" s="514" t="b">
        <f t="shared" si="146"/>
        <v>1</v>
      </c>
      <c r="G872" s="462"/>
      <c r="H872" s="905"/>
      <c r="I872" s="906"/>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3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35">
      <c r="A874" s="431"/>
      <c r="B874" s="440"/>
      <c r="C874" s="433">
        <f t="shared" si="148"/>
        <v>4</v>
      </c>
      <c r="D874" s="462"/>
      <c r="E874" s="637">
        <f>E873</f>
        <v>26</v>
      </c>
      <c r="F874" s="514" t="b">
        <f t="shared" si="146"/>
        <v>1</v>
      </c>
      <c r="G874" s="462"/>
      <c r="H874" s="901" t="s">
        <v>838</v>
      </c>
      <c r="I874" s="902"/>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35">
      <c r="A875" s="431"/>
      <c r="B875" s="440"/>
      <c r="C875" s="433">
        <f t="shared" si="148"/>
        <v>4</v>
      </c>
      <c r="D875" s="462"/>
      <c r="E875" s="637">
        <f>E874</f>
        <v>26</v>
      </c>
      <c r="F875" s="514" t="b">
        <f t="shared" si="146"/>
        <v>1</v>
      </c>
      <c r="G875" s="462"/>
      <c r="H875" s="903"/>
      <c r="I875" s="904"/>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35">
      <c r="A876" s="431"/>
      <c r="B876" s="440"/>
      <c r="C876" s="433">
        <f t="shared" si="148"/>
        <v>4</v>
      </c>
      <c r="D876" s="462"/>
      <c r="E876" s="637">
        <f>E875</f>
        <v>26</v>
      </c>
      <c r="F876" s="514" t="b">
        <f t="shared" si="146"/>
        <v>1</v>
      </c>
      <c r="G876" s="462"/>
      <c r="H876" s="905"/>
      <c r="I876" s="906"/>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3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3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3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97" activePane="bottomRight" state="frozen"/>
      <selection activeCell="A4" sqref="A4"/>
      <selection pane="topRight" activeCell="K4" sqref="K4"/>
      <selection pane="bottomLeft" activeCell="A57" sqref="A57"/>
      <selection pane="bottomRight" activeCell="A114" sqref="A114:XFD167"/>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3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x14ac:dyDescent="0.3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49999999999999" customHeight="1" outlineLevel="1" x14ac:dyDescent="0.3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15" customHeight="1" outlineLevel="2" collapsed="1" x14ac:dyDescent="0.3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3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3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15" customHeight="1" outlineLevel="1" x14ac:dyDescent="0.3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3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35">
      <c r="A18" s="431"/>
      <c r="B18" s="440"/>
      <c r="C18" s="649">
        <f>INT($C$6)+1.045</f>
        <v>2.0449999999999999</v>
      </c>
      <c r="D18" s="462"/>
      <c r="E18" s="520"/>
      <c r="F18" s="520"/>
      <c r="G18" s="462"/>
      <c r="H18" s="467" t="s">
        <v>494</v>
      </c>
      <c r="I18" s="467"/>
      <c r="J18" s="780">
        <v>44334.391716550897</v>
      </c>
      <c r="K18" s="956" t="s">
        <v>1044</v>
      </c>
      <c r="L18" s="957"/>
      <c r="M18" s="957"/>
      <c r="N18" s="957"/>
      <c r="O18" s="957"/>
      <c r="P18" s="957"/>
      <c r="Q18" s="957"/>
      <c r="R18" s="957"/>
      <c r="S18" s="957"/>
      <c r="T18" s="957"/>
      <c r="U18" s="957"/>
      <c r="V18" s="957"/>
      <c r="W18" s="957"/>
      <c r="X18" s="957"/>
      <c r="Y18" s="957"/>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35">
      <c r="A21" s="431"/>
      <c r="B21" s="440"/>
      <c r="C21" s="649">
        <f>INT($C$6)+1.045</f>
        <v>2.0449999999999999</v>
      </c>
      <c r="D21" s="462"/>
      <c r="E21" s="520"/>
      <c r="F21" s="520"/>
      <c r="G21" s="462"/>
      <c r="H21" s="467" t="s">
        <v>495</v>
      </c>
      <c r="I21" s="467"/>
      <c r="J21" s="770">
        <v>44334.295307986104</v>
      </c>
      <c r="K21" s="958" t="s">
        <v>1022</v>
      </c>
      <c r="L21" s="959"/>
      <c r="M21" s="959"/>
      <c r="N21" s="959"/>
      <c r="O21" s="959"/>
      <c r="P21" s="959"/>
      <c r="Q21" s="959"/>
      <c r="R21" s="959"/>
      <c r="S21" s="959"/>
      <c r="T21" s="959"/>
      <c r="U21" s="959"/>
      <c r="V21" s="959"/>
      <c r="W21" s="959"/>
      <c r="X21" s="959"/>
      <c r="Y21" s="960"/>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customHeight="1" outlineLevel="2" x14ac:dyDescent="0.3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customHeight="1" outlineLevel="1" x14ac:dyDescent="0.3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x14ac:dyDescent="0.3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3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3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49999999999999" customHeight="1" outlineLevel="1" x14ac:dyDescent="0.3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15" customHeight="1" outlineLevel="2" x14ac:dyDescent="0.3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3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3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3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3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3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3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3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3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3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15" hidden="1" customHeight="1" outlineLevel="3" x14ac:dyDescent="0.3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35">
      <c r="A57" s="431"/>
      <c r="B57" s="440"/>
      <c r="C57" s="649">
        <f>INT($C$40)+2</f>
        <v>3</v>
      </c>
      <c r="D57" s="462"/>
      <c r="E57" s="520"/>
      <c r="F57" s="520"/>
      <c r="G57" s="462"/>
      <c r="H57" s="467" t="s">
        <v>1023</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3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3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35">
      <c r="A60" s="431"/>
      <c r="B60" s="440"/>
      <c r="C60" s="649">
        <f>INT($C$40)+2</f>
        <v>3</v>
      </c>
      <c r="D60" s="462"/>
      <c r="E60" s="520"/>
      <c r="F60" s="520"/>
      <c r="G60" s="462"/>
      <c r="H60" s="666" t="s">
        <v>1026</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3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3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35">
      <c r="A63" s="431"/>
      <c r="B63" s="440"/>
      <c r="C63" s="649">
        <f>INT($C$40)+2</f>
        <v>3</v>
      </c>
      <c r="D63" s="462"/>
      <c r="E63" s="520"/>
      <c r="F63" s="520"/>
      <c r="G63" s="462"/>
      <c r="H63" s="467" t="s">
        <v>1027</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3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3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35">
      <c r="A66" s="431"/>
      <c r="B66" s="440"/>
      <c r="C66" s="649">
        <f>INT($C$40)+2</f>
        <v>3</v>
      </c>
      <c r="D66" s="462"/>
      <c r="E66" s="520"/>
      <c r="F66" s="520"/>
      <c r="G66" s="462"/>
      <c r="H66" s="467" t="s">
        <v>1028</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3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3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35">
      <c r="A69" s="431"/>
      <c r="B69" s="440"/>
      <c r="C69" s="649">
        <f>INT($C$40)+2</f>
        <v>3</v>
      </c>
      <c r="D69" s="462"/>
      <c r="E69" s="520"/>
      <c r="F69" s="520"/>
      <c r="G69" s="462"/>
      <c r="H69" s="467" t="s">
        <v>1025</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3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3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35">
      <c r="A72" s="431"/>
      <c r="B72" s="440"/>
      <c r="C72" s="649">
        <f t="shared" ref="C72" si="36">INT($C$40)+2</f>
        <v>3</v>
      </c>
      <c r="D72" s="462"/>
      <c r="E72" s="520"/>
      <c r="F72" s="520"/>
      <c r="G72" s="462"/>
      <c r="H72" s="467" t="s">
        <v>1029</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3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3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35">
      <c r="A75" s="431"/>
      <c r="B75" s="440"/>
      <c r="C75" s="649">
        <f t="shared" ref="C75" si="38">INT($C$40)+2</f>
        <v>3</v>
      </c>
      <c r="D75" s="462"/>
      <c r="E75" s="520"/>
      <c r="F75" s="520"/>
      <c r="G75" s="462"/>
      <c r="H75" s="467" t="s">
        <v>1024</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3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3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35">
      <c r="A78" s="431"/>
      <c r="B78" s="440"/>
      <c r="C78" s="649">
        <f>INT($C$40)+2</f>
        <v>3</v>
      </c>
      <c r="D78" s="462"/>
      <c r="E78" s="520"/>
      <c r="F78" s="520"/>
      <c r="G78" s="462"/>
      <c r="H78" s="666" t="s">
        <v>1030</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3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3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35">
      <c r="A81" s="431"/>
      <c r="B81" s="440"/>
      <c r="C81" s="649">
        <f>INT($C$40)+2</f>
        <v>3</v>
      </c>
      <c r="D81" s="462"/>
      <c r="E81" s="520"/>
      <c r="F81" s="520"/>
      <c r="G81" s="462"/>
      <c r="H81" s="467" t="s">
        <v>1031</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3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3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35">
      <c r="A84" s="431"/>
      <c r="B84" s="440"/>
      <c r="C84" s="649">
        <f>INT($C$40)+2</f>
        <v>3</v>
      </c>
      <c r="D84" s="462"/>
      <c r="E84" s="520"/>
      <c r="F84" s="520"/>
      <c r="G84" s="462"/>
      <c r="H84" s="467" t="s">
        <v>1032</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3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3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35">
      <c r="A87" s="431"/>
      <c r="B87" s="440"/>
      <c r="C87" s="649">
        <f>INT($C$40)+2</f>
        <v>3</v>
      </c>
      <c r="D87" s="462"/>
      <c r="E87" s="520"/>
      <c r="F87" s="520"/>
      <c r="G87" s="462"/>
      <c r="H87" s="467" t="s">
        <v>1033</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3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3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35">
      <c r="A90" s="431"/>
      <c r="B90" s="440"/>
      <c r="C90" s="649">
        <f t="shared" ref="C90" si="45">INT($C$40)+2</f>
        <v>3</v>
      </c>
      <c r="D90" s="462"/>
      <c r="E90" s="520"/>
      <c r="F90" s="520"/>
      <c r="G90" s="462"/>
      <c r="H90" s="467" t="s">
        <v>1034</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3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3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35">
      <c r="A93" s="431"/>
      <c r="B93" s="440"/>
      <c r="C93" s="649">
        <f t="shared" ref="C93" si="47">INT($C$40)+2</f>
        <v>3</v>
      </c>
      <c r="D93" s="462"/>
      <c r="E93" s="520"/>
      <c r="F93" s="520"/>
      <c r="G93" s="462"/>
      <c r="H93" s="467" t="s">
        <v>1035</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3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3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35">
      <c r="A96" s="431"/>
      <c r="B96" s="440"/>
      <c r="C96" s="649">
        <f>INT($C$40)+2</f>
        <v>3</v>
      </c>
      <c r="D96" s="462"/>
      <c r="E96" s="520"/>
      <c r="F96" s="520"/>
      <c r="G96" s="462"/>
      <c r="H96" s="666" t="s">
        <v>1036</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3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3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35">
      <c r="A99" s="431"/>
      <c r="B99" s="440"/>
      <c r="C99" s="649">
        <f>INT($C$40)+2</f>
        <v>3</v>
      </c>
      <c r="D99" s="462"/>
      <c r="E99" s="520"/>
      <c r="F99" s="520"/>
      <c r="G99" s="462"/>
      <c r="H99" s="467" t="s">
        <v>1037</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3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3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35">
      <c r="A102" s="431"/>
      <c r="B102" s="440"/>
      <c r="C102" s="649">
        <f>INT($C$40)+2</f>
        <v>3</v>
      </c>
      <c r="D102" s="462"/>
      <c r="E102" s="520"/>
      <c r="F102" s="520"/>
      <c r="G102" s="462"/>
      <c r="H102" s="467" t="s">
        <v>1038</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3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3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35">
      <c r="A105" s="431"/>
      <c r="B105" s="440"/>
      <c r="C105" s="649">
        <f>INT($C$40)+2</f>
        <v>3</v>
      </c>
      <c r="D105" s="462"/>
      <c r="E105" s="520"/>
      <c r="F105" s="520"/>
      <c r="G105" s="462"/>
      <c r="H105" s="467" t="s">
        <v>1039</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3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3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35">
      <c r="A108" s="431"/>
      <c r="B108" s="440"/>
      <c r="C108" s="649">
        <f t="shared" ref="C108" si="54">INT($C$40)+2</f>
        <v>3</v>
      </c>
      <c r="D108" s="462"/>
      <c r="E108" s="520"/>
      <c r="F108" s="520"/>
      <c r="G108" s="462"/>
      <c r="H108" s="467" t="s">
        <v>1040</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3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3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35">
      <c r="A111" s="431"/>
      <c r="B111" s="440"/>
      <c r="C111" s="649">
        <f t="shared" ref="C111" si="56">INT($C$40)+2</f>
        <v>3</v>
      </c>
      <c r="D111" s="462"/>
      <c r="E111" s="520"/>
      <c r="F111" s="520"/>
      <c r="G111" s="462"/>
      <c r="H111" s="467" t="s">
        <v>1041</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3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3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35">
      <c r="A114" s="431"/>
      <c r="B114" s="440"/>
      <c r="C114" s="649">
        <f t="shared" ref="C114" si="58">INT($C$40)+2</f>
        <v>3</v>
      </c>
      <c r="D114" s="462"/>
      <c r="E114" s="520"/>
      <c r="F114" s="520"/>
      <c r="G114" s="462"/>
      <c r="H114" s="467" t="s">
        <v>1042</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3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3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35">
      <c r="A117" s="431"/>
      <c r="B117" s="440"/>
      <c r="C117" s="649">
        <f t="shared" ref="C117" si="59">INT($C$40)+2</f>
        <v>3</v>
      </c>
      <c r="D117" s="462"/>
      <c r="E117" s="520"/>
      <c r="F117" s="520"/>
      <c r="G117" s="462"/>
      <c r="H117" s="467" t="s">
        <v>1043</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3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3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15" customHeight="1" outlineLevel="2" x14ac:dyDescent="0.3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3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15" hidden="1" customHeight="1" outlineLevel="3" x14ac:dyDescent="0.3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3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3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3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3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3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3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3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3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3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3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3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3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3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3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3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3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3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3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3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3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3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3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3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3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3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3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3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3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3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3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3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3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3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3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3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3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3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3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3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3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3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3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3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3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3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3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3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3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3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3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3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3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3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3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3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3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3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3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3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3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3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3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3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3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3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3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3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3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3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3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3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3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3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3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3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3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3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3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3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3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3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3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3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3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3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3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3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3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3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3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3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3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3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3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3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3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3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3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3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3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3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3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3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3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3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3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3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3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3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3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3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3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3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3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3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3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3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3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3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3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3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3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3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3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3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3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3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3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3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3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3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3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3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3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3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3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3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3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3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3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3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3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3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3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3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15" customHeight="1" outlineLevel="2" x14ac:dyDescent="0.3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x14ac:dyDescent="0.3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3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2" customWidth="1"/>
    <col min="2" max="2" width="1.54296875" style="802" customWidth="1"/>
    <col min="3" max="4" width="0.54296875" style="802" customWidth="1"/>
    <col min="5" max="6" width="1.54296875" style="802" customWidth="1"/>
    <col min="7" max="16384" width="10.1796875" style="802"/>
  </cols>
  <sheetData>
    <row r="1" spans="1:24" ht="12" customHeight="1" x14ac:dyDescent="0.3">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3">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15" customHeight="1" thickBot="1" x14ac:dyDescent="0.3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15" customHeight="1" x14ac:dyDescent="0.3">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3" customHeight="1" x14ac:dyDescent="0.3">
      <c r="A5" s="804"/>
      <c r="B5" s="803"/>
      <c r="C5" s="832"/>
      <c r="D5" s="832">
        <v>0</v>
      </c>
      <c r="E5" s="832" t="s">
        <v>1</v>
      </c>
      <c r="F5" s="830"/>
      <c r="G5" s="835" t="s">
        <v>1005</v>
      </c>
      <c r="H5" s="830"/>
      <c r="I5" s="830"/>
      <c r="J5" s="830"/>
      <c r="K5" s="830"/>
      <c r="L5" s="830"/>
      <c r="M5" s="830"/>
      <c r="N5" s="830"/>
      <c r="O5" s="830"/>
      <c r="P5" s="830"/>
      <c r="Q5" s="830"/>
      <c r="R5" s="830"/>
      <c r="S5" s="828"/>
      <c r="U5" s="855"/>
      <c r="V5" s="855"/>
      <c r="W5" s="810"/>
      <c r="X5" s="805"/>
    </row>
    <row r="6" spans="1:24" ht="13" customHeight="1" x14ac:dyDescent="0.3">
      <c r="A6" s="804"/>
      <c r="B6" s="803"/>
      <c r="C6" s="832"/>
      <c r="D6" s="832" t="b">
        <f>OR(ISNA(VLOOKUP(G5,Index_Table_Names,1,FALSE)),G5="")</f>
        <v>0</v>
      </c>
      <c r="E6" s="815"/>
      <c r="F6" s="830"/>
      <c r="G6" s="830" t="s">
        <v>1006</v>
      </c>
      <c r="I6" s="830"/>
      <c r="J6" s="830"/>
      <c r="K6" s="830"/>
      <c r="L6" s="830"/>
      <c r="M6" s="830"/>
      <c r="N6" s="830"/>
      <c r="O6" s="830"/>
      <c r="P6" s="830"/>
      <c r="Q6" s="830"/>
      <c r="R6" s="830"/>
      <c r="S6" s="828"/>
      <c r="T6" s="856"/>
      <c r="U6" s="855"/>
      <c r="V6" s="855"/>
      <c r="W6" s="810"/>
      <c r="X6" s="805"/>
    </row>
    <row r="7" spans="1:24" ht="13" customHeight="1" x14ac:dyDescent="0.3">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3" customHeight="1" x14ac:dyDescent="0.3">
      <c r="A8" s="804"/>
      <c r="B8" s="803"/>
      <c r="C8" s="815"/>
      <c r="D8" s="832"/>
      <c r="E8" s="815"/>
      <c r="F8" s="830"/>
      <c r="G8" s="857"/>
      <c r="I8" s="830"/>
      <c r="K8" s="830"/>
      <c r="L8" s="830"/>
      <c r="M8" s="830"/>
      <c r="N8" s="830"/>
      <c r="O8" s="830"/>
      <c r="P8" s="830"/>
      <c r="Q8" s="830"/>
      <c r="R8" s="830"/>
      <c r="S8" s="828"/>
      <c r="T8" s="856"/>
      <c r="U8" s="855"/>
      <c r="V8" s="855"/>
      <c r="W8" s="810"/>
      <c r="X8" s="805"/>
    </row>
    <row r="9" spans="1:24" ht="13" customHeight="1" x14ac:dyDescent="0.3">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3" customHeight="1" x14ac:dyDescent="0.45">
      <c r="A10" s="804"/>
      <c r="B10" s="803"/>
      <c r="C10" s="815"/>
      <c r="D10" s="815"/>
      <c r="E10" s="815"/>
      <c r="F10" s="815"/>
      <c r="G10" s="815"/>
      <c r="H10" s="815"/>
      <c r="I10" s="815"/>
      <c r="J10" s="815"/>
      <c r="K10" s="815"/>
      <c r="L10" s="853" t="s">
        <v>1004</v>
      </c>
      <c r="M10" s="853"/>
      <c r="N10" s="853"/>
      <c r="O10" s="853"/>
      <c r="P10" s="853"/>
      <c r="Q10" s="853"/>
      <c r="R10" s="826"/>
      <c r="S10" s="826"/>
      <c r="T10" s="826"/>
      <c r="U10" s="826"/>
      <c r="V10" s="826"/>
      <c r="W10" s="810"/>
      <c r="X10" s="805"/>
    </row>
    <row r="11" spans="1:24" ht="13" customHeight="1" x14ac:dyDescent="0.3">
      <c r="A11" s="804"/>
      <c r="B11" s="803"/>
      <c r="C11" s="815"/>
      <c r="D11" s="815"/>
      <c r="E11" s="815"/>
      <c r="F11" s="815"/>
      <c r="G11" s="815"/>
      <c r="H11" s="815"/>
      <c r="I11" s="826" t="s">
        <v>992</v>
      </c>
      <c r="J11" s="851"/>
      <c r="K11" s="852"/>
      <c r="L11" s="852"/>
      <c r="M11" s="851"/>
      <c r="N11" s="851"/>
      <c r="O11" s="851" t="s">
        <v>1000</v>
      </c>
      <c r="P11" s="851"/>
      <c r="Q11" s="851"/>
      <c r="R11" s="851"/>
      <c r="S11" s="851"/>
      <c r="T11" s="851"/>
      <c r="U11" s="851"/>
      <c r="V11" s="826"/>
      <c r="W11" s="810"/>
      <c r="X11" s="805"/>
    </row>
    <row r="12" spans="1:24" ht="13" customHeight="1" x14ac:dyDescent="0.3">
      <c r="A12" s="804"/>
      <c r="B12" s="803"/>
      <c r="C12" s="815"/>
      <c r="D12" s="815"/>
      <c r="E12" s="815"/>
      <c r="F12" s="815"/>
      <c r="G12" s="815"/>
      <c r="H12" s="815"/>
      <c r="I12" s="826" t="s">
        <v>1003</v>
      </c>
      <c r="J12" s="851"/>
      <c r="K12" s="851" t="s">
        <v>232</v>
      </c>
      <c r="L12" s="851" t="s">
        <v>1002</v>
      </c>
      <c r="M12" s="851" t="s">
        <v>1001</v>
      </c>
      <c r="N12" s="851" t="s">
        <v>1000</v>
      </c>
      <c r="O12" s="851" t="str">
        <f>"per "&amp;$I$26&amp;" MJ"</f>
        <v>per 100 MJ</v>
      </c>
      <c r="P12" s="851"/>
      <c r="Q12" s="851" t="s">
        <v>476</v>
      </c>
      <c r="R12" s="851"/>
      <c r="S12" s="851"/>
      <c r="T12" s="851"/>
      <c r="U12" s="851"/>
      <c r="V12" s="826"/>
      <c r="W12" s="810"/>
      <c r="X12" s="805"/>
    </row>
    <row r="13" spans="1:24" ht="5.15" customHeight="1" x14ac:dyDescent="0.3">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15" customHeight="1" x14ac:dyDescent="0.3">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3" customHeight="1" x14ac:dyDescent="0.3">
      <c r="A15" s="804"/>
      <c r="B15" s="803"/>
      <c r="C15" s="815"/>
      <c r="D15" s="815"/>
      <c r="E15" s="815"/>
      <c r="F15" s="820"/>
      <c r="G15" s="841"/>
      <c r="H15" s="841"/>
      <c r="I15" s="865" t="s">
        <v>1012</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3" customHeight="1" x14ac:dyDescent="0.3">
      <c r="A16" s="804"/>
      <c r="B16" s="803"/>
      <c r="C16" s="815"/>
      <c r="D16" s="815"/>
      <c r="E16" s="815"/>
      <c r="F16" s="820"/>
      <c r="G16" s="841"/>
      <c r="H16" s="841"/>
      <c r="I16" s="865" t="s">
        <v>1013</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3" customHeight="1" x14ac:dyDescent="0.3">
      <c r="A17" s="804"/>
      <c r="B17" s="803"/>
      <c r="C17" s="815"/>
      <c r="D17" s="815"/>
      <c r="E17" s="815"/>
      <c r="F17" s="820"/>
      <c r="G17" s="841"/>
      <c r="H17" s="841"/>
      <c r="I17" s="865" t="s">
        <v>1014</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3" customHeight="1" x14ac:dyDescent="0.3">
      <c r="A18" s="804"/>
      <c r="B18" s="803"/>
      <c r="C18" s="815"/>
      <c r="D18" s="815"/>
      <c r="E18" s="815"/>
      <c r="F18" s="820"/>
      <c r="G18" s="841"/>
      <c r="H18" s="841"/>
      <c r="I18" s="865" t="s">
        <v>1015</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3" customHeight="1" x14ac:dyDescent="0.3">
      <c r="A19" s="804"/>
      <c r="B19" s="803"/>
      <c r="C19" s="815"/>
      <c r="D19" s="815"/>
      <c r="E19" s="815"/>
      <c r="F19" s="820"/>
      <c r="G19" s="841"/>
      <c r="H19" s="841"/>
      <c r="I19" s="865" t="s">
        <v>1016</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3" customHeight="1" x14ac:dyDescent="0.3">
      <c r="A20" s="804"/>
      <c r="B20" s="803"/>
      <c r="C20" s="815"/>
      <c r="D20" s="815"/>
      <c r="E20" s="815"/>
      <c r="F20" s="820"/>
      <c r="G20" s="841"/>
      <c r="H20" s="841"/>
      <c r="I20" s="865" t="s">
        <v>1017</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3" customHeight="1" x14ac:dyDescent="0.3">
      <c r="A21" s="804"/>
      <c r="B21" s="803"/>
      <c r="C21" s="815"/>
      <c r="D21" s="815"/>
      <c r="E21" s="815"/>
      <c r="F21" s="820"/>
      <c r="G21" s="841"/>
      <c r="H21" s="841"/>
      <c r="I21" s="865" t="s">
        <v>1018</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3" customHeight="1" x14ac:dyDescent="0.3">
      <c r="A22" s="804"/>
      <c r="B22" s="803"/>
      <c r="C22" s="815"/>
      <c r="D22" s="815"/>
      <c r="E22" s="815"/>
      <c r="F22" s="820"/>
      <c r="G22" s="841"/>
      <c r="H22" s="841"/>
      <c r="I22" s="865" t="s">
        <v>1019</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3" customHeight="1" x14ac:dyDescent="0.3">
      <c r="A23" s="804"/>
      <c r="B23" s="803"/>
      <c r="C23" s="815"/>
      <c r="D23" s="815"/>
      <c r="E23" s="815"/>
      <c r="F23" s="820"/>
      <c r="G23" s="841"/>
      <c r="H23" s="841"/>
      <c r="I23" s="865" t="s">
        <v>1020</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3" customHeight="1" x14ac:dyDescent="0.3">
      <c r="A24" s="804"/>
      <c r="B24" s="803"/>
      <c r="C24" s="815"/>
      <c r="D24" s="815"/>
      <c r="E24" s="815"/>
      <c r="F24" s="820"/>
      <c r="G24" s="841"/>
      <c r="H24" s="841"/>
      <c r="I24" s="865" t="s">
        <v>1021</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3" customHeight="1" x14ac:dyDescent="0.3">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3" customHeight="1" x14ac:dyDescent="0.3">
      <c r="A26" s="804"/>
      <c r="B26" s="803"/>
      <c r="C26" s="815"/>
      <c r="D26" s="815"/>
      <c r="E26" s="815"/>
      <c r="F26" s="820"/>
      <c r="G26" s="841"/>
      <c r="H26" s="841" t="s">
        <v>999</v>
      </c>
      <c r="I26" s="865">
        <v>100</v>
      </c>
      <c r="J26" s="842" t="s">
        <v>998</v>
      </c>
      <c r="K26" s="845"/>
      <c r="L26" s="845"/>
      <c r="M26" s="844"/>
      <c r="N26" s="843"/>
      <c r="O26" s="843"/>
      <c r="P26" s="842"/>
      <c r="Q26" s="842"/>
      <c r="R26" s="842"/>
      <c r="S26" s="843"/>
      <c r="T26" s="842"/>
      <c r="U26" s="842"/>
      <c r="V26" s="811"/>
      <c r="W26" s="810"/>
      <c r="X26" s="805"/>
    </row>
    <row r="27" spans="1:24" ht="13" customHeight="1" x14ac:dyDescent="0.3">
      <c r="A27" s="804"/>
      <c r="B27" s="803"/>
      <c r="C27" s="815"/>
      <c r="D27" s="815"/>
      <c r="E27" s="815"/>
      <c r="F27" s="818"/>
      <c r="G27" s="841"/>
      <c r="H27" s="841" t="s">
        <v>997</v>
      </c>
      <c r="I27" s="841"/>
      <c r="J27" s="840"/>
      <c r="K27" s="840"/>
      <c r="L27" s="840"/>
      <c r="M27" s="840"/>
      <c r="N27" s="840"/>
      <c r="O27" s="840"/>
      <c r="P27" s="840"/>
      <c r="Q27" s="840"/>
      <c r="R27" s="840"/>
      <c r="S27" s="840"/>
      <c r="T27" s="840"/>
      <c r="U27" s="840"/>
      <c r="V27" s="811"/>
      <c r="W27" s="810"/>
      <c r="X27" s="805"/>
    </row>
    <row r="28" spans="1:24" ht="5.15" customHeight="1" x14ac:dyDescent="0.3">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3">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3">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3">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3">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3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3">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3">
      <c r="A35" s="806"/>
      <c r="B35" s="803"/>
      <c r="C35" s="832"/>
      <c r="D35" s="832"/>
      <c r="E35" s="832" t="s">
        <v>1</v>
      </c>
      <c r="F35" s="830"/>
      <c r="G35" s="835" t="s">
        <v>996</v>
      </c>
      <c r="H35" s="830"/>
      <c r="I35" s="830"/>
      <c r="J35" s="830"/>
      <c r="K35" s="830"/>
      <c r="L35" s="830"/>
      <c r="M35" s="830"/>
      <c r="N35" s="830"/>
      <c r="O35" s="830"/>
      <c r="P35" s="830"/>
      <c r="Q35" s="830"/>
      <c r="R35" s="830"/>
      <c r="S35" s="828"/>
      <c r="T35" s="830"/>
      <c r="U35" s="828"/>
      <c r="V35" s="828"/>
      <c r="W35" s="810"/>
      <c r="X35" s="805"/>
    </row>
    <row r="36" spans="1:24" ht="12" customHeight="1" x14ac:dyDescent="0.3">
      <c r="A36" s="806"/>
      <c r="B36" s="803"/>
      <c r="C36" s="832"/>
      <c r="D36" s="832"/>
      <c r="E36" s="815"/>
      <c r="F36" s="830"/>
      <c r="G36" s="830" t="s">
        <v>995</v>
      </c>
      <c r="H36" s="830"/>
      <c r="I36" s="830"/>
      <c r="J36" s="830"/>
      <c r="K36" s="830"/>
      <c r="L36" s="830"/>
      <c r="M36" s="830"/>
      <c r="N36" s="830"/>
      <c r="O36" s="830"/>
      <c r="P36" s="830"/>
      <c r="Q36" s="830"/>
      <c r="R36" s="830"/>
      <c r="S36" s="828"/>
      <c r="T36" s="829"/>
      <c r="U36" s="828"/>
      <c r="V36" s="828"/>
      <c r="W36" s="810"/>
      <c r="X36" s="805"/>
    </row>
    <row r="37" spans="1:24" ht="12" customHeight="1" x14ac:dyDescent="0.3">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3">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3">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3">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3">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3">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3">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3">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3">
      <c r="A45" s="806"/>
      <c r="B45" s="803"/>
      <c r="C45" s="815"/>
      <c r="D45" s="815"/>
      <c r="E45" s="815"/>
      <c r="F45" s="820"/>
      <c r="G45" s="819" t="s">
        <v>994</v>
      </c>
      <c r="H45" s="822"/>
      <c r="I45" s="822"/>
      <c r="J45" s="822"/>
      <c r="K45" s="823">
        <v>0.3</v>
      </c>
      <c r="L45" s="822"/>
      <c r="M45" s="816"/>
      <c r="N45" s="816"/>
      <c r="O45" s="816"/>
      <c r="P45" s="816"/>
      <c r="Q45" s="816"/>
      <c r="R45" s="816"/>
      <c r="S45" s="816"/>
      <c r="T45" s="816"/>
      <c r="U45" s="816"/>
      <c r="V45" s="811"/>
      <c r="W45" s="810"/>
      <c r="X45" s="805"/>
    </row>
    <row r="46" spans="1:24" ht="12" customHeight="1" x14ac:dyDescent="0.3">
      <c r="A46" s="806"/>
      <c r="B46" s="803"/>
      <c r="C46" s="815"/>
      <c r="D46" s="815"/>
      <c r="E46" s="815"/>
      <c r="F46" s="820"/>
      <c r="G46" s="819" t="s">
        <v>993</v>
      </c>
      <c r="H46" s="817" t="s">
        <v>992</v>
      </c>
      <c r="I46" s="817"/>
      <c r="J46" s="816" t="s">
        <v>991</v>
      </c>
      <c r="K46" s="821">
        <v>1.7</v>
      </c>
      <c r="L46" s="816"/>
      <c r="M46" s="816"/>
      <c r="N46" s="816"/>
      <c r="O46" s="816"/>
      <c r="P46" s="816"/>
      <c r="Q46" s="816"/>
      <c r="R46" s="816"/>
      <c r="S46" s="816"/>
      <c r="T46" s="816"/>
      <c r="U46" s="816"/>
      <c r="V46" s="811"/>
      <c r="W46" s="810"/>
      <c r="X46" s="805"/>
    </row>
    <row r="47" spans="1:24" ht="12" customHeight="1" x14ac:dyDescent="0.3">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3">
      <c r="A48" s="806"/>
      <c r="B48" s="803"/>
      <c r="C48" s="815"/>
      <c r="D48" s="815"/>
      <c r="E48" s="815"/>
      <c r="F48" s="820"/>
      <c r="G48" s="819" t="s">
        <v>990</v>
      </c>
      <c r="H48" s="817"/>
      <c r="I48" s="817"/>
      <c r="J48" s="816"/>
      <c r="K48" s="816"/>
      <c r="L48" s="816"/>
      <c r="M48" s="816"/>
      <c r="N48" s="816"/>
      <c r="O48" s="816"/>
      <c r="P48" s="816"/>
      <c r="Q48" s="816"/>
      <c r="R48" s="816"/>
      <c r="S48" s="816"/>
      <c r="T48" s="816"/>
      <c r="U48" s="816"/>
      <c r="V48" s="811"/>
      <c r="W48" s="810"/>
      <c r="X48" s="805"/>
    </row>
    <row r="49" spans="1:24" ht="12" customHeight="1" x14ac:dyDescent="0.3">
      <c r="A49" s="806"/>
      <c r="B49" s="803"/>
      <c r="C49" s="815"/>
      <c r="D49" s="815"/>
      <c r="E49" s="815"/>
      <c r="F49" s="820"/>
      <c r="G49" s="819" t="s">
        <v>989</v>
      </c>
      <c r="H49" s="817"/>
      <c r="I49" s="817"/>
      <c r="J49" s="816"/>
      <c r="K49" s="816"/>
      <c r="L49" s="816"/>
      <c r="M49" s="816"/>
      <c r="N49" s="816"/>
      <c r="O49" s="816"/>
      <c r="P49" s="816"/>
      <c r="Q49" s="816"/>
      <c r="R49" s="816"/>
      <c r="S49" s="816"/>
      <c r="T49" s="816"/>
      <c r="U49" s="816"/>
      <c r="V49" s="811"/>
      <c r="W49" s="810"/>
      <c r="X49" s="805"/>
    </row>
    <row r="50" spans="1:24" ht="12" customHeight="1" x14ac:dyDescent="0.3">
      <c r="A50" s="806"/>
      <c r="B50" s="803"/>
      <c r="C50" s="815"/>
      <c r="D50" s="815"/>
      <c r="E50" s="815"/>
      <c r="F50" s="814"/>
      <c r="G50" s="819" t="s">
        <v>988</v>
      </c>
      <c r="H50" s="817"/>
      <c r="I50" s="817"/>
      <c r="J50" s="816"/>
      <c r="K50" s="816"/>
      <c r="L50" s="816"/>
      <c r="M50" s="816"/>
      <c r="N50" s="816"/>
      <c r="O50" s="816"/>
      <c r="P50" s="816"/>
      <c r="Q50" s="816"/>
      <c r="R50" s="816"/>
      <c r="S50" s="816"/>
      <c r="T50" s="816"/>
      <c r="U50" s="816"/>
      <c r="V50" s="811"/>
      <c r="W50" s="810"/>
      <c r="X50" s="805"/>
    </row>
    <row r="51" spans="1:24" ht="12" customHeight="1" x14ac:dyDescent="0.3">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3">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3">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3">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3">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3">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3">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3">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3">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1</v>
      </c>
    </row>
    <row r="6" spans="1:2" ht="7.4" customHeight="1" x14ac:dyDescent="0.35"/>
    <row r="7" spans="1:2" x14ac:dyDescent="0.35">
      <c r="A7" s="71" t="s">
        <v>479</v>
      </c>
      <c r="B7" s="348">
        <v>1</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1045</v>
      </c>
      <c r="B25" s="348">
        <v>1</v>
      </c>
    </row>
    <row r="26" spans="1:2" x14ac:dyDescent="0.35">
      <c r="A26" s="71" t="s">
        <v>1046</v>
      </c>
      <c r="B26" s="348">
        <v>1</v>
      </c>
    </row>
    <row r="27" spans="1:2" x14ac:dyDescent="0.35">
      <c r="A27" s="71" t="s">
        <v>1047</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1045</v>
      </c>
      <c r="B35" s="348">
        <v>1</v>
      </c>
    </row>
    <row r="36" spans="1:2" x14ac:dyDescent="0.35">
      <c r="A36" s="71" t="s">
        <v>1046</v>
      </c>
      <c r="B36" s="348">
        <v>1</v>
      </c>
    </row>
    <row r="37" spans="1:2" x14ac:dyDescent="0.35">
      <c r="A37" s="71" t="s">
        <v>1047</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1045</v>
      </c>
      <c r="B45" s="348">
        <v>1</v>
      </c>
    </row>
    <row r="46" spans="1:2" x14ac:dyDescent="0.35">
      <c r="A46" s="71" t="s">
        <v>1046</v>
      </c>
      <c r="B46" s="348">
        <v>1</v>
      </c>
    </row>
    <row r="47" spans="1:2" x14ac:dyDescent="0.35">
      <c r="A47" s="71" t="s">
        <v>1047</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3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2021-05-23T04:37:40Z</dcterms:modified>
</cp:coreProperties>
</file>